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5c2d28a38774b6/Desktop/UNCC/DataViz/Homework/ExcelChallenge/"/>
    </mc:Choice>
  </mc:AlternateContent>
  <xr:revisionPtr revIDLastSave="0" documentId="8_{543BA98F-969F-48E2-8806-38631ADE61F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tarterbook Data" sheetId="1" r:id="rId1"/>
    <sheet name="Category" sheetId="3" r:id="rId2"/>
    <sheet name="Sub-Category" sheetId="4" r:id="rId3"/>
    <sheet name="Years" sheetId="5" r:id="rId4"/>
    <sheet name="Bonus" sheetId="6" r:id="rId5"/>
    <sheet name="Bonus Stat" sheetId="7" r:id="rId6"/>
  </sheets>
  <definedNames>
    <definedName name="_xlnm._FilterDatabase" localSheetId="5" hidden="1">'Bonus Stat'!$A$1:$A$4115</definedName>
    <definedName name="_xlnm._FilterDatabase" localSheetId="0" hidden="1">'Starterbook Data'!$F$1:$F$4115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G4" i="7"/>
  <c r="J3" i="7"/>
  <c r="G3" i="7"/>
  <c r="J2" i="7"/>
  <c r="G2" i="7"/>
  <c r="G7" i="7"/>
  <c r="G6" i="7"/>
  <c r="G5" i="7"/>
  <c r="F3" i="6"/>
  <c r="F4" i="6"/>
  <c r="F5" i="6"/>
  <c r="F6" i="6"/>
  <c r="F7" i="6"/>
  <c r="F8" i="6"/>
  <c r="F9" i="6"/>
  <c r="F10" i="6"/>
  <c r="F11" i="6"/>
  <c r="F12" i="6"/>
  <c r="F13" i="6"/>
  <c r="G2" i="6"/>
  <c r="H2" i="6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<sst xmlns="http://schemas.openxmlformats.org/spreadsheetml/2006/main" count="36783" uniqueCount="8411">
  <si>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</si>
  <si>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</si>
  <si>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</si>
  <si>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</si>
  <si>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</si>
  <si>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</si>
  <si>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</si>
  <si>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</si>
  <si>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</si>
  <si>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</si>
  <si>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</si>
  <si>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</si>
  <si>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</si>
  <si>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</si>
  <si>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</si>
  <si>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</si>
  <si>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</si>
  <si>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</si>
  <si>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</si>
  <si>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</si>
  <si>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</si>
  <si>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</si>
  <si>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</si>
  <si>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</si>
  <si>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</si>
  <si>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</si>
  <si>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</si>
  <si>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</si>
  <si>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</si>
  <si>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</si>
  <si>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</si>
  <si>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</si>
  <si>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</si>
  <si>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</si>
  <si>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</si>
  <si>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</si>
  <si>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</si>
  <si>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</si>
  <si>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</si>
  <si>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</si>
  <si>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</si>
  <si>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</si>
  <si>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</si>
  <si>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</si>
  <si>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</si>
  <si>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</si>
  <si>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</si>
  <si>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</si>
  <si>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</si>
  <si>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</si>
  <si>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</si>
  <si>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</si>
  <si>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</si>
  <si>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</si>
  <si>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</si>
  <si>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</si>
  <si>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</si>
  <si>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</si>
  <si>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</si>
  <si>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</si>
  <si>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</si>
  <si>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</si>
  <si>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</si>
  <si>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</si>
  <si>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</si>
  <si>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</si>
  <si>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</si>
  <si>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</si>
  <si>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</si>
  <si>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</si>
  <si>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</si>
  <si>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</si>
  <si>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</si>
  <si>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</si>
  <si>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</si>
  <si>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</si>
  <si>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</si>
  <si>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</si>
  <si>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</si>
  <si>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</si>
  <si>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</si>
  <si>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</si>
  <si>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</si>
  <si>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</si>
  <si>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</si>
  <si>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</si>
  <si>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</si>
  <si>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</si>
  <si>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</si>
  <si>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</si>
  <si>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</si>
  <si>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</si>
  <si>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</si>
  <si>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</si>
  <si>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</si>
  <si>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</si>
  <si>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</si>
  <si>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</si>
  <si>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</si>
  <si>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</si>
  <si>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</si>
  <si>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</si>
  <si>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</si>
  <si>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</si>
  <si>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</si>
  <si>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</si>
  <si>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</si>
  <si>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</si>
  <si>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</si>
  <si>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</si>
  <si>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</si>
  <si>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</si>
  <si>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</si>
  <si>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</si>
  <si>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</si>
  <si>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</si>
  <si>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</si>
  <si>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</si>
  <si>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</si>
  <si>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</si>
  <si>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</si>
  <si>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</si>
  <si>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</si>
  <si>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</si>
  <si>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</si>
  <si>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</si>
  <si>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</si>
  <si>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</si>
  <si>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</si>
  <si>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</si>
  <si>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</si>
  <si>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</si>
  <si>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</si>
  <si>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</si>
  <si>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</si>
  <si>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</si>
  <si>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</si>
  <si>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</si>
  <si>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</si>
  <si>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</si>
  <si>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</si>
  <si>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</si>
  <si>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</si>
  <si>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</si>
  <si>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</si>
  <si>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</si>
  <si>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</si>
  <si>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</si>
  <si>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</si>
  <si>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</si>
  <si>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</si>
  <si>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</si>
  <si>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</si>
  <si>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</si>
  <si>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</si>
  <si>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</si>
  <si>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</si>
  <si>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</si>
  <si>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</si>
  <si>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</si>
  <si>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</si>
  <si>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</si>
  <si>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</si>
  <si>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</si>
  <si>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</si>
  <si>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</si>
  <si>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</si>
  <si>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</si>
  <si>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</si>
  <si>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</si>
  <si>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</si>
  <si>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</si>
  <si>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</si>
  <si>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</si>
  <si>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</si>
  <si>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</si>
  <si>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</si>
  <si>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</si>
  <si>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</si>
  <si>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</si>
  <si>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</si>
  <si>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</si>
  <si>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</si>
  <si>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</si>
  <si>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</si>
  <si>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</si>
  <si>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</si>
  <si>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</si>
  <si>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</si>
  <si>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</si>
  <si>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</si>
  <si>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</si>
  <si>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</si>
  <si>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</si>
  <si>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</si>
  <si>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</si>
  <si>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</si>
  <si>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</si>
  <si>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</si>
  <si>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</si>
  <si>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</si>
  <si>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</si>
  <si>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</si>
  <si>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</si>
  <si>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</si>
  <si>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</si>
  <si>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</si>
  <si>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</si>
  <si>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</si>
  <si>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</si>
  <si>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</si>
  <si>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</si>
  <si>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</si>
  <si>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</si>
  <si>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</si>
  <si>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</si>
  <si>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</si>
  <si>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</si>
  <si>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</si>
  <si>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</si>
  <si>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</si>
  <si>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</si>
  <si>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</si>
  <si>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</si>
  <si>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</si>
  <si>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</si>
  <si>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</si>
  <si>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</si>
  <si>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</si>
  <si>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</si>
  <si>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</si>
  <si>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</si>
  <si>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</si>
  <si>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</si>
  <si>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</si>
  <si>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</si>
  <si>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</si>
  <si>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</si>
  <si>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</si>
  <si>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</si>
  <si>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</si>
  <si>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</si>
  <si>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</si>
  <si>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</si>
  <si>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</si>
  <si>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</si>
  <si>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</si>
  <si>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</si>
  <si>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</si>
  <si>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</si>
  <si>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</si>
  <si>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</si>
  <si>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</si>
  <si>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</si>
  <si>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</si>
  <si>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</si>
  <si>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</si>
  <si>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</si>
  <si>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</si>
  <si>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</si>
  <si>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</si>
  <si>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</si>
  <si>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</si>
  <si>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</si>
  <si>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</si>
  <si>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</si>
  <si>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</si>
  <si>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</si>
  <si>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</si>
  <si>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</si>
  <si>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</si>
  <si>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</si>
  <si>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</si>
  <si>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</si>
  <si>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</si>
  <si>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</si>
  <si>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</si>
  <si>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</si>
  <si>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</si>
  <si>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</si>
  <si>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</si>
  <si>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</si>
  <si>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</si>
  <si>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</si>
  <si>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</si>
  <si>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</si>
  <si>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</si>
  <si>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</si>
  <si>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</si>
  <si>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</si>
  <si>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</si>
  <si>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</si>
  <si>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</si>
  <si>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</si>
  <si>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</si>
  <si>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</si>
  <si>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</si>
  <si>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</si>
  <si>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</si>
  <si>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</si>
  <si>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</si>
  <si>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</si>
  <si>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</si>
  <si>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</si>
  <si>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</si>
  <si>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</si>
  <si>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</si>
  <si>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</si>
  <si>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</si>
  <si>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</si>
  <si>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</si>
  <si>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</si>
  <si>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</si>
  <si>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</si>
  <si>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</si>
  <si>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</si>
  <si>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</si>
  <si>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</si>
  <si>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</si>
  <si>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</si>
  <si>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</si>
  <si>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</si>
  <si>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</si>
  <si>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</si>
  <si>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</si>
  <si>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</si>
  <si>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</si>
  <si>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</si>
  <si>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</si>
  <si>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</si>
  <si>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</si>
  <si>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</si>
  <si>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</si>
  <si>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</si>
  <si>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</si>
  <si>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</si>
  <si>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</si>
  <si>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</si>
  <si>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</si>
  <si>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</si>
  <si>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</si>
  <si>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</si>
  <si>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</si>
  <si>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</si>
  <si>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</si>
  <si>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</si>
  <si>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</si>
  <si>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</si>
  <si>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</si>
  <si>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</si>
  <si>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</si>
  <si>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</si>
  <si>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</si>
  <si>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</si>
  <si>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</si>
  <si>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</si>
  <si>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</si>
  <si>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</si>
  <si>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</si>
  <si>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</si>
  <si>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</si>
  <si>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</si>
  <si>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</si>
  <si>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</si>
  <si>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</si>
  <si>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</si>
  <si>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</si>
  <si>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</si>
  <si>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</si>
  <si>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</si>
  <si>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</si>
  <si>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</si>
  <si>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</si>
  <si>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</si>
  <si>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</si>
  <si>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</si>
  <si>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</si>
  <si>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</si>
  <si>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</si>
  <si>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</si>
  <si>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</si>
  <si>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</si>
  <si>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</si>
  <si>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</si>
  <si>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</si>
  <si>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</si>
  <si>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</si>
  <si>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</si>
  <si>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</si>
  <si>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</si>
  <si>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</si>
  <si>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</si>
  <si>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</si>
  <si>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</si>
  <si>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</si>
  <si>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</si>
  <si>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</si>
  <si>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</si>
  <si>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</si>
  <si>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</si>
  <si>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</si>
  <si>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</si>
  <si>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</si>
  <si>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</si>
  <si>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</si>
  <si>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</si>
  <si>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</si>
  <si>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</si>
  <si>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</si>
  <si>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</si>
  <si>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</si>
  <si>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</si>
  <si>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</si>
  <si>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</si>
  <si>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</si>
  <si>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</si>
  <si>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</si>
  <si>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</si>
  <si>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</si>
  <si>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</si>
  <si>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</si>
  <si>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</si>
  <si>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</si>
  <si>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</si>
  <si>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</si>
  <si>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</si>
  <si>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</si>
  <si>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</si>
  <si>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</si>
  <si>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</si>
  <si>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</si>
  <si>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</si>
  <si>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</si>
  <si>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</si>
  <si>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</si>
  <si>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</si>
  <si>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</si>
  <si>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</si>
  <si>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</si>
  <si>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</si>
  <si>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</si>
  <si>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</si>
  <si>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</si>
  <si>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</si>
  <si>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</si>
  <si>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</si>
  <si>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</si>
  <si>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</si>
  <si>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</si>
  <si>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</si>
  <si>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</si>
  <si>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</si>
  <si>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</si>
  <si>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</si>
  <si>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</si>
  <si>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</si>
  <si>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</si>
  <si>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</si>
  <si>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</si>
  <si>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</si>
  <si>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</si>
  <si>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</si>
  <si>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</si>
  <si>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</si>
  <si>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</si>
  <si>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</si>
  <si>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</si>
  <si>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</si>
  <si>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</si>
  <si>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</si>
  <si>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</si>
  <si>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</si>
  <si>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</si>
  <si>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</si>
  <si>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</si>
  <si>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</si>
  <si>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</si>
  <si>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</si>
  <si>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</si>
  <si>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</si>
  <si>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</si>
  <si>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</si>
  <si>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</si>
  <si>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</si>
  <si>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</si>
  <si>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</si>
  <si>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</si>
  <si>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</si>
  <si>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</si>
  <si>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</si>
  <si>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</si>
  <si>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</si>
  <si>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</si>
  <si>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</si>
  <si>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</si>
  <si>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</si>
  <si>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</si>
  <si>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</si>
  <si>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</si>
  <si>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</si>
  <si>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</si>
  <si>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</si>
  <si>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</si>
  <si>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</si>
  <si>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</si>
  <si>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</si>
  <si>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</si>
  <si>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</si>
  <si>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</si>
  <si>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</si>
  <si>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</si>
  <si>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</si>
  <si>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</si>
  <si>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</si>
  <si>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</si>
  <si>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</si>
  <si>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</si>
  <si>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</si>
  <si>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</si>
  <si>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</si>
  <si>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</si>
  <si>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</si>
  <si>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</si>
  <si>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</si>
  <si>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</si>
  <si>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</si>
  <si>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</si>
  <si>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</si>
  <si>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</si>
  <si>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</si>
  <si>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</si>
  <si>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</si>
  <si>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</si>
  <si>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</si>
  <si>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</si>
  <si>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</si>
  <si>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</si>
  <si>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</si>
  <si>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</si>
  <si>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</si>
  <si>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</si>
  <si>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</si>
  <si>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</si>
  <si>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</si>
  <si>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</si>
  <si>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</si>
  <si>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</si>
  <si>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</si>
  <si>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</si>
  <si>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</si>
  <si>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</si>
  <si>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</si>
  <si>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</si>
  <si>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</si>
  <si>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</si>
  <si>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</si>
  <si>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</si>
  <si>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</si>
  <si>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</si>
  <si>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</si>
  <si>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</si>
  <si>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</si>
  <si>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</si>
  <si>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</si>
  <si>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</si>
  <si>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</si>
  <si>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</si>
  <si>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</si>
  <si>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</si>
  <si>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</si>
  <si>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</si>
  <si>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</si>
  <si>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</si>
  <si>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</si>
  <si>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</si>
  <si>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</si>
  <si>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</si>
  <si>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</si>
  <si>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</si>
  <si>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</si>
  <si>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</si>
  <si>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</si>
  <si>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</si>
  <si>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</si>
  <si>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</si>
  <si>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</si>
  <si>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</si>
  <si>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</si>
  <si>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</si>
  <si>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</si>
  <si>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</si>
  <si>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</si>
  <si>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</si>
  <si>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</si>
  <si>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</si>
  <si>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</si>
  <si>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</si>
  <si>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</si>
  <si>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</si>
  <si>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</si>
  <si>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</si>
  <si>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</si>
  <si>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</si>
  <si>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</si>
  <si>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</si>
  <si>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</si>
  <si>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</si>
  <si>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</si>
  <si>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</si>
  <si>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</si>
  <si>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</si>
  <si>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</si>
  <si>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</si>
  <si>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</si>
  <si>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</si>
  <si>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</si>
  <si>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</si>
  <si>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</si>
  <si>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</si>
  <si>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</si>
  <si>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</si>
  <si>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</si>
  <si>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</si>
  <si>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</si>
  <si>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</si>
  <si>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</si>
  <si>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</si>
  <si>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</si>
  <si>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</si>
  <si>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</si>
  <si>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</si>
  <si>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</si>
  <si>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</si>
  <si>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</si>
  <si>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</si>
  <si>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</si>
  <si>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</si>
  <si>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</si>
  <si>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</si>
  <si>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</si>
  <si>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</si>
  <si>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</si>
  <si>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</si>
  <si>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</si>
  <si>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</si>
  <si>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</si>
  <si>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</si>
  <si>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</si>
  <si>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</si>
  <si>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</si>
  <si>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</si>
  <si>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</si>
  <si>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</si>
  <si>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</si>
  <si>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</si>
  <si>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</si>
  <si>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</si>
  <si>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</si>
  <si>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</si>
  <si>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</si>
  <si>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</si>
  <si>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</si>
  <si>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</si>
  <si>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</si>
  <si>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</si>
  <si>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</si>
  <si>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</si>
  <si>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</si>
  <si>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</si>
  <si>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</si>
  <si>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</si>
  <si>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</si>
  <si>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</si>
  <si>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</si>
  <si>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</si>
  <si>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</si>
  <si>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</si>
  <si>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</si>
  <si>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</si>
  <si>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</si>
  <si>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</si>
  <si>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</si>
  <si>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</si>
  <si>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</si>
  <si>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</si>
  <si>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</si>
  <si>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</si>
  <si>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</si>
  <si>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</si>
  <si>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</si>
  <si>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</si>
  <si>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</si>
  <si>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</si>
  <si>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</si>
  <si>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</si>
  <si>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</si>
  <si>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</si>
  <si>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</si>
  <si>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</si>
  <si>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</si>
  <si>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</si>
  <si>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</si>
  <si>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</si>
  <si>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</si>
  <si>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</si>
  <si>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</si>
  <si>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</si>
  <si>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</si>
  <si>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</si>
  <si>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</si>
  <si>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</si>
  <si>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</si>
  <si>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</si>
  <si>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</si>
  <si>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</si>
  <si>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</si>
  <si>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</si>
  <si>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</si>
  <si>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</si>
  <si>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</si>
  <si>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</si>
  <si>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</si>
  <si>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</si>
  <si>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</si>
  <si>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</si>
  <si>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</si>
  <si>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</si>
  <si>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</si>
  <si>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</si>
  <si>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</si>
  <si>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</si>
  <si>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</si>
  <si>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</si>
  <si>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</si>
  <si>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</si>
  <si>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</si>
  <si>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</si>
  <si>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</si>
  <si>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</si>
  <si>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</si>
  <si>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</si>
  <si>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</si>
  <si>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</si>
  <si>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</si>
  <si>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</si>
  <si>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</si>
  <si>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</si>
  <si>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</si>
  <si>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</si>
  <si>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</si>
  <si>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</si>
  <si>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</si>
  <si>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</si>
  <si>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</si>
  <si>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</si>
  <si>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</si>
  <si>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</si>
  <si>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</si>
  <si>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</si>
  <si>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</si>
  <si>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</si>
  <si>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</si>
  <si>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</si>
  <si>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</si>
  <si>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</si>
  <si>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</si>
  <si>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</si>
  <si>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</si>
  <si>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</si>
  <si>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</si>
  <si>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</si>
  <si>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</si>
  <si>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</si>
  <si>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</si>
  <si>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</si>
  <si>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</si>
  <si>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</si>
  <si>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</si>
  <si>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</si>
  <si>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</si>
  <si>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</si>
  <si>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</si>
  <si>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</si>
  <si>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</si>
  <si>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</si>
  <si>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</si>
  <si>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</si>
  <si>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</si>
  <si>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</si>
  <si>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</si>
  <si>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</si>
  <si>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</si>
  <si>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</si>
  <si>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</si>
  <si>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</si>
  <si>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</si>
  <si>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</si>
  <si>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</si>
  <si>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</si>
  <si>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</si>
  <si>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</si>
  <si>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</si>
  <si>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</si>
  <si>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</si>
  <si>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</si>
  <si>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</si>
  <si>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</si>
  <si>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</si>
  <si>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</si>
  <si>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</si>
  <si>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</si>
  <si>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</si>
  <si>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</si>
  <si>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</si>
  <si>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</si>
  <si>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</si>
  <si>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</si>
  <si>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</si>
  <si>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</si>
  <si>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</si>
  <si>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</si>
  <si>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</si>
  <si>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</si>
  <si>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</si>
  <si>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</si>
  <si>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</si>
  <si>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</si>
  <si>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</si>
  <si>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</si>
  <si>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</si>
  <si>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</si>
  <si>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</si>
  <si>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</si>
  <si>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</si>
  <si>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</si>
  <si>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</si>
  <si>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</si>
  <si>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</si>
  <si>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</si>
  <si>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</si>
  <si>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</si>
  <si>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</si>
  <si>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</si>
  <si>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</si>
  <si>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</si>
  <si>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</si>
  <si>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</si>
  <si>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</si>
  <si>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</si>
  <si>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</si>
  <si>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</si>
  <si>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</si>
  <si>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</si>
  <si>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</si>
  <si>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</si>
  <si>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</si>
  <si>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</si>
  <si>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</si>
  <si>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</si>
  <si>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</si>
  <si>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</si>
  <si>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</si>
  <si>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</si>
  <si>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</si>
  <si>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</si>
  <si>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</si>
  <si>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</si>
  <si>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</si>
  <si>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</si>
  <si>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</si>
  <si>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</si>
  <si>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</si>
  <si>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</si>
  <si>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</si>
  <si>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</si>
  <si>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</si>
  <si>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</si>
  <si>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</si>
  <si>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</si>
  <si>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</si>
  <si>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</si>
  <si>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</si>
  <si>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</si>
  <si>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</si>
  <si>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</si>
  <si>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</si>
  <si>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</si>
  <si>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</si>
  <si>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</si>
  <si>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</si>
  <si>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</si>
  <si>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</si>
  <si>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</si>
  <si>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</si>
  <si>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</si>
  <si>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</si>
  <si>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</si>
  <si>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</si>
  <si>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</si>
  <si>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</si>
  <si>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</si>
  <si>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</si>
  <si>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</si>
  <si>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</si>
  <si>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</si>
  <si>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</si>
  <si>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</si>
  <si>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</si>
  <si>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</si>
  <si>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</si>
  <si>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</si>
  <si>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</si>
  <si>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</si>
  <si>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</si>
  <si>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</si>
  <si>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</si>
  <si>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</si>
  <si>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</si>
  <si>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</si>
  <si>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</si>
  <si>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</si>
  <si>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</si>
  <si>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</si>
  <si>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</si>
  <si>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</si>
  <si>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</si>
  <si>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</si>
  <si>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</si>
  <si>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</si>
  <si>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</si>
  <si>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</si>
  <si>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</si>
  <si>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</si>
  <si>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</si>
  <si>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</si>
  <si>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</si>
  <si>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</si>
  <si>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</si>
  <si>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</si>
  <si>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</si>
  <si>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</si>
  <si>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</si>
  <si>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</si>
  <si>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</si>
  <si>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</si>
  <si>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</si>
  <si>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</si>
  <si>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</si>
  <si>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</si>
  <si>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</si>
  <si>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</si>
  <si>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</si>
  <si>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</si>
  <si>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</si>
  <si>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</si>
  <si>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</si>
  <si>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</si>
  <si>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</si>
  <si>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</si>
  <si>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</si>
  <si>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</si>
  <si>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</si>
  <si>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</si>
  <si>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</si>
  <si>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</si>
  <si>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</si>
  <si>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</si>
  <si>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</si>
  <si>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</si>
  <si>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</si>
  <si>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</si>
  <si>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</si>
  <si>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</si>
  <si>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</si>
  <si>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</si>
  <si>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</si>
  <si>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</si>
  <si>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</si>
  <si>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</si>
  <si>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</si>
  <si>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</si>
  <si>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</si>
  <si>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</si>
  <si>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</si>
  <si>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</si>
  <si>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</si>
  <si>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</si>
  <si>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</si>
  <si>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</si>
  <si>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</si>
  <si>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</si>
  <si>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</si>
  <si>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</si>
  <si>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</si>
  <si>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</si>
  <si>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</si>
  <si>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</si>
  <si>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</si>
  <si>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</si>
  <si>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</si>
  <si>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</si>
  <si>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</si>
  <si>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</si>
  <si>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</si>
  <si>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</si>
  <si>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</si>
  <si>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</si>
  <si>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</si>
  <si>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</si>
  <si>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</si>
  <si>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</si>
  <si>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</si>
  <si>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</si>
  <si>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</si>
  <si>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</si>
  <si>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</si>
  <si>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</si>
  <si>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</si>
  <si>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</si>
  <si>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</si>
  <si>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</si>
  <si>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</si>
  <si>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</si>
  <si>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</si>
  <si>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</si>
  <si>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</si>
  <si>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</si>
  <si>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</si>
  <si>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</si>
  <si>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</si>
  <si>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</si>
  <si>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</si>
  <si>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</si>
  <si>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</si>
  <si>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</si>
  <si>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</si>
  <si>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</si>
  <si>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</si>
  <si>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</si>
  <si>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</si>
  <si>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</si>
  <si>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</si>
  <si>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</si>
  <si>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</si>
  <si>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</si>
  <si>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</si>
  <si>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</si>
  <si>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</si>
  <si>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</si>
  <si>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</si>
  <si>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</si>
  <si>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</si>
  <si>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</si>
  <si>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</si>
  <si>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</si>
  <si>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</si>
  <si>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</si>
  <si>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</si>
  <si>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</si>
  <si>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</si>
  <si>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</si>
  <si>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</si>
  <si>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</si>
  <si>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</si>
  <si>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</si>
  <si>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</si>
  <si>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</si>
  <si>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</si>
  <si>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</si>
  <si>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</si>
  <si>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</si>
  <si>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</si>
  <si>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</si>
  <si>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</si>
  <si>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</si>
  <si>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</si>
  <si>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</si>
  <si>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</si>
  <si>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</si>
  <si>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</si>
  <si>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</si>
  <si>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</si>
  <si>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</si>
  <si>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</si>
  <si>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</si>
  <si>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</si>
  <si>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</si>
  <si>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</si>
  <si>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</si>
  <si>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</si>
  <si>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</si>
  <si>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</si>
  <si>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</si>
  <si>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</si>
  <si>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</si>
  <si>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</si>
  <si>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</si>
  <si>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</si>
  <si>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</si>
  <si>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</si>
  <si>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</si>
  <si>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</si>
  <si>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</si>
  <si>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</si>
  <si>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</si>
  <si>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</si>
  <si>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</si>
  <si>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</si>
  <si>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</si>
  <si>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</si>
  <si>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</si>
  <si>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</si>
  <si>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</si>
  <si>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</si>
  <si>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</si>
  <si>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</si>
  <si>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</si>
  <si>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</si>
  <si>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</si>
  <si>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</si>
  <si>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</si>
  <si>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</si>
  <si>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</si>
  <si>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</si>
  <si>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</si>
  <si>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</si>
  <si>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</si>
  <si>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</si>
  <si>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</si>
  <si>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</si>
  <si>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</si>
  <si>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</si>
  <si>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</si>
  <si>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</si>
  <si>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</si>
  <si>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</si>
  <si>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</si>
  <si>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</si>
  <si>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</si>
  <si>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</si>
  <si>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</si>
  <si>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</si>
  <si>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</si>
  <si>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</si>
  <si>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</si>
  <si>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</si>
  <si>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</si>
  <si>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</si>
  <si>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</si>
  <si>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</si>
  <si>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</si>
  <si>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</si>
  <si>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</si>
  <si>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</si>
  <si>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</si>
  <si>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</si>
  <si>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</si>
  <si>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</si>
  <si>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</si>
  <si>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</si>
  <si>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</si>
  <si>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</si>
  <si>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</si>
  <si>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</si>
  <si>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</si>
  <si>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</si>
  <si>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</si>
  <si>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</si>
  <si>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</si>
  <si>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</si>
  <si>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</si>
  <si>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</si>
  <si>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</si>
  <si>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</si>
  <si>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</si>
  <si>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</si>
  <si>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</si>
  <si>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</si>
  <si>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</si>
  <si>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</si>
  <si>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</si>
  <si>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</si>
  <si>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</si>
  <si>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</si>
  <si>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</si>
  <si>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</si>
  <si>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</si>
  <si>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</si>
  <si>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</si>
  <si>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</si>
  <si>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</si>
  <si>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</si>
  <si>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</si>
  <si>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</si>
  <si>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</si>
  <si>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</si>
  <si>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</si>
  <si>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</si>
  <si>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</si>
  <si>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</si>
  <si>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</si>
  <si>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</si>
  <si>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</si>
  <si>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</si>
  <si>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</si>
  <si>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</si>
  <si>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</si>
  <si>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</si>
  <si>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</si>
  <si>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</si>
  <si>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</si>
  <si>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</si>
  <si>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</si>
  <si>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</si>
  <si>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</si>
  <si>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</si>
  <si>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</si>
  <si>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</si>
  <si>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</si>
  <si>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</si>
  <si>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</si>
  <si>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</si>
  <si>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</si>
  <si>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</si>
  <si>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</si>
  <si>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</si>
  <si>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</si>
  <si>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</si>
  <si>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</si>
  <si>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</si>
  <si>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</si>
  <si>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</si>
  <si>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</si>
  <si>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</si>
  <si>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</si>
  <si>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</si>
  <si>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</si>
  <si>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</si>
  <si>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</si>
  <si>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</si>
  <si>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</si>
  <si>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</si>
  <si>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</si>
  <si>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</si>
  <si>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</si>
  <si>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</si>
  <si>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</si>
  <si>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</si>
  <si>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</si>
  <si>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</si>
  <si>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</si>
  <si>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</si>
  <si>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</si>
  <si>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</si>
  <si>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</si>
  <si>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</si>
  <si>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</si>
  <si>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</si>
  <si>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</si>
  <si>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</si>
  <si>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</si>
  <si>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</si>
  <si>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</si>
  <si>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</si>
  <si>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</si>
  <si>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</si>
  <si>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</si>
  <si>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</si>
  <si>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</si>
  <si>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</si>
  <si>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</si>
  <si>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</si>
  <si>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</si>
  <si>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</si>
  <si>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</si>
  <si>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</si>
  <si>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</si>
  <si>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</si>
  <si>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</si>
  <si>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</si>
  <si>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</si>
  <si>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</si>
  <si>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</si>
  <si>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</si>
  <si>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</si>
  <si>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</si>
  <si>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</si>
  <si>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</si>
  <si>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</si>
  <si>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</si>
  <si>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</si>
  <si>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</si>
  <si>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</si>
  <si>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</si>
  <si>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</si>
  <si>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</si>
  <si>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</si>
  <si>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</si>
  <si>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</si>
  <si>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</si>
  <si>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</si>
  <si>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</si>
  <si>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</si>
  <si>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</si>
  <si>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</si>
  <si>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</si>
  <si>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</si>
  <si>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</si>
  <si>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</si>
  <si>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</si>
  <si>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</si>
  <si>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</si>
  <si>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</si>
  <si>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</si>
  <si>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</si>
  <si>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</si>
  <si>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</si>
  <si>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</si>
  <si>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</si>
  <si>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</si>
  <si>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</si>
  <si>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</si>
  <si>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</si>
  <si>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</si>
  <si>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</si>
  <si>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</si>
  <si>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</si>
  <si>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</si>
  <si>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</si>
  <si>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</si>
  <si>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</si>
  <si>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</si>
  <si>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</si>
  <si>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</si>
  <si>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</si>
  <si>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</si>
  <si>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</si>
  <si>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</si>
  <si>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</si>
  <si>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</si>
  <si>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</si>
  <si>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</si>
  <si>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</si>
  <si>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</si>
  <si>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</si>
  <si>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</si>
  <si>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</si>
  <si>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</si>
  <si>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</si>
  <si>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</si>
  <si>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</si>
  <si>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</si>
  <si>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</si>
  <si>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</si>
  <si>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</si>
  <si>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</si>
  <si>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</si>
  <si>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</si>
  <si>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</si>
  <si>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</si>
  <si>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</si>
  <si>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</si>
  <si>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</si>
  <si>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</si>
  <si>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</si>
  <si>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</si>
  <si>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</si>
  <si>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</si>
  <si>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</si>
  <si>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</si>
  <si>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</si>
  <si>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</si>
  <si>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</si>
  <si>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</si>
  <si>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</si>
  <si>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</si>
  <si>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</si>
  <si>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</si>
  <si>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</si>
  <si>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</si>
  <si>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</si>
  <si>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</si>
  <si>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</si>
  <si>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</si>
  <si>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</si>
  <si>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</si>
  <si>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</si>
  <si>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</si>
  <si>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</si>
  <si>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</si>
  <si>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</si>
  <si>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</si>
  <si>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</si>
  <si>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</si>
  <si>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</si>
  <si>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</si>
  <si>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</si>
  <si>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</si>
  <si>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</si>
  <si>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</si>
  <si>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</si>
  <si>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</si>
  <si>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</si>
  <si>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</si>
  <si>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</si>
  <si>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</si>
  <si>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</si>
  <si>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</si>
  <si>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</si>
  <si>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</si>
  <si>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</si>
  <si>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</si>
  <si>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</si>
  <si>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</si>
  <si>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</si>
  <si>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</si>
  <si>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</si>
  <si>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</si>
  <si>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</si>
  <si>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</si>
  <si>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</si>
  <si>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</si>
  <si>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</si>
  <si>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</si>
  <si>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</si>
  <si>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</si>
  <si>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</si>
  <si>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</si>
  <si>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</si>
  <si>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</si>
  <si>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</si>
  <si>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</si>
  <si>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</si>
  <si>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</si>
  <si>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</si>
  <si>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</si>
  <si>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</si>
  <si>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</si>
  <si>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</si>
  <si>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</si>
  <si>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</si>
  <si>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</si>
  <si>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</si>
  <si>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</si>
  <si>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</si>
  <si>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</si>
  <si>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</si>
  <si>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</si>
  <si>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</si>
  <si>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</si>
  <si>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</si>
  <si>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</si>
  <si>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</si>
  <si>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</si>
  <si>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</si>
  <si>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</si>
  <si>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</si>
  <si>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</si>
  <si>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</si>
  <si>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</si>
  <si>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</si>
  <si>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</si>
  <si>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</si>
  <si>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</si>
  <si>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</si>
  <si>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</si>
  <si>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</si>
  <si>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</si>
  <si>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</si>
  <si>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</si>
  <si>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</si>
  <si>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</si>
  <si>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</si>
  <si>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</si>
  <si>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</si>
  <si>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</si>
  <si>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</si>
  <si>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</si>
  <si>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</si>
  <si>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</si>
  <si>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</si>
  <si>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</si>
  <si>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</si>
  <si>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</si>
  <si>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</si>
  <si>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</si>
  <si>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</si>
  <si>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</si>
  <si>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</si>
  <si>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</si>
  <si>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</si>
  <si>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</si>
  <si>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</si>
  <si>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</si>
  <si>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</si>
  <si>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</si>
  <si>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</si>
  <si>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</si>
  <si>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</si>
  <si>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</si>
  <si>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</si>
  <si>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</si>
  <si>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</si>
  <si>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</si>
  <si>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</si>
  <si>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</si>
  <si>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</si>
  <si>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</si>
  <si>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</si>
  <si>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</si>
  <si>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</si>
  <si>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</si>
  <si>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</si>
  <si>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</si>
  <si>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</si>
  <si>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</si>
  <si>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</si>
  <si>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</si>
  <si>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</si>
  <si>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</si>
  <si>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</si>
  <si>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</si>
  <si>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</si>
  <si>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</si>
  <si>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</si>
  <si>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</si>
  <si>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</si>
  <si>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</si>
  <si>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</si>
  <si>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</si>
  <si>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</si>
  <si>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</si>
  <si>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</si>
  <si>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</si>
  <si>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</si>
  <si>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</si>
  <si>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</si>
  <si>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</si>
  <si>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</si>
  <si>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</si>
  <si>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</si>
  <si>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</si>
  <si>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</si>
  <si>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</si>
  <si>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</si>
  <si>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</si>
  <si>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</si>
  <si>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</si>
  <si>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</si>
  <si>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</si>
  <si>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</si>
  <si>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</si>
  <si>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</si>
  <si>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</si>
  <si>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</si>
  <si>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</si>
  <si>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</si>
  <si>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</si>
  <si>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</si>
  <si>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</si>
  <si>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</si>
  <si>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</si>
  <si>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</si>
  <si>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</si>
  <si>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</si>
  <si>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</si>
  <si>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</si>
  <si>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</si>
  <si>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</si>
  <si>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</si>
  <si>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</si>
  <si>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</si>
  <si>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</si>
  <si>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</si>
  <si>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</si>
  <si>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</si>
  <si>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</si>
  <si>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</si>
  <si>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</si>
  <si>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</si>
  <si>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</si>
  <si>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</si>
  <si>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</si>
  <si>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</si>
  <si>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</si>
  <si>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</si>
  <si>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</si>
  <si>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</si>
  <si>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</si>
  <si>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</si>
  <si>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</si>
  <si>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</si>
  <si>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</si>
  <si>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</si>
  <si>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</si>
  <si>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</si>
  <si>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</si>
  <si>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</si>
  <si>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</si>
  <si>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</si>
  <si>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</si>
  <si>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</si>
  <si>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</si>
  <si>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</si>
  <si>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</si>
  <si>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</si>
  <si>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</si>
  <si>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</si>
  <si>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</si>
  <si>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</si>
  <si>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</si>
  <si>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</si>
  <si>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</si>
  <si>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</si>
  <si>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</si>
  <si>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</si>
  <si>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</si>
  <si>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</si>
  <si>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</si>
  <si>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</si>
  <si>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</si>
  <si>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</si>
  <si>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</si>
  <si>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</si>
  <si>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</si>
  <si>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</si>
  <si>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</si>
  <si>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</si>
  <si>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</si>
  <si>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</si>
  <si>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</si>
  <si>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</si>
  <si>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</si>
  <si>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</si>
  <si>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</si>
  <si>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</si>
  <si>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</si>
  <si>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</si>
  <si>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</si>
  <si>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</si>
  <si>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</si>
  <si>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</si>
  <si>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</si>
  <si>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</si>
  <si>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</si>
  <si>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</si>
  <si>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</si>
  <si>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</si>
  <si>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</si>
  <si>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</si>
  <si>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</si>
  <si>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</si>
  <si>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</si>
  <si>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</si>
  <si>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</si>
  <si>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</si>
  <si>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</si>
  <si>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</si>
  <si>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</si>
  <si>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</si>
  <si>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</si>
  <si>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</si>
  <si>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</si>
  <si>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</si>
  <si>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</si>
  <si>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</si>
  <si>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</si>
  <si>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</si>
  <si>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</si>
  <si>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</si>
  <si>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</si>
  <si>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</si>
  <si>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</si>
  <si>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</si>
  <si>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</si>
  <si>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</si>
  <si>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</si>
  <si>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</si>
  <si>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</si>
  <si>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</si>
  <si>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</si>
  <si>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</si>
  <si>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</si>
  <si>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</si>
  <si>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</si>
  <si>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</si>
  <si>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</si>
  <si>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</si>
  <si>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</si>
  <si>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</si>
  <si>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</si>
  <si>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</si>
  <si>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</si>
  <si>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</si>
  <si>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</si>
  <si>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</si>
  <si>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</si>
  <si>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</si>
  <si>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</si>
  <si>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</si>
  <si>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</si>
  <si>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</si>
  <si>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</si>
  <si>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</si>
  <si>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</si>
  <si>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</si>
  <si>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</si>
  <si>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</si>
  <si>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</si>
  <si>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</si>
  <si>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</si>
  <si>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</si>
  <si>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</si>
  <si>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</si>
  <si>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</si>
  <si>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</si>
  <si>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</si>
  <si>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</si>
  <si>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</si>
  <si>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</si>
  <si>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</si>
  <si>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</si>
  <si>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</si>
  <si>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</si>
  <si>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</si>
  <si>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</si>
  <si>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</si>
  <si>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</si>
  <si>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</si>
  <si>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</si>
  <si>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</si>
  <si>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</si>
  <si>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</si>
  <si>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</si>
  <si>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</si>
  <si>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</si>
  <si>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</si>
  <si>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</si>
  <si>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</si>
  <si>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</si>
  <si>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</si>
  <si>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</si>
  <si>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</si>
  <si>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</si>
  <si>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</si>
  <si>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</si>
  <si>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</si>
  <si>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</si>
  <si>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</si>
  <si>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</si>
  <si>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</si>
  <si>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</si>
  <si>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</si>
  <si>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</si>
  <si>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</si>
  <si>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</si>
  <si>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</si>
  <si>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</si>
  <si>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</si>
  <si>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</si>
  <si>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</si>
  <si>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</si>
  <si>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</si>
  <si>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</si>
  <si>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</si>
  <si>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</si>
  <si>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</si>
  <si>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</si>
  <si>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</si>
  <si>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</si>
  <si>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</si>
  <si>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</si>
  <si>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</si>
  <si>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</si>
  <si>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</si>
  <si>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</si>
  <si>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</si>
  <si>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</si>
  <si>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</si>
  <si>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</si>
  <si>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</si>
  <si>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</si>
  <si>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</si>
  <si>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</si>
  <si>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</si>
  <si>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</si>
  <si>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</si>
  <si>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</si>
  <si>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</si>
  <si>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</si>
  <si>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</si>
  <si>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</si>
  <si>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</si>
  <si>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</si>
  <si>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</si>
  <si>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</si>
  <si>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</si>
  <si>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</si>
  <si>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</si>
  <si>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</si>
  <si>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</si>
  <si>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</si>
  <si>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</si>
  <si>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</si>
  <si>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</si>
  <si>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</si>
  <si>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</si>
  <si>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</si>
  <si>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</si>
  <si>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</si>
  <si>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</si>
  <si>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</si>
  <si>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</si>
  <si>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</si>
  <si>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</si>
  <si>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</si>
  <si>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</si>
  <si>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</si>
  <si>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</si>
  <si>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</si>
  <si>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</si>
  <si>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</si>
  <si>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</si>
  <si>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</si>
  <si>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</si>
  <si>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</si>
  <si>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</si>
  <si>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</si>
  <si>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</si>
  <si>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</si>
  <si>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</si>
  <si>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</si>
  <si>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</si>
  <si>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</si>
  <si>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</si>
  <si>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</si>
  <si>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</si>
  <si>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</si>
  <si>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</si>
  <si>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</si>
  <si>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</si>
  <si>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</si>
  <si>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</si>
  <si>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</si>
  <si>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</si>
  <si>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</si>
  <si>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</si>
  <si>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</si>
  <si>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</si>
  <si>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</si>
  <si>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</si>
  <si>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</si>
  <si>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</si>
  <si>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</si>
  <si>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</si>
  <si>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</si>
  <si>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</si>
  <si>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</si>
  <si>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</si>
  <si>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</si>
  <si>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</si>
  <si>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</si>
  <si>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</si>
  <si>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</si>
  <si>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</si>
  <si>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</si>
  <si>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</si>
  <si>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</si>
  <si>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</si>
  <si>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</si>
  <si>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</si>
  <si>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</si>
  <si>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</si>
  <si>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</si>
  <si>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</si>
  <si>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</si>
  <si>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</si>
  <si>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</si>
  <si>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</si>
  <si>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</si>
  <si>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</si>
  <si>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</si>
  <si>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</si>
  <si>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</si>
  <si>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</si>
  <si>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</si>
  <si>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</si>
  <si>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</si>
  <si>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</si>
  <si>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</si>
  <si>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</si>
  <si>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</si>
  <si>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</si>
  <si>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</si>
  <si>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</si>
  <si>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</si>
  <si>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</si>
  <si>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</si>
  <si>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</si>
  <si>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</si>
  <si>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</si>
  <si>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</si>
  <si>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</si>
  <si>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</si>
  <si>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</si>
  <si>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</si>
  <si>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</si>
  <si>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</si>
  <si>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</si>
  <si>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</si>
  <si>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</si>
  <si>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</si>
  <si>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</si>
  <si>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</si>
  <si>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</si>
  <si>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</si>
  <si>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</si>
  <si>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</si>
  <si>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</si>
  <si>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</si>
  <si>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</si>
  <si>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</si>
  <si>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</si>
  <si>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</si>
  <si>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</si>
  <si>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</si>
  <si>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</si>
  <si>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</si>
  <si>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</si>
  <si>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</si>
  <si>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</si>
  <si>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</si>
  <si>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</si>
  <si>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</si>
  <si>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</si>
  <si>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</si>
  <si>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</si>
  <si>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</si>
  <si>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</si>
  <si>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</si>
  <si>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</si>
  <si>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</si>
  <si>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</si>
  <si>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</si>
  <si>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</si>
  <si>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</si>
  <si>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</si>
  <si>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</si>
  <si>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</si>
  <si>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</si>
  <si>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</si>
  <si>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</si>
  <si>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</si>
  <si>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</si>
  <si>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</si>
  <si>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</si>
  <si>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</si>
  <si>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</si>
  <si>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</si>
  <si>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</si>
  <si>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</si>
  <si>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</si>
  <si>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</si>
  <si>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</si>
  <si>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</si>
  <si>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</si>
  <si>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</si>
  <si>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</si>
  <si>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</si>
  <si>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</si>
  <si>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</si>
  <si>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</si>
  <si>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</si>
  <si>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</si>
  <si>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</si>
  <si>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</si>
  <si>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</si>
  <si>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</si>
  <si>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</si>
  <si>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</si>
  <si>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</si>
  <si>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</si>
  <si>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</si>
  <si>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</si>
  <si>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</si>
  <si>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</si>
  <si>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</si>
  <si>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</si>
  <si>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</si>
  <si>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</si>
  <si>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</si>
  <si>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</si>
  <si>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</si>
  <si>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</si>
  <si>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</si>
  <si>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</si>
  <si>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</si>
  <si>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</si>
  <si>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</si>
  <si>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</si>
  <si>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</si>
  <si>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</si>
  <si>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</si>
  <si>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</si>
  <si>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</si>
  <si>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</si>
  <si>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</si>
  <si>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</si>
  <si>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</si>
  <si>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</si>
  <si>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</si>
  <si>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</si>
  <si>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</si>
  <si>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</si>
  <si>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</si>
  <si>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</si>
  <si>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</si>
  <si>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</si>
  <si>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</si>
  <si>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</si>
  <si>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</si>
  <si>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</si>
  <si>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</si>
  <si>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</si>
  <si>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</si>
  <si>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</si>
  <si>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</si>
  <si>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</si>
  <si>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</si>
  <si>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</si>
  <si>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</si>
  <si>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</si>
  <si>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</si>
  <si>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</si>
  <si>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</si>
  <si>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</si>
  <si>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</si>
  <si>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</si>
  <si>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</si>
  <si>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</si>
  <si>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</si>
  <si>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</si>
  <si>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</si>
  <si>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</si>
  <si>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</si>
  <si>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</si>
  <si>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</si>
  <si>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</si>
  <si>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</si>
  <si>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</si>
  <si>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</si>
  <si>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</si>
  <si>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</si>
  <si>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</si>
  <si>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</si>
  <si>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</si>
  <si>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</si>
  <si>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</si>
  <si>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</si>
  <si>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</si>
  <si>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</si>
  <si>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</si>
  <si>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</si>
  <si>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</si>
  <si>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</si>
  <si>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</si>
  <si>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</si>
  <si>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</si>
  <si>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</si>
  <si>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</si>
  <si>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</si>
  <si>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</si>
  <si>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</si>
  <si>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</si>
  <si>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</si>
  <si>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</si>
  <si>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</si>
  <si>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</si>
  <si>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</si>
  <si>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</si>
  <si>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</si>
  <si>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</si>
  <si>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</si>
  <si>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</si>
  <si>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</si>
  <si>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</si>
  <si>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</si>
  <si>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</si>
  <si>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</si>
  <si>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</si>
  <si>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</si>
  <si>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</si>
  <si>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</si>
  <si>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</si>
  <si>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</si>
  <si>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</si>
  <si>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</si>
  <si>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</si>
  <si>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</si>
  <si>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</si>
  <si>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</si>
  <si>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</si>
  <si>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</si>
  <si>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</si>
  <si>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</si>
  <si>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</si>
  <si>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</si>
  <si>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</si>
  <si>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</si>
  <si>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</si>
  <si>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</si>
  <si>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</si>
  <si>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</si>
  <si>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</si>
  <si>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</si>
  <si>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</si>
  <si>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</si>
  <si>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</si>
  <si>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</si>
  <si>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</si>
  <si>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</si>
  <si>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</si>
  <si>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</si>
  <si>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</si>
  <si>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</si>
  <si>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</si>
  <si>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</si>
  <si>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</si>
  <si>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</si>
  <si>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</si>
  <si>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</si>
  <si>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</si>
  <si>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</si>
  <si>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</si>
  <si>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</si>
  <si>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</si>
  <si>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</si>
  <si>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</si>
  <si>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</si>
  <si>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</si>
  <si>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</si>
  <si>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</si>
  <si>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</si>
  <si>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</si>
  <si>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</si>
  <si>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</si>
  <si>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</si>
  <si>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</si>
  <si>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</si>
  <si>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</si>
  <si>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</si>
  <si>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</si>
  <si>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</si>
  <si>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</si>
  <si>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</si>
  <si>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</si>
  <si>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</si>
  <si>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</si>
  <si>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</si>
  <si>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</si>
  <si>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</si>
  <si>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</si>
  <si>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</si>
  <si>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</si>
  <si>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</si>
  <si>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</si>
  <si>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</si>
  <si>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</si>
  <si>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</si>
  <si>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</si>
  <si>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</si>
  <si>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</si>
  <si>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</si>
  <si>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</si>
  <si>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</si>
  <si>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</si>
  <si>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</si>
  <si>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</si>
  <si>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</si>
  <si>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</si>
  <si>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</si>
  <si>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</si>
  <si>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</si>
  <si>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</si>
  <si>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</si>
  <si>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</si>
  <si>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</si>
  <si>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</si>
  <si>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</si>
  <si>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</si>
  <si>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</si>
  <si>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</si>
  <si>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</si>
  <si>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</si>
  <si>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</si>
  <si>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</si>
  <si>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</si>
  <si>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</si>
  <si>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</si>
  <si>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</si>
  <si>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</si>
  <si>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</si>
  <si>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</si>
  <si>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</si>
  <si>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</si>
  <si>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</si>
  <si>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</si>
  <si>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</si>
  <si>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</si>
  <si>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</si>
  <si>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</si>
  <si>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</si>
  <si>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</si>
  <si>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</si>
  <si>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</si>
  <si>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</si>
  <si>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</si>
  <si>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</si>
  <si>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</si>
  <si>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</si>
  <si>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</si>
  <si>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</si>
  <si>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</si>
  <si>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</si>
  <si>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</si>
  <si>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</si>
  <si>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</si>
  <si>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</si>
  <si>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</si>
  <si>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</si>
  <si>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</si>
  <si>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</si>
  <si>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</si>
  <si>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</si>
  <si>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</si>
  <si>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</si>
  <si>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</si>
  <si>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</si>
  <si>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</si>
  <si>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</si>
  <si>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</si>
  <si>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</si>
  <si>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</si>
  <si>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</si>
  <si>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</si>
  <si>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</si>
  <si>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</si>
  <si>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</si>
  <si>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</si>
  <si>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</si>
  <si>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</si>
  <si>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</si>
  <si>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</si>
  <si>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</si>
  <si>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</si>
  <si>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</si>
  <si>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</si>
  <si>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</si>
  <si>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</si>
  <si>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</si>
  <si>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</si>
  <si>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</si>
  <si>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</si>
  <si>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</si>
  <si>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</si>
  <si>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</si>
  <si>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</si>
  <si>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</si>
  <si>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</si>
  <si>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</si>
  <si>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</si>
  <si>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</si>
  <si>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</si>
  <si>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</si>
  <si>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</si>
  <si>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</si>
  <si>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</si>
  <si>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</si>
  <si>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</si>
  <si>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</si>
  <si>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</si>
  <si>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</si>
  <si>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</si>
  <si>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</si>
  <si>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</si>
  <si>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</si>
  <si>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</si>
  <si>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</si>
  <si>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</si>
  <si>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</si>
  <si>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</si>
  <si>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</si>
  <si>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</si>
  <si>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</si>
  <si>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</si>
  <si>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</si>
  <si>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</si>
  <si>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</si>
  <si>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</si>
  <si>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</si>
  <si>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</si>
  <si>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</si>
  <si>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</si>
  <si>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</si>
  <si>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</si>
  <si>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</si>
  <si>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</si>
  <si>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</si>
  <si>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</si>
  <si>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</si>
  <si>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</si>
  <si>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</si>
  <si>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</si>
  <si>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</si>
  <si>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</si>
  <si>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</si>
  <si>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</si>
  <si>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</si>
  <si>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</si>
  <si>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</si>
  <si>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</si>
  <si>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</si>
  <si>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</si>
  <si>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</si>
  <si>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</si>
  <si>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</si>
  <si>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</si>
  <si>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</si>
  <si>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</si>
  <si>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</si>
  <si>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</si>
  <si>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</si>
  <si>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</si>
  <si>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</si>
  <si>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</si>
  <si>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</si>
  <si>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</si>
  <si>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</si>
  <si>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</si>
  <si>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</si>
  <si>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</si>
  <si>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</si>
  <si>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</si>
  <si>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</si>
  <si>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</si>
  <si>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</si>
  <si>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</si>
  <si>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</si>
  <si>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</si>
  <si>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</si>
  <si>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</si>
  <si>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</si>
  <si>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</si>
  <si>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</si>
  <si>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</si>
  <si>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</si>
  <si>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</si>
  <si>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</si>
  <si>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</si>
  <si>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</si>
  <si>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</si>
  <si>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</si>
  <si>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</si>
  <si>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</si>
  <si>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</si>
  <si>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</si>
  <si>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</si>
  <si>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</si>
  <si>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</si>
  <si>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</si>
  <si>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</si>
  <si>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</si>
  <si>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</si>
  <si>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</si>
  <si>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</si>
  <si>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</si>
  <si>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</si>
  <si>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</si>
  <si>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</si>
  <si>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</si>
  <si>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</si>
  <si>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</si>
  <si>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</si>
  <si>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</si>
  <si>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</si>
  <si>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</si>
  <si>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</si>
  <si>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</si>
  <si>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</si>
  <si>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</si>
  <si>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</si>
  <si>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</si>
  <si>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</si>
  <si>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</si>
  <si>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</si>
  <si>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</si>
  <si>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</si>
  <si>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</si>
  <si>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</si>
  <si>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</si>
  <si>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</si>
  <si>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</si>
  <si>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</si>
  <si>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</si>
  <si>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</si>
  <si>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</si>
  <si>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</si>
  <si>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</si>
  <si>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</si>
  <si>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</si>
  <si>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</si>
  <si>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</si>
  <si>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</si>
  <si>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</si>
  <si>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</si>
  <si>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</si>
  <si>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</si>
  <si>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</si>
  <si>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</si>
  <si>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</si>
  <si>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</si>
  <si>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</si>
  <si>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</si>
  <si>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</si>
  <si>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</si>
  <si>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</si>
  <si>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</si>
  <si>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</si>
  <si>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</si>
  <si>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</si>
  <si>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</si>
  <si>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</si>
  <si>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</si>
  <si>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</si>
  <si>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</si>
  <si>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</si>
  <si>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</si>
  <si>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</si>
  <si>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</si>
  <si>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</si>
  <si>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</si>
  <si>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</si>
  <si>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</si>
  <si>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</si>
  <si>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</si>
  <si>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</si>
  <si>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</si>
  <si>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</si>
  <si>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</si>
  <si>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</si>
  <si>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</si>
  <si>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</si>
  <si>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</si>
  <si>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</si>
  <si>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</si>
  <si>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</si>
  <si>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</si>
  <si>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</si>
  <si>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</si>
  <si>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</si>
  <si>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</si>
  <si>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</si>
  <si>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</si>
  <si>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</si>
  <si>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</si>
  <si>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</si>
  <si>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</si>
  <si>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</si>
  <si>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</si>
  <si>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</si>
  <si>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</si>
  <si>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</si>
  <si>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</si>
  <si>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</si>
  <si>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</si>
  <si>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</si>
  <si>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</si>
  <si>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</si>
  <si>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</si>
  <si>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</si>
  <si>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</si>
  <si>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</si>
  <si>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</si>
  <si>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</si>
  <si>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</si>
  <si>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</si>
  <si>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</si>
  <si>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</si>
  <si>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</si>
  <si>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</si>
  <si>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</si>
  <si>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</si>
  <si>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</si>
  <si>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</si>
  <si>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</si>
  <si>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</si>
  <si>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</si>
  <si>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</si>
  <si>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</si>
  <si>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</si>
  <si>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</si>
  <si>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</si>
  <si>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</si>
  <si>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</si>
  <si>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</si>
  <si>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</si>
  <si>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</si>
  <si>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</si>
  <si>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</si>
  <si>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</si>
  <si>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</si>
  <si>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</si>
  <si>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</si>
  <si>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</si>
  <si>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</si>
  <si>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</si>
  <si>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</si>
  <si>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</si>
  <si>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</si>
  <si>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</si>
  <si>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</si>
  <si>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</si>
  <si>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</si>
  <si>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</si>
  <si>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</si>
  <si>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</si>
  <si>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</si>
  <si>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</si>
  <si>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</si>
  <si>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</si>
  <si>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</si>
  <si>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</si>
  <si>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</si>
  <si>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</si>
  <si>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</si>
  <si>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</si>
  <si>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</si>
  <si>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</si>
  <si>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</si>
  <si>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</si>
  <si>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</si>
  <si>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</si>
  <si>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</si>
  <si>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</si>
  <si>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</si>
  <si>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</si>
  <si>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</si>
  <si>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</si>
  <si>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</si>
  <si>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</si>
  <si>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</si>
  <si>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</si>
  <si>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</si>
  <si>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</si>
  <si>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</si>
  <si>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</si>
  <si>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</si>
  <si>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</si>
  <si>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</si>
  <si>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</si>
  <si>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</si>
  <si>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</si>
  <si>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</si>
  <si>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</si>
  <si>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</si>
  <si>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</si>
  <si>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</si>
  <si>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</si>
  <si>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</si>
  <si>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</si>
  <si>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</si>
  <si>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</si>
  <si>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</si>
  <si>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</si>
  <si>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</si>
  <si>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</si>
  <si>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</si>
  <si>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</si>
  <si>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</si>
  <si>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</si>
  <si>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</si>
  <si>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</si>
  <si>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</si>
  <si>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</si>
  <si>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</si>
  <si>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</si>
  <si>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</si>
  <si>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</si>
  <si>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</si>
  <si>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</si>
  <si>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</si>
  <si>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</si>
  <si>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</si>
  <si>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</si>
  <si>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</si>
  <si>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</si>
  <si>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</si>
  <si>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</si>
  <si>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</si>
  <si>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</si>
  <si>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</si>
  <si>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</si>
  <si>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</si>
  <si>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</si>
  <si>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</si>
  <si>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</si>
  <si>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</si>
  <si>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</si>
  <si>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</si>
  <si>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</si>
  <si>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</si>
  <si>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</si>
  <si>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</si>
  <si>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</si>
  <si>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</si>
  <si>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</si>
  <si>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</si>
  <si>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</si>
  <si>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</si>
  <si>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</si>
  <si>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</si>
  <si>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</si>
  <si>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</si>
  <si>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</si>
  <si>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</si>
  <si>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</si>
  <si>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</si>
  <si>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</si>
  <si>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</si>
  <si>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</si>
  <si>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</si>
  <si>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</si>
  <si>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</si>
  <si>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</si>
  <si>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</si>
  <si>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</si>
  <si>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</si>
  <si>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</si>
  <si>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</si>
  <si>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</si>
  <si>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</si>
  <si>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</si>
  <si>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</si>
  <si>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</si>
  <si>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</si>
  <si>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</si>
  <si>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</si>
  <si>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</si>
  <si>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</si>
  <si>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</si>
  <si>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</si>
  <si>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</si>
  <si>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</si>
  <si>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</si>
  <si>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</si>
  <si>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</si>
  <si>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</si>
  <si>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</si>
  <si>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</si>
  <si>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</si>
  <si>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</si>
  <si>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</si>
  <si>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</si>
  <si>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</si>
  <si>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</si>
  <si>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</si>
  <si>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</si>
  <si>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</si>
  <si>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</si>
  <si>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</si>
  <si>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</si>
  <si>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</si>
  <si>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</si>
  <si>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</si>
  <si>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</si>
  <si>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</si>
  <si>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</si>
  <si>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</si>
  <si>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</si>
  <si>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</si>
  <si>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</si>
  <si>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</si>
  <si>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</si>
  <si>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</si>
  <si>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</si>
  <si>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</si>
  <si>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</si>
  <si>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</si>
  <si>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</si>
  <si>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</si>
  <si>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</si>
  <si>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</si>
  <si>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</si>
  <si>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</si>
  <si>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</si>
  <si>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</si>
  <si>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</si>
  <si>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</si>
  <si>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</si>
  <si>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</si>
  <si>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</si>
  <si>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</si>
  <si>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</si>
  <si>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</si>
  <si>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</si>
  <si>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</si>
  <si>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</si>
  <si>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</si>
  <si>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</si>
  <si>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</si>
  <si>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</si>
  <si>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</si>
  <si>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</si>
  <si>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</si>
  <si>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</si>
  <si>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</si>
  <si>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</si>
  <si>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</si>
  <si>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</si>
  <si>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</si>
  <si>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</si>
  <si>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</si>
  <si>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</si>
  <si>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</si>
  <si>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</si>
  <si>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</si>
  <si>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</si>
  <si>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</si>
  <si>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</si>
  <si>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</si>
  <si>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</si>
  <si>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</si>
  <si>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</si>
  <si>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</si>
  <si>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</si>
  <si>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</si>
  <si>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</si>
  <si>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</si>
  <si>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</si>
  <si>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</si>
  <si>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</si>
  <si>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</si>
  <si>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</si>
  <si>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</si>
  <si>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</si>
  <si>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</si>
  <si>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</si>
  <si>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</si>
  <si>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</si>
  <si>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</si>
  <si>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</si>
  <si>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</si>
  <si>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</si>
  <si>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</si>
  <si>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</si>
  <si>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</si>
  <si>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</si>
  <si>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</si>
  <si>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</si>
  <si>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</si>
  <si>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</si>
  <si>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</si>
  <si>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</si>
  <si>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</si>
  <si>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</si>
  <si>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</si>
  <si>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</si>
  <si>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</si>
  <si>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</si>
  <si>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</si>
  <si>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</si>
  <si>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</si>
  <si>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</si>
  <si>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</si>
  <si>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</si>
  <si>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</si>
  <si>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</si>
  <si>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</si>
  <si>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</si>
  <si>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</si>
  <si>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</si>
  <si>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</si>
  <si>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</si>
  <si>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</si>
  <si>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</si>
  <si>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</si>
  <si>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</si>
  <si>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</si>
  <si>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</si>
  <si>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</si>
  <si>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</si>
  <si>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</si>
  <si>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</si>
  <si>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</si>
  <si>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</si>
  <si>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</si>
  <si>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</si>
  <si>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</si>
  <si>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</si>
  <si>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</si>
  <si>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</si>
  <si>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</si>
  <si>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</si>
  <si>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</si>
  <si>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</si>
  <si>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</si>
  <si>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</si>
  <si>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</si>
  <si>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</si>
  <si>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</si>
  <si>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</si>
  <si>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</si>
  <si>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</si>
  <si>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</si>
  <si>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</si>
  <si>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</si>
  <si>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</si>
  <si>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</si>
  <si>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</si>
  <si>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</si>
  <si>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</si>
  <si>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</si>
  <si>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</si>
  <si>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</si>
  <si>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</si>
  <si>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</si>
  <si>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</si>
  <si>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</si>
  <si>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</si>
  <si>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</si>
  <si>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</si>
  <si>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</si>
  <si>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</si>
  <si>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</si>
  <si>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</si>
  <si>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</si>
  <si>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</si>
  <si>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</si>
  <si>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</si>
  <si>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</si>
  <si>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</si>
  <si>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</si>
  <si>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</si>
  <si>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</si>
  <si>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</si>
  <si>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</si>
  <si>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</si>
  <si>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</si>
  <si>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</si>
  <si>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</si>
  <si>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</si>
  <si>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</si>
  <si>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</si>
  <si>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</si>
  <si>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</si>
  <si>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</si>
  <si>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</si>
  <si>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</si>
  <si>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</si>
  <si>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</si>
  <si>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</si>
  <si>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</si>
  <si>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</si>
  <si>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</si>
  <si>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</si>
  <si>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</si>
  <si>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</si>
  <si>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</si>
  <si>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</si>
  <si>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</si>
  <si>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</si>
  <si>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</si>
  <si>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</si>
  <si>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</si>
  <si>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</si>
  <si>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</si>
  <si>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</si>
  <si>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</si>
  <si>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</si>
  <si>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</si>
  <si>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</si>
  <si>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</si>
  <si>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</si>
  <si>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</si>
  <si>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</si>
  <si>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</si>
  <si>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</si>
  <si>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</si>
  <si>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</si>
  <si>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</si>
  <si>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</si>
  <si>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</si>
  <si>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</si>
  <si>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</si>
  <si>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</si>
  <si>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</si>
  <si>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</si>
  <si>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</si>
  <si>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</si>
  <si>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</si>
  <si>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</si>
  <si>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</si>
  <si>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</si>
  <si>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</si>
  <si>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</si>
  <si>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</si>
  <si>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</si>
  <si>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</si>
  <si>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</si>
  <si>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</si>
  <si>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</si>
  <si>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</si>
  <si>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</si>
  <si>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</si>
  <si>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</si>
  <si>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</si>
  <si>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</si>
  <si>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</si>
  <si>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</si>
  <si>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</si>
  <si>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</si>
  <si>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</si>
  <si>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</si>
  <si>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</si>
  <si>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</si>
  <si>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</si>
  <si>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</si>
  <si>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</si>
  <si>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</si>
  <si>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</si>
  <si>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</si>
  <si>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</si>
  <si>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</si>
  <si>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</si>
  <si>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</si>
  <si>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</si>
  <si>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</si>
  <si>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</si>
  <si>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</si>
  <si>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</si>
  <si>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</si>
  <si>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</si>
  <si>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</si>
  <si>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</si>
  <si>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</si>
  <si>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</si>
  <si>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</si>
  <si>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</si>
  <si>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</si>
  <si>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</si>
  <si>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</si>
  <si>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</si>
  <si>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</si>
  <si>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</si>
  <si>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</si>
  <si>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</si>
  <si>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</si>
  <si>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</si>
  <si>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</si>
  <si>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</si>
  <si>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</si>
  <si>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</si>
  <si>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</si>
  <si>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</si>
  <si>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</si>
  <si>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</si>
  <si>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</si>
  <si>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</si>
  <si>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</si>
  <si>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</si>
  <si>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</si>
  <si>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</si>
  <si>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</si>
  <si>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</si>
  <si>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</si>
  <si>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</si>
  <si>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</si>
  <si>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</si>
  <si>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</si>
  <si>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</si>
  <si>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</si>
  <si>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</si>
  <si>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</si>
  <si>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</si>
  <si>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</si>
  <si>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</si>
  <si>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</si>
  <si>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</si>
  <si>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</si>
  <si>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</si>
  <si>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</si>
  <si>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</si>
  <si>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</si>
  <si>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</si>
  <si>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</si>
  <si>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</si>
  <si>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</si>
  <si>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</si>
  <si>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</si>
  <si>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</si>
  <si>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</si>
  <si>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</si>
  <si>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</si>
  <si>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</si>
  <si>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</si>
  <si>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</si>
  <si>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</si>
  <si>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</si>
  <si>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</si>
  <si>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</si>
  <si>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</si>
  <si>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</si>
  <si>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</si>
  <si>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</si>
  <si>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</si>
  <si>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</si>
  <si>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</si>
  <si>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</si>
  <si>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</si>
  <si>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</si>
  <si>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</si>
  <si>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</si>
  <si>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</si>
  <si>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</si>
  <si>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</si>
  <si>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</si>
  <si>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</si>
  <si>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</si>
  <si>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</si>
  <si>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</si>
  <si>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</si>
  <si>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</si>
  <si>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</si>
  <si>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</si>
  <si>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</si>
  <si>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</si>
  <si>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</si>
  <si>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</si>
  <si>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</si>
  <si>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</si>
  <si>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</si>
  <si>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</si>
  <si>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</si>
  <si>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</si>
  <si>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</si>
  <si>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</si>
  <si>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</si>
  <si>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</si>
  <si>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</si>
  <si>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</si>
  <si>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</si>
  <si>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</si>
  <si>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</si>
  <si>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</si>
  <si>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</si>
  <si>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</si>
  <si>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</si>
  <si>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</si>
  <si>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</si>
  <si>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</si>
  <si>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</si>
  <si>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</si>
  <si>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</si>
  <si>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</si>
  <si>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</si>
  <si>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</si>
  <si>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</si>
  <si>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</si>
  <si>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</si>
  <si>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</si>
  <si>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</si>
  <si>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</si>
  <si>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</si>
  <si>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</si>
  <si>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</si>
  <si>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</si>
  <si>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</si>
  <si>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</si>
  <si>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</si>
  <si>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</si>
  <si>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</si>
  <si>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</si>
  <si>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</si>
  <si>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</si>
  <si>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</si>
  <si>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</si>
  <si>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</si>
  <si>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</si>
  <si>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</si>
  <si>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</si>
  <si>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</si>
  <si>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</si>
  <si>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</si>
  <si>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</si>
  <si>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</si>
  <si>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</si>
  <si>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</si>
  <si>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</si>
  <si>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</si>
  <si>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</si>
  <si>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</si>
  <si>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</si>
  <si>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</si>
  <si>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</si>
  <si>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</si>
  <si>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</si>
  <si>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</si>
  <si>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</si>
  <si>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</si>
  <si>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</si>
  <si>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</si>
  <si>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</si>
  <si>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</si>
  <si>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</si>
  <si>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</si>
  <si>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</si>
  <si>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</si>
  <si>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</si>
  <si>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</si>
  <si>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</si>
  <si>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</si>
  <si>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</si>
  <si>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</si>
  <si>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</si>
  <si>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</si>
  <si>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</si>
  <si>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</si>
  <si>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</si>
  <si>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</si>
  <si>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</si>
  <si>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</si>
  <si>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</si>
  <si>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</si>
  <si>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</si>
  <si>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</si>
  <si>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</si>
  <si>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</si>
  <si>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</si>
  <si>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</si>
  <si>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</si>
  <si>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</si>
  <si>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</si>
  <si>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</si>
  <si>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</si>
  <si>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</si>
  <si>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</si>
  <si>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</si>
  <si>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</si>
  <si>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</si>
  <si>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</si>
  <si>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</si>
  <si>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</si>
  <si>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</si>
  <si>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</si>
  <si>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</si>
  <si>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</si>
  <si>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</si>
  <si>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</si>
  <si>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</si>
  <si>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</si>
  <si>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</si>
  <si>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</si>
  <si>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</si>
  <si>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</si>
  <si>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</si>
  <si>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</si>
  <si>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</si>
  <si>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</si>
  <si>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</si>
  <si>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</si>
  <si>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</si>
  <si>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</si>
  <si>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</si>
  <si>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</si>
  <si>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</si>
  <si>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</si>
  <si>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</si>
  <si>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</si>
  <si>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</si>
  <si>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</si>
  <si>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</si>
  <si>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</si>
  <si>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</si>
  <si>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</si>
  <si>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</si>
  <si>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</si>
  <si>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</si>
  <si>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</si>
  <si>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</si>
  <si>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</si>
  <si>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</si>
  <si>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</si>
  <si>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</si>
  <si>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</si>
  <si>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</si>
  <si>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</si>
  <si>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</si>
  <si>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</si>
  <si>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</si>
  <si>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</si>
  <si>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</si>
  <si>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</si>
  <si>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</si>
  <si>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</si>
  <si>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</si>
  <si>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</si>
  <si>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</si>
  <si>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</si>
  <si>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</si>
  <si>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</si>
  <si>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</si>
  <si>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</si>
  <si>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</si>
  <si>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</si>
  <si>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</si>
  <si>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</si>
  <si>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</si>
  <si>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</si>
  <si>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</si>
  <si>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</si>
  <si>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</si>
  <si>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</si>
  <si>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</si>
  <si>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</si>
  <si>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</si>
  <si>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</si>
  <si>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</si>
  <si>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</si>
  <si>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</si>
  <si>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</si>
  <si>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</si>
  <si>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</si>
  <si>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</si>
  <si>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</si>
  <si>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</si>
  <si>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</si>
  <si>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</si>
  <si>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</si>
  <si>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</si>
  <si>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</si>
  <si>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</si>
  <si>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</si>
  <si>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</si>
  <si>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</si>
  <si>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</si>
  <si>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</si>
  <si>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</si>
  <si>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</si>
  <si>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</si>
  <si>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</si>
  <si>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</si>
  <si>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</si>
  <si>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</si>
  <si>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</si>
  <si>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</si>
  <si>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</si>
  <si>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</si>
  <si>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</si>
  <si>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</si>
  <si>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</si>
  <si>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</si>
  <si>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</si>
  <si>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</si>
  <si>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</si>
  <si>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</si>
  <si>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</si>
  <si>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</si>
  <si>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</si>
  <si>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</si>
  <si>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</si>
  <si>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</si>
  <si>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</si>
  <si>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</si>
  <si>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</si>
  <si>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</si>
  <si>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</si>
  <si>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</si>
  <si>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</si>
  <si>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</si>
  <si>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</si>
  <si>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</si>
  <si>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</si>
  <si>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</si>
  <si>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</si>
  <si>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</si>
  <si>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</si>
  <si>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</si>
  <si>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</si>
  <si>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</si>
  <si>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</si>
  <si>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</si>
  <si>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</si>
  <si>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</si>
  <si>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</si>
  <si>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</si>
  <si>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</si>
  <si>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</si>
  <si>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</si>
  <si>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</si>
  <si>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</si>
  <si>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</si>
  <si>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</si>
  <si>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</si>
  <si>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</si>
  <si>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</si>
  <si>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</si>
  <si>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</si>
  <si>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</si>
  <si>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</si>
  <si>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</si>
  <si>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</si>
  <si>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</si>
  <si>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</si>
  <si>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</si>
  <si>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</si>
  <si>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</si>
  <si>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</si>
  <si>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</si>
  <si>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</si>
  <si>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</si>
  <si>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</si>
  <si>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</si>
  <si>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</si>
  <si>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</si>
  <si>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</si>
  <si>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</si>
  <si>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</si>
  <si>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</si>
  <si>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</si>
  <si>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</si>
  <si>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</si>
  <si>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</si>
  <si>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</si>
  <si>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</si>
  <si>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</si>
  <si>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</si>
  <si>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</si>
  <si>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</si>
  <si>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</si>
  <si>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</si>
  <si>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</si>
  <si>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</si>
  <si>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</si>
  <si>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</si>
  <si>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</si>
  <si>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</si>
  <si>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</si>
  <si>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</si>
  <si>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</si>
  <si>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</si>
  <si>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</si>
  <si>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</si>
  <si>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</si>
  <si>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</si>
  <si>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</si>
  <si>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</si>
  <si>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</si>
  <si>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</si>
  <si>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</si>
  <si>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</si>
  <si>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</si>
  <si>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</si>
  <si>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</si>
  <si>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</si>
  <si>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</si>
  <si>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</si>
  <si>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</si>
  <si>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</si>
  <si>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</si>
  <si>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</si>
  <si>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</si>
  <si>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</si>
  <si>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</si>
  <si>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</si>
  <si>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</si>
  <si>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</si>
  <si>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</si>
  <si>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</si>
  <si>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</si>
  <si>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</si>
  <si>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</si>
  <si>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</si>
  <si>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</si>
  <si>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</si>
  <si>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</si>
  <si>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</si>
  <si>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</si>
  <si>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</si>
  <si>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</si>
  <si>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</si>
  <si>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</si>
  <si>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</si>
  <si>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</si>
  <si>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</si>
  <si>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</si>
  <si>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</si>
  <si>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</si>
  <si>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</si>
  <si>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</si>
  <si>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</si>
  <si>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</si>
  <si>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</si>
  <si>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</si>
  <si>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</si>
  <si>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</si>
  <si>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</si>
  <si>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</si>
  <si>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</si>
  <si>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</si>
  <si>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</si>
  <si>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</si>
  <si>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</si>
  <si>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</si>
  <si>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</si>
  <si>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</si>
  <si>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</si>
  <si>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</si>
  <si>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</si>
  <si>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</si>
  <si>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</si>
  <si>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</si>
  <si>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</si>
  <si>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</si>
  <si>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</si>
  <si>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</si>
  <si>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</si>
  <si>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</si>
  <si>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</si>
  <si>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</si>
  <si>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</si>
  <si>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</si>
  <si>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</si>
  <si>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</si>
  <si>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</si>
  <si>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</si>
  <si>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</si>
  <si>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</si>
  <si>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</si>
  <si>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</si>
  <si>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</si>
  <si>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</si>
  <si>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</si>
  <si>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</si>
  <si>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</si>
  <si>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</si>
  <si>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</si>
  <si>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</si>
  <si>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</si>
  <si>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</si>
  <si>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</si>
  <si>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</si>
  <si>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</si>
  <si>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</si>
  <si>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</si>
  <si>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</si>
  <si>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</si>
  <si>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</si>
  <si>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</si>
  <si>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</si>
  <si>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</si>
  <si>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</si>
  <si>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</si>
  <si>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</si>
  <si>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</si>
  <si>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</si>
  <si>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</si>
  <si>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</si>
  <si>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</si>
  <si>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</si>
  <si>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</si>
  <si>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</si>
  <si>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</si>
  <si>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</si>
  <si>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</si>
  <si>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</si>
  <si>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</si>
  <si>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</si>
  <si>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</si>
  <si>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</si>
  <si>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</si>
  <si>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</si>
  <si>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</si>
  <si>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</si>
  <si>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</si>
  <si>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</si>
  <si>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</si>
  <si>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</si>
  <si>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</si>
  <si>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</si>
  <si>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</si>
  <si>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</si>
  <si>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</si>
  <si>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</si>
  <si>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</si>
  <si>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</si>
  <si>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</si>
  <si>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</si>
  <si>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</si>
  <si>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</si>
  <si>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</si>
  <si>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</si>
  <si>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</si>
  <si>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</si>
  <si>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</si>
  <si>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</si>
  <si>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</si>
  <si>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</si>
  <si>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</si>
  <si>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</si>
  <si>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</si>
  <si>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</si>
  <si>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</si>
  <si>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</si>
  <si>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</si>
  <si>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</si>
  <si>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</si>
  <si>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</si>
  <si>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</si>
  <si>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</si>
  <si>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</si>
  <si>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</si>
  <si>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</si>
  <si>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</si>
  <si>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</si>
  <si>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</si>
  <si>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</si>
  <si>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</si>
  <si>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</si>
  <si>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</si>
  <si>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</si>
  <si>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</si>
  <si>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</si>
  <si>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</si>
  <si>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</si>
  <si>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</si>
  <si>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</si>
  <si>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</si>
  <si>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</si>
  <si>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</si>
  <si>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</si>
  <si>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</si>
  <si>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</si>
  <si>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</si>
  <si>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</si>
  <si>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</si>
  <si>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</si>
  <si>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</si>
  <si>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</si>
  <si>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</si>
  <si>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</si>
  <si>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</si>
  <si>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</si>
  <si>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</si>
  <si>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</si>
  <si>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</si>
  <si>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</si>
  <si>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</si>
  <si>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</si>
  <si>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</si>
  <si>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</si>
  <si>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</si>
  <si>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</si>
  <si>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</si>
  <si>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</si>
  <si>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</si>
  <si>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</si>
  <si>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</si>
  <si>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</si>
  <si>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</si>
  <si>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</si>
  <si>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</si>
  <si>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</si>
  <si>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</si>
  <si>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</si>
  <si>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</si>
  <si>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</si>
  <si>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</si>
  <si>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</si>
  <si>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</si>
  <si>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</si>
  <si>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</si>
  <si>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</si>
  <si>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</si>
  <si>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</si>
  <si>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</si>
  <si>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</si>
  <si>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</si>
  <si>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</si>
  <si>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</si>
  <si>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</si>
  <si>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</si>
  <si>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</si>
  <si>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</si>
  <si>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</si>
  <si>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</si>
  <si>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</si>
  <si>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</si>
  <si>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</si>
  <si>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</si>
  <si>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</si>
  <si>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</si>
  <si>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</si>
  <si>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</si>
  <si>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</si>
  <si>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</si>
  <si>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</si>
  <si>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</si>
  <si>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</si>
  <si>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</si>
  <si>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</si>
  <si>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</si>
  <si>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</si>
  <si>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</si>
  <si>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</si>
  <si>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</si>
  <si>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</si>
  <si>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</si>
  <si>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</si>
  <si>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</si>
  <si>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</si>
  <si>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</si>
  <si>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</si>
  <si>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</si>
  <si>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</si>
  <si>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</si>
  <si>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</si>
  <si>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</si>
  <si>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</si>
  <si>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</si>
  <si>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</si>
  <si>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</si>
  <si>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</si>
  <si>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</si>
  <si>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</si>
  <si>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</si>
  <si>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</si>
  <si>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</si>
  <si>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</si>
  <si>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</si>
  <si>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</si>
  <si>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</si>
  <si>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</si>
  <si>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</si>
  <si>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</si>
  <si>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</si>
  <si>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</si>
  <si>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</si>
  <si>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</si>
  <si>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</si>
  <si>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</si>
  <si>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</si>
  <si>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</si>
  <si>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</si>
  <si>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</si>
  <si>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</si>
  <si>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</si>
  <si>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</si>
  <si>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</si>
  <si>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</si>
  <si>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</si>
  <si>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</si>
  <si>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</si>
  <si>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</si>
  <si>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</si>
  <si>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</si>
  <si>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</si>
  <si>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</si>
  <si>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</si>
  <si>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</si>
  <si>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</si>
  <si>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</si>
  <si>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</si>
  <si>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</si>
  <si>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</si>
  <si>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</si>
  <si>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</si>
  <si>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</si>
  <si>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</si>
  <si>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</si>
  <si>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</si>
  <si>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</si>
  <si>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</si>
  <si>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</si>
  <si>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</si>
  <si>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</si>
  <si>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</si>
  <si>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</si>
  <si>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</si>
  <si>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</si>
  <si>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</si>
  <si>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</si>
  <si>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</si>
  <si>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</si>
  <si>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</si>
  <si>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</si>
  <si>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</si>
  <si>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</si>
  <si>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</si>
  <si>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</si>
  <si>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</si>
  <si>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</si>
  <si>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</si>
  <si>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</si>
  <si>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</si>
  <si>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</si>
  <si>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</si>
  <si>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</si>
  <si>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</si>
  <si>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</si>
  <si>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</si>
  <si>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</si>
  <si>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</si>
  <si>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</si>
  <si>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</si>
  <si>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</si>
  <si>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</si>
  <si>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</si>
  <si>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</si>
  <si>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</si>
  <si>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</si>
  <si>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</si>
  <si>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</si>
  <si>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</si>
  <si>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</si>
  <si>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</si>
  <si>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</si>
  <si>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</si>
  <si>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</si>
  <si>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</si>
  <si>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</si>
  <si>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</si>
  <si>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</si>
  <si>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</si>
  <si>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</si>
  <si>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</si>
  <si>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</si>
  <si>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</si>
  <si>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</si>
  <si>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</si>
  <si>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</si>
  <si>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</si>
  <si>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</si>
  <si>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</si>
  <si>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</si>
  <si>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</si>
  <si>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</si>
  <si>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</si>
  <si>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</si>
  <si>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</si>
  <si>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</si>
  <si>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</si>
  <si>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</si>
  <si>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</si>
  <si>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</si>
  <si>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</si>
  <si>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</si>
  <si>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</si>
  <si>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</si>
  <si>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</si>
  <si>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</si>
  <si>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</si>
  <si>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</si>
  <si>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</si>
  <si>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</si>
  <si>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</si>
  <si>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</si>
  <si>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</si>
  <si>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</si>
  <si>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</si>
  <si>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</si>
  <si>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</si>
  <si>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</si>
  <si>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</si>
  <si>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</si>
  <si>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</si>
  <si>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</si>
  <si>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</si>
  <si>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</si>
  <si>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</si>
  <si>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</si>
  <si>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</si>
  <si>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</si>
  <si>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</si>
  <si>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</si>
  <si>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</si>
  <si>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</si>
  <si>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</si>
  <si>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</si>
  <si>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</si>
  <si>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</si>
  <si>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</si>
  <si>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</si>
  <si>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</si>
  <si>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</si>
  <si>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</si>
  <si>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</si>
  <si>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</si>
  <si>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</si>
  <si>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</si>
  <si>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</si>
  <si>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</si>
  <si>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</si>
  <si>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</si>
  <si>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</si>
  <si>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</si>
  <si>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</si>
  <si>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</si>
  <si>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</si>
  <si>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</si>
  <si>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</si>
  <si>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</si>
  <si>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</si>
  <si>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</si>
  <si>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</si>
  <si>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</si>
  <si>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</si>
  <si>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</si>
  <si>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</si>
  <si>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</si>
  <si>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</si>
  <si>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</si>
  <si>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</si>
  <si>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</si>
  <si>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</si>
  <si>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</si>
  <si>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</si>
  <si>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</si>
  <si>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</si>
  <si>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</si>
  <si>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</si>
  <si>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</si>
  <si>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</si>
  <si>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</si>
  <si>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</si>
  <si>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</si>
  <si>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</si>
  <si>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</si>
  <si>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</si>
  <si>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</si>
  <si>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</si>
  <si>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</si>
  <si>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</si>
  <si>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</si>
  <si>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</si>
  <si>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</si>
  <si>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</si>
  <si>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</si>
  <si>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</si>
  <si>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</si>
  <si>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</si>
  <si>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</si>
  <si>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</si>
  <si>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</si>
  <si>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</si>
  <si>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</si>
  <si>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</si>
  <si>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</si>
  <si>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</si>
  <si>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</si>
  <si>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</si>
  <si>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</si>
  <si>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</si>
  <si>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</si>
  <si>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</si>
  <si>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</si>
  <si>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</si>
  <si>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</si>
  <si>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</si>
  <si>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</si>
  <si>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</si>
  <si>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</si>
  <si>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</si>
  <si>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</si>
  <si>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</si>
  <si>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</si>
  <si>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</si>
  <si>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</si>
  <si>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</si>
  <si>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</si>
  <si>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</si>
  <si>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</si>
  <si>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</si>
  <si>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</si>
  <si>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</si>
  <si>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</si>
  <si>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</si>
  <si>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</si>
  <si>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</si>
  <si>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</si>
  <si>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</si>
  <si>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</si>
  <si>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</si>
  <si>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</si>
  <si>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</si>
  <si>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</si>
  <si>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</si>
  <si>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</si>
  <si>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</si>
  <si>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</si>
  <si>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</si>
  <si>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</si>
  <si>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</si>
  <si>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</si>
  <si>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</si>
  <si>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</si>
  <si>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</si>
  <si>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</si>
  <si>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</si>
  <si>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</si>
  <si>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</si>
  <si>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</si>
  <si>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</si>
  <si>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</si>
  <si>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</si>
  <si>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</si>
  <si>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</si>
  <si>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</si>
  <si>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</si>
  <si>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</si>
  <si>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</si>
  <si>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</si>
  <si>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</si>
  <si>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</si>
  <si>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</si>
  <si>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</si>
  <si>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</si>
  <si>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</si>
  <si>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</si>
  <si>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</si>
  <si>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</si>
  <si>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</si>
  <si>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</si>
  <si>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</si>
  <si>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</si>
  <si>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</si>
  <si>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</si>
  <si>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</si>
  <si>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</si>
  <si>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</si>
  <si>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</si>
  <si>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</si>
  <si>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</si>
  <si>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</si>
  <si>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</si>
  <si>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</si>
  <si>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</si>
  <si>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</si>
  <si>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</si>
  <si>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</si>
  <si>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</si>
  <si>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</si>
  <si>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</si>
  <si>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</si>
  <si>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</si>
  <si>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</si>
  <si>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</si>
  <si>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</si>
  <si>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</si>
  <si>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</si>
  <si>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</si>
  <si>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</si>
  <si>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</si>
  <si>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</si>
  <si>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</si>
  <si>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</si>
  <si>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</si>
  <si>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</si>
  <si>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</si>
  <si>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</si>
  <si>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</si>
  <si>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</si>
  <si>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</si>
  <si>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</si>
  <si>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</si>
  <si>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</si>
  <si>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</si>
  <si>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</si>
  <si>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</si>
  <si>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</si>
  <si>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</si>
  <si>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</si>
  <si>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</si>
  <si>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</si>
  <si>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</si>
  <si>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</si>
  <si>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</si>
  <si>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</si>
  <si>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</si>
  <si>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</si>
  <si>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</si>
  <si>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</si>
  <si>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</si>
  <si>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</si>
  <si>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</si>
  <si>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</si>
  <si>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</si>
  <si>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</si>
  <si>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</si>
  <si>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</si>
  <si>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</si>
  <si>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</si>
  <si>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</si>
  <si>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</si>
  <si>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</si>
  <si>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</si>
  <si>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</si>
  <si>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</si>
  <si>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</si>
  <si>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</si>
  <si>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</si>
  <si>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</si>
  <si>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</si>
  <si>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</si>
  <si>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</si>
  <si>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</si>
  <si>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</si>
  <si>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</si>
  <si>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</si>
  <si>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</si>
  <si>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</si>
  <si>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</si>
  <si>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</si>
  <si>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</si>
  <si>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</si>
  <si>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</si>
  <si>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</si>
  <si>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</si>
  <si>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</si>
  <si>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</si>
  <si>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</si>
  <si>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</si>
  <si>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</si>
  <si>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</si>
  <si>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</si>
  <si>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</si>
  <si>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</si>
  <si>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</si>
  <si>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</si>
  <si>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</si>
  <si>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</si>
  <si>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</si>
  <si>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</si>
  <si>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</si>
  <si>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</si>
  <si>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</si>
  <si>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</si>
  <si>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</si>
  <si>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</si>
  <si>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</si>
  <si>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</si>
  <si>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</si>
  <si>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</si>
  <si>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</si>
  <si>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</si>
  <si>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</si>
  <si>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</si>
  <si>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</si>
  <si>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</si>
  <si>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</si>
  <si>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</si>
  <si>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</si>
  <si>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</si>
  <si>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</si>
  <si>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</si>
  <si>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</si>
  <si>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</si>
  <si>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</si>
  <si>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</si>
  <si>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</si>
  <si>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</si>
  <si>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</si>
  <si>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</si>
  <si>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</si>
  <si>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</si>
  <si>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</si>
  <si>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</si>
  <si>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</si>
  <si>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</si>
  <si>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</si>
  <si>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</si>
  <si>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</si>
  <si>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</si>
  <si>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</si>
  <si>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</si>
  <si>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</si>
  <si>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</si>
  <si>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</si>
  <si>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</si>
  <si>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</si>
  <si>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</si>
  <si>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</si>
  <si>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</si>
  <si>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</si>
  <si>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</si>
  <si>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</si>
  <si>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</si>
  <si>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</si>
  <si>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</si>
  <si>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</si>
  <si>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</si>
  <si>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</si>
  <si>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</si>
  <si>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</si>
  <si>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</si>
  <si>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</si>
  <si>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</si>
  <si>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</si>
  <si>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</si>
  <si>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</si>
  <si>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</si>
  <si>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</si>
  <si>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</si>
  <si>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</si>
  <si>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</si>
  <si>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</si>
  <si>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</si>
  <si>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</si>
  <si>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</si>
  <si>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</si>
  <si>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</si>
  <si>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</si>
  <si>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</si>
  <si>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</si>
  <si>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</si>
  <si>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</si>
  <si>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</si>
  <si>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</si>
  <si>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</si>
  <si>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</si>
  <si>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</si>
  <si>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</si>
  <si>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</si>
  <si>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</si>
  <si>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</si>
  <si>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</si>
  <si>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</si>
  <si>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</si>
  <si>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</si>
  <si>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</si>
  <si>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</si>
  <si>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</si>
  <si>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</si>
  <si>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</si>
  <si>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</si>
  <si>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</si>
  <si>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</si>
  <si>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</si>
  <si>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</si>
  <si>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</si>
  <si>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</si>
  <si>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</si>
  <si>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</si>
  <si>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</si>
  <si>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</si>
  <si>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</si>
  <si>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</si>
  <si>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</si>
  <si>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</si>
  <si>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</si>
  <si>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</si>
  <si>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</si>
  <si>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</si>
  <si>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</si>
  <si>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</si>
  <si>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</si>
  <si>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</si>
  <si>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</si>
  <si>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</si>
  <si>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</si>
  <si>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</si>
  <si>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</si>
  <si>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</si>
  <si>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</si>
  <si>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</si>
  <si>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</si>
  <si>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</si>
  <si>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</si>
  <si>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</si>
  <si>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</si>
  <si>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</si>
  <si>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</si>
  <si>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</si>
  <si>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</si>
  <si>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</si>
  <si>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</si>
  <si>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</si>
  <si>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</si>
  <si>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</si>
  <si>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</si>
  <si>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</si>
  <si>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</si>
  <si>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</si>
  <si>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</si>
  <si>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</si>
  <si>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</si>
  <si>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</si>
  <si>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</si>
  <si>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</si>
  <si>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</si>
  <si>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</si>
  <si>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</si>
  <si>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</si>
  <si>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</si>
  <si>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</si>
  <si>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</si>
  <si>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</si>
  <si>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</si>
  <si>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</si>
  <si>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</si>
  <si>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</si>
  <si>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</si>
  <si>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</si>
  <si>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</si>
  <si>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</si>
  <si>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</si>
  <si>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</si>
  <si>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</si>
  <si>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</si>
  <si>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</si>
  <si>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</si>
  <si>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</si>
  <si>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</si>
  <si>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</si>
  <si>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</si>
  <si>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</si>
  <si>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</si>
  <si>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</si>
  <si>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</si>
  <si>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</si>
  <si>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</si>
  <si>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</si>
  <si>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</si>
  <si>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</si>
  <si>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</si>
  <si>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</si>
  <si>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</si>
  <si>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</si>
  <si>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</si>
  <si>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</si>
  <si>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</si>
  <si>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</si>
  <si>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</si>
  <si>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</si>
  <si>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</si>
  <si>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</si>
  <si>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</si>
  <si>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</si>
  <si>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</si>
  <si>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</si>
  <si>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</si>
  <si>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</si>
  <si>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</si>
  <si>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</si>
  <si>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</si>
  <si>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</si>
  <si>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</si>
  <si>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</si>
  <si>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</si>
  <si>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</si>
  <si>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</si>
  <si>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</si>
  <si>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</si>
  <si>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</si>
  <si>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</si>
  <si>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</si>
  <si>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</si>
  <si>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</si>
  <si>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</si>
  <si>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</si>
  <si>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</si>
  <si>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</si>
  <si>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</si>
  <si>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</si>
  <si>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</si>
  <si>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</si>
  <si>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</si>
  <si>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</si>
  <si>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</si>
  <si>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</si>
  <si>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</si>
  <si>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</si>
  <si>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</si>
  <si>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</si>
  <si>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</si>
  <si>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</si>
  <si>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</si>
  <si>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</si>
  <si>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</si>
  <si>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</si>
  <si>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</si>
  <si>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</si>
  <si>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</si>
  <si>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</si>
  <si>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</si>
  <si>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</si>
  <si>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</si>
  <si>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</si>
  <si>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</si>
  <si>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</si>
  <si>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</si>
  <si>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</si>
  <si>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</si>
  <si>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</si>
  <si>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</si>
  <si>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</si>
  <si>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</si>
  <si>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</si>
  <si>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</si>
  <si>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</si>
  <si>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</si>
  <si>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</si>
  <si>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</si>
  <si>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</si>
  <si>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</si>
  <si>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</si>
  <si>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</si>
  <si>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</si>
  <si>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</si>
  <si>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</si>
  <si>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</si>
  <si>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</si>
  <si>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</si>
  <si>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</si>
  <si>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</si>
  <si>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</si>
  <si>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</si>
  <si>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</si>
  <si>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</si>
  <si>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</si>
  <si>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</si>
  <si>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</si>
  <si>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</si>
  <si>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</si>
  <si>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</si>
  <si>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</si>
  <si>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</si>
  <si>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</si>
  <si>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</si>
  <si>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</si>
  <si>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</si>
  <si>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</si>
  <si>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</si>
  <si>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</si>
  <si>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</si>
  <si>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</si>
  <si>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</si>
  <si>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</si>
  <si>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</si>
  <si>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</si>
  <si>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</si>
  <si>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</si>
  <si>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</si>
  <si>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</si>
  <si>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</si>
  <si>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</si>
  <si>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</si>
  <si>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</si>
  <si>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</si>
  <si>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</si>
  <si>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</si>
  <si>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</si>
  <si>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</si>
  <si>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</si>
  <si>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</si>
  <si>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</si>
  <si>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</si>
  <si>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</si>
  <si>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</si>
  <si>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</si>
  <si>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</si>
  <si>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</si>
  <si>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</si>
  <si>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</si>
  <si>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</si>
  <si>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</si>
  <si>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</si>
  <si>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</si>
  <si>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</si>
  <si>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</si>
  <si>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</si>
  <si>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</si>
  <si>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</si>
  <si>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</si>
  <si>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</si>
  <si>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</si>
  <si>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</si>
  <si>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</si>
  <si>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</si>
  <si>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</si>
  <si>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</si>
  <si>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</si>
  <si>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</si>
  <si>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</si>
  <si>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</si>
  <si>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</si>
  <si>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</si>
  <si>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</si>
  <si>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</si>
  <si>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</si>
  <si>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</si>
  <si>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</si>
  <si>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</si>
  <si>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</si>
  <si>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</si>
  <si>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</si>
  <si>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</si>
  <si>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</si>
  <si>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</si>
  <si>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</si>
  <si>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</si>
  <si>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</si>
  <si>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</si>
  <si>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</si>
  <si>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</si>
  <si>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</si>
  <si>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</si>
  <si>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</si>
  <si>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</si>
  <si>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</si>
  <si>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</si>
  <si>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</si>
  <si>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</si>
  <si>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</si>
  <si>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</si>
  <si>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</si>
  <si>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</si>
  <si>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</si>
  <si>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</si>
  <si>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</si>
  <si>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</si>
  <si>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</si>
  <si>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</si>
  <si>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</si>
  <si>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</si>
  <si>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</si>
  <si>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</si>
  <si>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</si>
  <si>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</si>
  <si>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</si>
  <si>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</si>
  <si>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</si>
  <si>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</si>
  <si>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</si>
  <si>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</si>
  <si>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</si>
  <si>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</si>
  <si>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</si>
  <si>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</si>
  <si>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</si>
  <si>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</si>
  <si>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</si>
  <si>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</si>
  <si>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</si>
  <si>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</si>
  <si>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</si>
  <si>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</si>
  <si>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</si>
  <si>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</si>
  <si>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</si>
  <si>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</si>
  <si>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</si>
  <si>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</si>
  <si>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</si>
  <si>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</si>
  <si>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</si>
  <si>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</si>
  <si>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</si>
  <si>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</si>
  <si>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</si>
  <si>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</si>
  <si>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</si>
  <si>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</si>
  <si>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</si>
  <si>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</si>
  <si>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</si>
  <si>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</si>
  <si>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</si>
  <si>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</si>
  <si>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</si>
  <si>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</si>
  <si>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</si>
  <si>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</si>
  <si>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</si>
  <si>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</si>
  <si>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</si>
  <si>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</si>
  <si>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</si>
  <si>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</si>
  <si>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</si>
  <si>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</si>
  <si>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</si>
  <si>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</si>
  <si>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</si>
  <si>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</si>
  <si>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</si>
  <si>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</si>
  <si>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</si>
  <si>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</si>
  <si>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</si>
  <si>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</si>
  <si>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</si>
  <si>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</si>
  <si>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</si>
  <si>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</si>
  <si>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</si>
  <si>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</si>
  <si>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</si>
  <si>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</si>
  <si>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</si>
  <si>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</si>
  <si>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</si>
  <si>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</si>
  <si>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</si>
  <si>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</si>
  <si>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</si>
  <si>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</si>
  <si>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</si>
  <si>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</si>
  <si>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</si>
  <si>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</si>
  <si>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</si>
  <si>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</si>
  <si>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</si>
  <si>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</si>
  <si>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</si>
  <si>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</si>
  <si>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</si>
  <si>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</si>
  <si>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</si>
  <si>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</si>
  <si>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</si>
  <si>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</si>
  <si>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</si>
  <si>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</si>
  <si>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</si>
  <si>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</si>
  <si>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</si>
  <si>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</si>
  <si>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</si>
  <si>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</si>
  <si>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</si>
  <si>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</si>
  <si>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</si>
  <si>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</si>
  <si>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</si>
  <si>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</si>
  <si>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</si>
  <si>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</si>
  <si>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</si>
  <si>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</si>
  <si>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</si>
  <si>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</si>
  <si>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</si>
  <si>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</si>
  <si>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</si>
  <si>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</si>
  <si>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</si>
  <si>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</si>
  <si>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</si>
  <si>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</si>
  <si>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</si>
  <si>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</si>
  <si>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</si>
  <si>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</si>
  <si>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</si>
  <si>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</si>
  <si>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</si>
  <si>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</si>
  <si>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</si>
  <si>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</si>
  <si>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</si>
  <si>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</si>
  <si>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</si>
  <si>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</si>
  <si>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</si>
  <si>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</si>
  <si>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</si>
  <si>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</si>
  <si>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</si>
  <si>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</si>
  <si>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</si>
  <si>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</si>
  <si>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</si>
  <si>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</si>
  <si>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</si>
  <si>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</si>
  <si>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</si>
  <si>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</si>
  <si>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</si>
  <si>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</si>
  <si>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</si>
  <si>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</si>
  <si>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</si>
  <si>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</si>
  <si>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</si>
  <si>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</si>
  <si>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</si>
  <si>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</si>
  <si>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</si>
  <si>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</si>
  <si>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</si>
  <si>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</si>
  <si>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</si>
  <si>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</si>
  <si>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</si>
  <si>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</si>
  <si>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</si>
  <si>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</si>
  <si>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</si>
  <si>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</si>
  <si>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</si>
  <si>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</si>
  <si>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</si>
  <si>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</si>
  <si>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</si>
  <si>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</si>
  <si>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</si>
  <si>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</si>
  <si>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</si>
  <si>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</si>
  <si>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</si>
  <si>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</si>
  <si>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</si>
  <si>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</si>
  <si>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</si>
  <si>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</si>
  <si>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</si>
  <si>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</si>
  <si>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</si>
  <si>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</si>
  <si>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</si>
  <si>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</si>
  <si>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</si>
  <si>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</si>
  <si>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</si>
  <si>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</si>
  <si>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</si>
  <si>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</si>
  <si>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</si>
  <si>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</si>
  <si>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</si>
  <si>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</si>
  <si>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</si>
  <si>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</si>
  <si>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</si>
  <si>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</si>
  <si>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</si>
  <si>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</si>
  <si>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</si>
  <si>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</si>
  <si>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</si>
  <si>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</si>
  <si>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</si>
  <si>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</si>
  <si>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</si>
  <si>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</si>
  <si>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</si>
  <si>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</si>
  <si>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</si>
  <si>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</si>
  <si>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</si>
  <si>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</si>
  <si>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</si>
  <si>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</si>
  <si>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</si>
  <si>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</si>
  <si>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</si>
  <si>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</si>
  <si>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</si>
  <si>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</si>
  <si>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</si>
  <si>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</si>
  <si>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</si>
  <si>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</si>
  <si>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</si>
  <si>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</si>
  <si>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</si>
  <si>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</si>
  <si>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</si>
  <si>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</si>
  <si>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</si>
  <si>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</si>
  <si>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</si>
  <si>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</si>
  <si>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</si>
  <si>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</si>
  <si>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</si>
  <si>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</si>
  <si>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</si>
  <si>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</si>
  <si>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</si>
  <si>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</si>
  <si>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</si>
  <si>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</si>
  <si>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</si>
  <si>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</si>
  <si>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</si>
  <si>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</si>
  <si>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</si>
  <si>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</si>
  <si>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</si>
  <si>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</si>
  <si>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</si>
  <si>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</si>
  <si>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</si>
  <si>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</si>
  <si>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</si>
  <si>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</si>
  <si>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</si>
  <si>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</si>
  <si>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</si>
  <si>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</si>
  <si>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</si>
  <si>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</si>
  <si>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</si>
  <si>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</si>
  <si>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</si>
  <si>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</si>
  <si>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</si>
  <si>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</si>
  <si>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</si>
  <si>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</si>
  <si>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</si>
  <si>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</si>
  <si>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</si>
  <si>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</si>
  <si>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</si>
  <si>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</si>
  <si>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</si>
  <si>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</si>
  <si>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</si>
  <si>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</si>
  <si>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</si>
  <si>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</si>
  <si>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</si>
  <si>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</si>
  <si>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</si>
  <si>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</si>
  <si>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</si>
  <si>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</si>
  <si>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</si>
  <si>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</si>
  <si>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</si>
  <si>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</si>
  <si>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</si>
  <si>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</si>
  <si>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</si>
  <si>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</si>
  <si>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</si>
  <si>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</si>
  <si>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</si>
  <si>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</si>
  <si>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</si>
  <si>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</si>
  <si>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</si>
  <si>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</si>
  <si>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</si>
  <si>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</si>
  <si>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</si>
  <si>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</si>
  <si>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</si>
  <si>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</si>
  <si>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</si>
  <si>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</si>
  <si>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</si>
  <si>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</si>
  <si>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</si>
  <si>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</si>
  <si>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</si>
  <si>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</si>
  <si>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</si>
  <si>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</si>
  <si>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</si>
  <si>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</si>
  <si>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</si>
  <si>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</si>
  <si>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</si>
  <si>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</si>
  <si>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</si>
  <si>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</si>
  <si>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</si>
  <si>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</si>
  <si>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</si>
  <si>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</si>
  <si>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</si>
  <si>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</si>
  <si>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</si>
  <si>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</si>
  <si>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</si>
  <si>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</si>
  <si>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</si>
  <si>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</si>
  <si>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</si>
  <si>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</si>
  <si>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</si>
  <si>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</si>
  <si>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</si>
  <si>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</si>
  <si>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</si>
  <si>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</si>
  <si>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</si>
  <si>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</si>
  <si>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</si>
  <si>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</si>
  <si>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</si>
  <si>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</si>
  <si>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</si>
  <si>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</si>
  <si>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</si>
  <si>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</si>
  <si>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</si>
  <si>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</si>
  <si>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</si>
  <si>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</si>
  <si>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</si>
  <si>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</si>
  <si>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</si>
  <si>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</si>
  <si>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</si>
  <si>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</si>
  <si>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</si>
  <si>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</si>
  <si>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</si>
  <si>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</si>
  <si>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</si>
  <si>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</si>
  <si>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</si>
  <si>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</si>
  <si>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</si>
  <si>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</si>
  <si>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</si>
  <si>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</si>
  <si>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</si>
  <si>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</si>
  <si>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</si>
  <si>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</si>
  <si>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</si>
  <si>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</si>
  <si>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</si>
  <si>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</si>
  <si>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</si>
  <si>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</si>
  <si>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</si>
  <si>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</si>
  <si>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</si>
  <si>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</si>
  <si>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</si>
  <si>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</si>
  <si>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</si>
  <si>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</si>
  <si>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</si>
  <si>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</si>
  <si>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</si>
  <si>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</si>
  <si>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</si>
  <si>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</si>
  <si>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</si>
  <si>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</si>
  <si>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</si>
  <si>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</si>
  <si>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</si>
  <si>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</si>
  <si>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</si>
  <si>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</si>
  <si>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</si>
  <si>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</si>
  <si>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</si>
  <si>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</si>
  <si>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</si>
  <si>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</si>
  <si>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</si>
  <si>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</si>
  <si>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</si>
  <si>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</si>
  <si>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</si>
  <si>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</si>
  <si>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</si>
  <si>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</si>
  <si>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</si>
  <si>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</si>
  <si>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</si>
  <si>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</si>
  <si>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</si>
  <si>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</si>
  <si>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</si>
  <si>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</si>
  <si>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</si>
  <si>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</si>
  <si>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</si>
  <si>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</si>
  <si>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</si>
  <si>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</si>
  <si>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</si>
  <si>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</si>
  <si>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</si>
  <si>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</si>
  <si>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</si>
  <si>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</si>
  <si>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</si>
  <si>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</si>
  <si>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</si>
  <si>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</si>
  <si>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</si>
  <si>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</si>
  <si>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</si>
  <si>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</si>
  <si>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</si>
  <si>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</si>
  <si>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</si>
  <si>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</si>
  <si>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</si>
  <si>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</si>
  <si>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</si>
  <si>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</si>
  <si>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</si>
  <si>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</si>
  <si>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</si>
  <si>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</si>
  <si>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</si>
  <si>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</si>
  <si>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</si>
  <si>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</si>
  <si>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</si>
  <si>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</si>
  <si>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</si>
  <si>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</si>
  <si>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</si>
  <si>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</si>
  <si>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</si>
  <si>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</si>
  <si>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</si>
  <si>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</si>
  <si>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</si>
  <si>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</si>
  <si>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</si>
  <si>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</si>
  <si>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</si>
  <si>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</si>
  <si>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</si>
  <si>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</si>
  <si>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</si>
  <si>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</si>
  <si>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</si>
  <si>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</si>
  <si>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</si>
  <si>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</si>
  <si>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</si>
  <si>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</si>
  <si>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</si>
  <si>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</si>
  <si>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</si>
  <si>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</si>
  <si>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</si>
  <si>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</si>
  <si>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</si>
  <si>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</si>
  <si>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</si>
  <si>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</si>
  <si>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</si>
  <si>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</si>
  <si>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</si>
  <si>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</si>
  <si>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</si>
  <si>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</si>
  <si>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</si>
  <si>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</si>
  <si>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</si>
  <si>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</si>
  <si>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</si>
  <si>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</si>
  <si>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</si>
  <si>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</si>
  <si>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</si>
  <si>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</si>
  <si>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</si>
  <si>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</si>
  <si>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</si>
  <si>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</si>
  <si>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</si>
  <si>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</si>
  <si>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</si>
  <si>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</si>
  <si>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</si>
  <si>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</si>
  <si>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</si>
  <si>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</si>
  <si>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</si>
  <si>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</si>
  <si>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</si>
  <si>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</si>
  <si>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</si>
  <si>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</si>
  <si>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</si>
  <si>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</si>
  <si>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</si>
  <si>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</si>
  <si>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</si>
  <si>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</si>
  <si>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</si>
  <si>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</si>
  <si>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</si>
  <si>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</si>
  <si>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</si>
  <si>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</si>
  <si>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</si>
  <si>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</si>
  <si>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</si>
  <si>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</si>
  <si>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</si>
  <si>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</si>
  <si>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</si>
  <si>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</si>
  <si>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</si>
  <si>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</si>
  <si>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</si>
  <si>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</si>
  <si>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</si>
  <si>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</si>
  <si>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</si>
  <si>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</si>
  <si>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</si>
  <si>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</si>
  <si>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</si>
  <si>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</si>
  <si>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</si>
  <si>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</si>
  <si>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</si>
  <si>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</si>
  <si>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</si>
  <si>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</si>
  <si>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</si>
  <si>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</si>
  <si>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</si>
  <si>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</si>
  <si>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</si>
  <si>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</si>
  <si>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</si>
  <si>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</si>
  <si>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</si>
  <si>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</si>
  <si>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</si>
  <si>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</si>
  <si>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</si>
  <si>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</si>
  <si>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</si>
  <si>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</si>
  <si>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</si>
  <si>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</si>
  <si>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</si>
  <si>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</si>
  <si>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</si>
  <si>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</si>
  <si>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</si>
  <si>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</si>
  <si>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</si>
  <si>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</si>
  <si>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</si>
  <si>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</si>
  <si>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</si>
  <si>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</si>
  <si>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</si>
  <si>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</si>
  <si>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</si>
  <si>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</si>
  <si>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</si>
  <si>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</si>
  <si>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</si>
  <si>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</si>
  <si>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</si>
  <si>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</si>
  <si>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</si>
  <si>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</si>
  <si>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</si>
  <si>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</si>
  <si>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</si>
  <si>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</si>
  <si>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</si>
  <si>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</si>
  <si>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</si>
  <si>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</si>
  <si>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</si>
  <si>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</si>
  <si>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</si>
  <si>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</si>
  <si>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</si>
  <si>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</si>
  <si>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</si>
  <si>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</si>
  <si>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</si>
  <si>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</si>
  <si>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</si>
  <si>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</si>
  <si>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</si>
  <si>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</si>
  <si>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</si>
  <si>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</si>
  <si>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</si>
  <si>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</si>
  <si>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</si>
  <si>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</si>
  <si>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</si>
  <si>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</si>
  <si>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</si>
  <si>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</si>
  <si>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</si>
  <si>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</si>
  <si>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</si>
  <si>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</si>
  <si>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</si>
  <si>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</si>
  <si>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</si>
  <si>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</si>
  <si>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</si>
  <si>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</si>
  <si>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</si>
  <si>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</si>
  <si>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</si>
  <si>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</si>
  <si>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</si>
  <si>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</si>
  <si>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</si>
  <si>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</si>
  <si>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</si>
  <si>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</si>
  <si>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</si>
  <si>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</si>
  <si>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</si>
  <si>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</si>
  <si>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</si>
  <si>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</si>
  <si>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</si>
  <si>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</si>
  <si>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</si>
  <si>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</si>
  <si>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</si>
  <si>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</si>
  <si>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</si>
  <si>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</si>
  <si>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</si>
  <si>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</si>
  <si>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</si>
  <si>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</si>
  <si>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</si>
  <si>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</si>
  <si>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</si>
  <si>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</si>
  <si>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</si>
  <si>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</si>
  <si>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</si>
  <si>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</si>
  <si>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</si>
  <si>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</si>
  <si>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</si>
  <si>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</si>
  <si>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</si>
  <si>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</si>
  <si>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</si>
  <si>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</si>
  <si>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</si>
  <si>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</si>
  <si>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</si>
  <si>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</si>
  <si>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</si>
  <si>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</si>
  <si>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</si>
  <si>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</si>
  <si>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</si>
  <si>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</si>
  <si>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</si>
  <si>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</si>
  <si>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</si>
  <si>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</si>
  <si>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</si>
  <si>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</si>
  <si>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</si>
  <si>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</si>
  <si>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</si>
  <si>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</si>
  <si>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</si>
  <si>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</si>
  <si>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</si>
  <si>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</si>
  <si>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</si>
  <si>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</si>
  <si>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</si>
  <si>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</si>
  <si>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</si>
  <si>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</si>
  <si>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</si>
  <si>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</si>
  <si>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</si>
  <si>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</si>
  <si>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</si>
  <si>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</si>
  <si>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</si>
  <si>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</si>
  <si>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</si>
  <si>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</si>
  <si>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</si>
  <si>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</si>
  <si>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</si>
  <si>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</si>
  <si>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</si>
  <si>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</si>
  <si>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</si>
  <si>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</si>
  <si>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</si>
  <si>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</si>
  <si>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</si>
  <si>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</si>
  <si>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</si>
  <si>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</si>
  <si>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</si>
  <si>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</si>
  <si>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</si>
  <si>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</si>
  <si>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</si>
  <si>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</si>
  <si>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</si>
  <si>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</si>
  <si>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</si>
  <si>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</si>
  <si>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</si>
  <si>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</si>
  <si>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</si>
  <si>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</si>
  <si>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</si>
  <si>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</si>
  <si>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</si>
  <si>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</si>
  <si>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</si>
  <si>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</si>
  <si>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</si>
  <si>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</si>
  <si>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</si>
  <si>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</si>
  <si>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</si>
  <si>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</si>
  <si>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</si>
  <si>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</si>
  <si>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</si>
  <si>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</si>
  <si>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</si>
  <si>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</si>
  <si>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</si>
  <si>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</si>
  <si>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</si>
  <si>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</si>
  <si>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</si>
  <si>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</si>
  <si>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</si>
  <si>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</si>
  <si>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</si>
  <si>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</si>
  <si>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</si>
  <si>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</si>
  <si>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</si>
  <si>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</si>
  <si>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</si>
  <si>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</si>
  <si>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</si>
  <si>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</si>
  <si>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</si>
  <si>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</si>
  <si>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</si>
  <si>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</si>
  <si>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</si>
  <si>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</si>
  <si>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</si>
  <si>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</si>
  <si>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</si>
  <si>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</si>
  <si>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</si>
  <si>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</si>
  <si>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</si>
  <si>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</si>
  <si>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</si>
  <si>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</si>
  <si>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</si>
  <si>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</si>
  <si>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</si>
  <si>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</si>
  <si>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</si>
  <si>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</si>
  <si>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</si>
  <si>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</si>
  <si>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</si>
  <si>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</si>
  <si>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</si>
  <si>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</si>
  <si>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</si>
  <si>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</si>
  <si>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</si>
  <si>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</si>
  <si>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</si>
  <si>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</si>
  <si>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</si>
  <si>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</si>
  <si>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</si>
  <si>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</si>
  <si>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</si>
  <si>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</si>
  <si>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</si>
  <si>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</si>
  <si>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</si>
  <si>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</si>
  <si>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</si>
  <si>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</si>
  <si>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</si>
  <si>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</si>
  <si>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</si>
  <si>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</si>
  <si>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</si>
  <si>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</si>
  <si>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</si>
  <si>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</si>
  <si>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</si>
  <si>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</si>
  <si>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</si>
  <si>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</si>
  <si>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</si>
  <si>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</si>
  <si>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</si>
  <si>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</si>
  <si>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</si>
  <si>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</si>
  <si>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</si>
  <si>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</si>
  <si>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</si>
  <si>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</si>
  <si>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</si>
  <si>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</si>
  <si>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</si>
  <si>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</si>
  <si>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</si>
  <si>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</si>
  <si>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</si>
  <si>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</si>
  <si>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</si>
  <si>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</si>
  <si>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</si>
  <si>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</si>
  <si>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</si>
  <si>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</si>
  <si>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</si>
  <si>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</si>
  <si>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</si>
  <si>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</si>
  <si>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</si>
  <si>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</si>
  <si>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</si>
  <si>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</si>
  <si>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</si>
  <si>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</si>
  <si>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</si>
  <si>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</si>
  <si>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</si>
  <si>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</si>
  <si>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</si>
  <si>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</si>
  <si>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</si>
  <si>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</si>
  <si>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</si>
  <si>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</si>
  <si>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</si>
  <si>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</si>
  <si>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</si>
  <si>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</si>
  <si>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</si>
  <si>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</si>
  <si>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</si>
  <si>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</si>
  <si>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</si>
  <si>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</si>
  <si>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</si>
  <si>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</si>
  <si>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</si>
  <si>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</si>
  <si>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</si>
  <si>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</si>
  <si>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</si>
  <si>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</si>
  <si>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</si>
  <si>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</si>
  <si>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</si>
  <si>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</si>
  <si>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</si>
  <si>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</si>
  <si>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</si>
  <si>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</si>
  <si>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</si>
  <si>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</si>
  <si>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</si>
  <si>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</si>
  <si>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</si>
  <si>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</si>
  <si>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</si>
  <si>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</si>
  <si>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</si>
  <si>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</si>
  <si>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</si>
  <si>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</si>
  <si>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</si>
  <si>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</si>
  <si>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</si>
  <si>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</si>
  <si>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</si>
  <si>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</si>
  <si>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</si>
  <si>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</si>
  <si>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</si>
  <si>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</si>
  <si>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</si>
  <si>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</si>
  <si>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</si>
  <si>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</si>
  <si>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</si>
  <si>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</si>
  <si>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</si>
  <si>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</si>
  <si>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</si>
  <si>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</si>
  <si>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</si>
  <si>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</si>
  <si>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</si>
  <si>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</si>
  <si>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</si>
  <si>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</si>
  <si>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</si>
  <si>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</si>
  <si>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</si>
  <si>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</si>
  <si>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</si>
  <si>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</si>
  <si>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</si>
  <si>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</si>
  <si>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</si>
  <si>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</si>
  <si>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</si>
  <si>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</si>
  <si>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</si>
  <si>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</si>
  <si>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</si>
  <si>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</si>
  <si>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</si>
  <si>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</si>
  <si>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</si>
  <si>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</si>
  <si>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</si>
  <si>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</si>
  <si>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</si>
  <si>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</si>
  <si>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</si>
  <si>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</si>
  <si>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</si>
  <si>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</si>
  <si>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</si>
  <si>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</si>
  <si>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</si>
  <si>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</si>
  <si>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</si>
  <si>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</si>
  <si>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</si>
  <si>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</si>
  <si>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</si>
  <si>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</si>
  <si>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</si>
  <si>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</si>
  <si>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</si>
  <si>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</si>
  <si>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</si>
  <si>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</si>
  <si>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</si>
  <si>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</si>
  <si>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</si>
  <si>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</si>
  <si>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</si>
  <si>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</si>
  <si>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</si>
  <si>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</si>
  <si>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</si>
  <si>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</si>
  <si>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</si>
  <si>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</si>
  <si>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</si>
  <si>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</si>
  <si>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</si>
  <si>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</si>
  <si>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</si>
  <si>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</si>
  <si>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</si>
  <si>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</si>
  <si>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</si>
  <si>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</si>
  <si>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</si>
  <si>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</si>
  <si>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</si>
  <si>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</si>
  <si>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</si>
  <si>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</si>
  <si>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</si>
  <si>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</si>
  <si>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</si>
  <si>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</si>
  <si>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</si>
  <si>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</si>
  <si>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</si>
  <si>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</si>
  <si>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</si>
  <si>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</si>
  <si>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</si>
  <si>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</si>
  <si>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</si>
  <si>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</si>
  <si>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</si>
  <si>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</si>
  <si>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</si>
  <si>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</si>
  <si>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</si>
  <si>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</si>
  <si>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</si>
  <si>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</si>
  <si>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</si>
  <si>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</si>
  <si>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</si>
  <si>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</si>
  <si>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</si>
  <si>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</si>
  <si>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</si>
  <si>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</si>
  <si>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</si>
  <si>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</si>
  <si>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</si>
  <si>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</si>
  <si>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</si>
  <si>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</si>
  <si>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</si>
  <si>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</si>
  <si>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</si>
  <si>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</si>
  <si>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</si>
  <si>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</si>
  <si>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</si>
  <si>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</si>
  <si>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</si>
  <si>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</si>
  <si>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</si>
  <si>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</si>
  <si>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</si>
  <si>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</si>
  <si>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</si>
  <si>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</si>
  <si>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</si>
  <si>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</si>
  <si>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</si>
  <si>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</si>
  <si>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</si>
  <si>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</si>
  <si>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</si>
  <si>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</si>
  <si>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</si>
  <si>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</si>
  <si>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</si>
  <si>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</si>
  <si>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</si>
  <si>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</si>
  <si>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</si>
  <si>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</si>
  <si>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</si>
  <si>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</si>
  <si>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</si>
  <si>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</si>
  <si>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</si>
  <si>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</si>
  <si>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</si>
  <si>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</si>
  <si>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</si>
  <si>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</si>
  <si>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</si>
  <si>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</si>
  <si>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</si>
  <si>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</si>
  <si>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</si>
  <si>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</si>
  <si>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</si>
  <si>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</si>
  <si>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</si>
  <si>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</si>
  <si>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</si>
  <si>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</si>
  <si>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</si>
  <si>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</si>
  <si>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</si>
  <si>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</si>
  <si>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</si>
  <si>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</si>
  <si>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</si>
  <si>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</si>
  <si>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</si>
  <si>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</si>
  <si>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</si>
  <si>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</si>
  <si>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</si>
  <si>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</si>
  <si>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</si>
  <si>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</si>
  <si>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</si>
  <si>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</si>
  <si>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</si>
  <si>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</si>
  <si>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</si>
  <si>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</si>
  <si>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</si>
  <si>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</si>
  <si>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</si>
  <si>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</si>
  <si>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</si>
  <si>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</si>
  <si>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</si>
  <si>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</si>
  <si>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</si>
  <si>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</si>
  <si>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</si>
  <si>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</si>
  <si>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</si>
  <si>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</si>
  <si>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</si>
  <si>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</si>
  <si>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</si>
  <si>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</si>
  <si>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</si>
  <si>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</si>
  <si>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</si>
  <si>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</si>
  <si>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</si>
  <si>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</si>
  <si>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</si>
  <si>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</si>
  <si>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</si>
  <si>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</si>
  <si>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</si>
  <si>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</si>
  <si>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</si>
  <si>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</si>
  <si>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</si>
  <si>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</si>
  <si>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</si>
  <si>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</si>
  <si>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</si>
  <si>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</si>
  <si>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</si>
  <si>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</si>
  <si>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</si>
  <si>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</si>
  <si>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</si>
  <si>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</si>
  <si>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</si>
  <si>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</si>
  <si>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</si>
  <si>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</si>
  <si>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</si>
  <si>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</si>
  <si>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</si>
  <si>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</si>
  <si>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</si>
  <si>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</si>
  <si>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</si>
  <si>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</si>
  <si>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</si>
  <si>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</si>
  <si>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</si>
  <si>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</si>
  <si>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</si>
  <si>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</si>
  <si>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</si>
  <si>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</si>
  <si>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</si>
  <si>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</si>
  <si>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</si>
  <si>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</si>
  <si>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</si>
  <si>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</si>
  <si>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</si>
  <si>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</si>
  <si>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</si>
  <si>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</si>
  <si>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</si>
  <si>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</si>
  <si>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</si>
  <si>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</si>
  <si>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</si>
  <si>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</si>
  <si>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</si>
  <si>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</si>
  <si>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</si>
  <si>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</si>
  <si>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</si>
  <si>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</si>
  <si>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</si>
  <si>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</si>
  <si>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</si>
  <si>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</si>
  <si>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</si>
  <si>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</si>
  <si>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</si>
  <si>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</si>
  <si>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</si>
  <si>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</si>
  <si>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</si>
  <si>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</si>
  <si>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</si>
  <si>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</si>
  <si>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</si>
  <si>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</si>
  <si>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</si>
  <si>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</si>
  <si>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</si>
  <si>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</si>
  <si>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</si>
  <si>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</si>
  <si>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</si>
  <si>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</si>
  <si>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</si>
  <si>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</si>
  <si>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</si>
  <si>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</si>
  <si>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</si>
  <si>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</si>
  <si>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</si>
  <si>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</si>
  <si>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</si>
  <si>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</si>
  <si>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</si>
  <si>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</si>
  <si>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</si>
  <si>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</si>
  <si>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</si>
  <si>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</si>
  <si>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</si>
  <si>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</si>
  <si>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</si>
  <si>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</si>
  <si>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</si>
  <si>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</si>
  <si>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</si>
  <si>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</si>
  <si>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</si>
  <si>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</si>
  <si>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</si>
  <si>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</si>
  <si>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</si>
  <si>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</si>
  <si>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</si>
  <si>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</si>
  <si>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</si>
  <si>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</si>
  <si>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</si>
  <si>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</si>
  <si>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</si>
  <si>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</si>
  <si>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</si>
  <si>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</si>
  <si>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</si>
  <si>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</si>
  <si>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</si>
  <si>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</si>
  <si>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</si>
  <si>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</si>
  <si>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</si>
  <si>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</si>
  <si>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</si>
  <si>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</si>
  <si>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</si>
  <si>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</si>
  <si>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</si>
  <si>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</si>
  <si>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</si>
  <si>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</si>
  <si>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</si>
  <si>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</si>
  <si>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</si>
  <si>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</si>
  <si>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</si>
  <si>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</si>
  <si>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</si>
  <si>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</si>
  <si>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</si>
  <si>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</si>
  <si>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</si>
  <si>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</si>
  <si>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</si>
  <si>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</si>
  <si>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</si>
  <si>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</si>
  <si>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</si>
  <si>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</si>
  <si>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</si>
  <si>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</si>
  <si>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</si>
  <si>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</si>
  <si>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</si>
  <si>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</si>
  <si>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</si>
  <si>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</si>
  <si>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</si>
  <si>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</si>
  <si>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</si>
  <si>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</si>
  <si>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</si>
  <si>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</si>
  <si>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</si>
  <si>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</si>
  <si>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</si>
  <si>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</si>
  <si>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</si>
  <si>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</si>
  <si>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</si>
  <si>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</si>
  <si>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</si>
  <si>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</si>
  <si>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</si>
  <si>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</si>
  <si>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</si>
  <si>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</si>
  <si>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</si>
  <si>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</si>
  <si>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</si>
  <si>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</si>
  <si>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</si>
  <si>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</si>
  <si>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</si>
  <si>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</si>
  <si>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</si>
  <si>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</si>
  <si>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</si>
  <si>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</si>
  <si>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</si>
  <si>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</si>
  <si>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</si>
  <si>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</si>
  <si>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</si>
  <si>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</si>
  <si>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</si>
  <si>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</si>
  <si>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</si>
  <si>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</si>
  <si>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</si>
  <si>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</si>
  <si>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</si>
  <si>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</si>
  <si>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</si>
  <si>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</si>
  <si>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</si>
  <si>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</si>
  <si>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</si>
  <si>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</si>
  <si>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</si>
  <si>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</si>
  <si>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</si>
  <si>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</si>
  <si>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</si>
  <si>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</si>
  <si>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</si>
  <si>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</si>
  <si>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</si>
  <si>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</si>
  <si>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</si>
  <si>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</si>
  <si>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</si>
  <si>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</si>
  <si>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</si>
  <si>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</si>
  <si>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</si>
  <si>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</si>
  <si>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</si>
  <si>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</si>
  <si>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</si>
  <si>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</si>
  <si>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</si>
  <si>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</si>
  <si>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</si>
  <si>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</si>
  <si>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</si>
  <si>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</si>
  <si>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</si>
  <si>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</si>
  <si>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</si>
  <si>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</si>
  <si>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</si>
  <si>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</si>
  <si>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</si>
  <si>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</si>
  <si>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</si>
  <si>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</si>
  <si>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</si>
  <si>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</si>
  <si>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</si>
  <si>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</si>
  <si>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</si>
  <si>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</si>
  <si>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</si>
  <si>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</si>
  <si>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</si>
  <si>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</si>
  <si>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</si>
  <si>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</si>
  <si>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</si>
  <si>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</si>
  <si>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</si>
  <si>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</si>
  <si>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</si>
  <si>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</si>
  <si>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</si>
  <si>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</si>
  <si>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</si>
  <si>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</si>
  <si>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</si>
  <si>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</si>
  <si>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</si>
  <si>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</si>
  <si>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</si>
  <si>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</si>
  <si>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</si>
  <si>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</si>
  <si>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</si>
  <si>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</si>
  <si>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</si>
  <si>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</si>
  <si>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</si>
  <si>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</si>
  <si>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</si>
  <si>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</si>
  <si>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</si>
  <si>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</si>
  <si>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</si>
  <si>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</si>
  <si>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</si>
  <si>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</si>
  <si>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</si>
  <si>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</si>
  <si>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</si>
  <si>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</si>
  <si>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</si>
  <si>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</si>
  <si>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</si>
  <si>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</si>
  <si>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</si>
  <si>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</si>
  <si>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</si>
  <si>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</si>
  <si>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</si>
  <si>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</si>
  <si>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</si>
  <si>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</si>
  <si>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</si>
  <si>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</si>
  <si>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</si>
  <si>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</si>
  <si>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</si>
  <si>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</si>
  <si>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</si>
  <si>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</si>
  <si>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</si>
  <si>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</si>
  <si>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</si>
  <si>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</si>
  <si>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</si>
  <si>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</si>
  <si>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</si>
  <si>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</si>
  <si>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</si>
  <si>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</si>
  <si>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</si>
  <si>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</si>
  <si>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</si>
  <si>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</si>
  <si>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</si>
  <si>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</si>
  <si>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</si>
  <si>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</si>
  <si>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</si>
  <si>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</si>
  <si>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</si>
  <si>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</si>
  <si>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</si>
  <si>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</si>
  <si>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</si>
  <si>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</si>
  <si>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</si>
  <si>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</si>
  <si>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</si>
  <si>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</si>
  <si>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</si>
  <si>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</si>
  <si>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</si>
  <si>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</si>
  <si>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</si>
  <si>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</si>
  <si>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</si>
  <si>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</si>
  <si>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</si>
  <si>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</si>
  <si>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</si>
  <si>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</si>
  <si>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</si>
  <si>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</si>
  <si>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</si>
  <si>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</si>
  <si>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</si>
  <si>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</si>
  <si>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</si>
  <si>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</si>
  <si>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</si>
  <si>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</si>
  <si>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</si>
  <si>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</si>
  <si>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</si>
  <si>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</si>
  <si>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</si>
  <si>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</si>
  <si>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</si>
  <si>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</si>
  <si>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</si>
  <si>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</si>
  <si>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</si>
  <si>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</si>
  <si>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</si>
  <si>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</si>
  <si>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</si>
  <si>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</si>
  <si>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</si>
  <si>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</si>
  <si>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</si>
  <si>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</si>
  <si>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</si>
  <si>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</si>
  <si>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</si>
  <si>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</si>
  <si>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</si>
  <si>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</si>
  <si>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</si>
  <si>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</si>
  <si>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</si>
  <si>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</si>
  <si>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</si>
  <si>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</si>
  <si>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</si>
  <si>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</si>
  <si>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</si>
  <si>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</si>
  <si>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</si>
  <si>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</si>
  <si>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</si>
  <si>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</si>
  <si>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</si>
  <si>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</si>
  <si>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</si>
  <si>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</si>
  <si>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</si>
  <si>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</si>
  <si>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</si>
  <si>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</si>
  <si>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</si>
  <si>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</si>
  <si>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</si>
  <si>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</si>
  <si>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</si>
  <si>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</si>
  <si>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</si>
  <si>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</si>
  <si>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</si>
  <si>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</si>
  <si>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</si>
  <si>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</si>
  <si>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</si>
  <si>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</si>
  <si>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</si>
  <si>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</si>
  <si>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</si>
  <si>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</si>
  <si>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</si>
  <si>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</si>
  <si>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</si>
  <si>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</si>
  <si>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</si>
  <si>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</si>
  <si>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</si>
  <si>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</si>
  <si>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</si>
  <si>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</si>
  <si>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</si>
  <si>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</si>
  <si>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</si>
  <si>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</si>
  <si>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</si>
  <si>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</si>
  <si>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</si>
  <si>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</si>
  <si>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</si>
  <si>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</si>
  <si>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</si>
  <si>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</si>
  <si>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</si>
  <si>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</si>
  <si>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</si>
  <si>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</si>
  <si>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</si>
  <si>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</si>
  <si>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</si>
  <si>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</si>
  <si>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</si>
  <si>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</si>
  <si>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</si>
  <si>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</si>
  <si>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</si>
  <si>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</si>
  <si>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</si>
  <si>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</si>
  <si>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</si>
  <si>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</si>
  <si>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</si>
  <si>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</si>
  <si>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</si>
  <si>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</si>
  <si>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</si>
  <si>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</si>
  <si>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</si>
  <si>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</si>
  <si>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</si>
  <si>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</si>
  <si>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</si>
  <si>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</si>
  <si>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</si>
  <si>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</si>
  <si>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</si>
  <si>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</si>
  <si>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</si>
  <si>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</si>
  <si>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</si>
  <si>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</si>
  <si>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</si>
  <si>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</si>
  <si>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</si>
  <si>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</si>
  <si>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</si>
  <si>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</si>
  <si>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</si>
  <si>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</si>
  <si>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</si>
  <si>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</si>
  <si>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</si>
  <si>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</si>
  <si>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</si>
  <si>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</si>
  <si>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</si>
  <si>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</si>
  <si>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</si>
  <si>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</si>
  <si>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</si>
  <si>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</si>
  <si>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</si>
  <si>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</si>
  <si>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</si>
  <si>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</si>
  <si>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</si>
  <si>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</si>
  <si>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</si>
  <si>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</si>
  <si>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</si>
  <si>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</si>
  <si>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</si>
  <si>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</si>
  <si>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</si>
  <si>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</si>
  <si>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</si>
  <si>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</si>
  <si>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</si>
  <si>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</si>
  <si>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</si>
  <si>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</si>
  <si>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</si>
  <si>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</si>
  <si>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</si>
  <si>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</si>
  <si>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</si>
  <si>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</si>
  <si>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</si>
  <si>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</si>
  <si>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</si>
  <si>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</si>
  <si>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</si>
  <si>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</si>
  <si>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</si>
  <si>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</si>
  <si>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</si>
  <si>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</si>
  <si>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</si>
  <si>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</si>
  <si>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</si>
  <si>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</si>
  <si>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</si>
  <si>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</si>
  <si>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</si>
  <si>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</si>
  <si>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</si>
  <si>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</si>
  <si>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</si>
  <si>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</si>
  <si>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</si>
  <si>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</si>
  <si>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</si>
  <si>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</si>
  <si>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</si>
  <si>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</si>
  <si>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</si>
  <si>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</si>
  <si>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</si>
  <si>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</si>
  <si>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</si>
  <si>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</si>
  <si>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</si>
  <si>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</si>
  <si>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</si>
  <si>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</si>
  <si>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</si>
  <si>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</si>
  <si>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</si>
  <si>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</si>
  <si>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</si>
  <si>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</si>
  <si>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</si>
  <si>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</si>
  <si>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</si>
  <si>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</si>
  <si>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</si>
  <si>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</si>
  <si>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</si>
  <si>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</si>
  <si>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</si>
  <si>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</si>
  <si>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</si>
  <si>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</si>
  <si>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</si>
  <si>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</si>
  <si>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</si>
  <si>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</si>
  <si>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</si>
  <si>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</si>
  <si>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</si>
  <si>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</si>
  <si>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</si>
  <si>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</si>
  <si>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</si>
  <si>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</si>
  <si>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</si>
  <si>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</si>
  <si>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</si>
  <si>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</si>
  <si>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</si>
  <si>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</si>
  <si>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</si>
  <si>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</si>
  <si>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</si>
  <si>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</si>
  <si>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</si>
  <si>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</si>
  <si>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</si>
  <si>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</si>
  <si>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</si>
  <si>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</si>
  <si>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</si>
  <si>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</si>
  <si>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</si>
  <si>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</si>
  <si>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</si>
  <si>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</si>
  <si>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</si>
  <si>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</si>
  <si>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</si>
  <si>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</si>
  <si>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</si>
  <si>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</si>
  <si>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</si>
  <si>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</si>
  <si>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</si>
  <si>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</si>
  <si>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</si>
  <si>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</si>
  <si>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</si>
  <si>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</si>
  <si>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</si>
  <si>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</si>
  <si>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</si>
  <si>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</si>
  <si>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</si>
  <si>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</si>
  <si>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</si>
  <si>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</si>
  <si>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</si>
  <si>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</si>
  <si>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</si>
  <si>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</si>
  <si>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</si>
  <si>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</si>
  <si>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</si>
  <si>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</si>
  <si>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</si>
  <si>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</si>
  <si>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</si>
  <si>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</si>
  <si>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</si>
  <si>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</si>
  <si>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</si>
  <si>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</si>
  <si>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</si>
  <si>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</si>
  <si>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</si>
  <si>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</si>
  <si>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</si>
  <si>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</si>
  <si>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</si>
  <si>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</si>
  <si>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</si>
  <si>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</si>
  <si>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</si>
  <si>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</si>
  <si>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</si>
  <si>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</si>
  <si>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</si>
  <si>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</si>
  <si>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</si>
  <si>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</si>
  <si>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</si>
  <si>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</si>
  <si>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</si>
  <si>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</si>
  <si>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</si>
  <si>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</si>
  <si>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</si>
  <si>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</si>
  <si>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</si>
  <si>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</si>
  <si>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</si>
  <si>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</si>
  <si>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</si>
  <si>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</si>
  <si>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</si>
  <si>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</si>
  <si>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</si>
  <si>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</si>
  <si>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</si>
  <si>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</si>
  <si>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</si>
  <si>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</si>
  <si>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</si>
  <si>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</si>
  <si>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</si>
  <si>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</si>
  <si>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</si>
  <si>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</si>
  <si>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</si>
  <si>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</si>
  <si>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</si>
  <si>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</si>
  <si>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</si>
  <si>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</si>
  <si>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</si>
  <si>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</si>
  <si>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</si>
  <si>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</si>
  <si>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</si>
  <si>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</si>
  <si>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</si>
  <si>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</si>
  <si>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</si>
  <si>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</si>
  <si>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</si>
  <si>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</si>
  <si>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</si>
  <si>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</si>
  <si>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</si>
  <si>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</si>
  <si>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</si>
  <si>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</si>
  <si>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</si>
  <si>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</si>
  <si>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</si>
  <si>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</si>
  <si>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</si>
  <si>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</si>
  <si>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</si>
  <si>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</si>
  <si>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</si>
  <si>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</si>
  <si>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</si>
  <si>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</si>
  <si>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</si>
  <si>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</si>
  <si>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</si>
  <si>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</si>
  <si>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</si>
  <si>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</si>
  <si>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</si>
  <si>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</si>
  <si>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</si>
  <si>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</si>
  <si>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</si>
  <si>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</si>
  <si>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</si>
  <si>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</si>
  <si>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</si>
  <si>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</si>
  <si>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</si>
  <si>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</si>
  <si>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</si>
  <si>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</si>
  <si>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</si>
  <si>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</si>
  <si>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</si>
  <si>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</si>
  <si>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</si>
  <si>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</si>
  <si>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</si>
  <si>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</si>
  <si>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</si>
  <si>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</si>
  <si>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</si>
  <si>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</si>
  <si>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</si>
  <si>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</si>
  <si>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</si>
  <si>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</si>
  <si>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</si>
  <si>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</si>
  <si>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</si>
  <si>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</si>
  <si>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</si>
  <si>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</si>
  <si>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</si>
  <si>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</si>
  <si>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</si>
  <si>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</si>
  <si>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</si>
  <si>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</si>
  <si>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</si>
  <si>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</si>
  <si>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</si>
  <si>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</si>
  <si>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</si>
  <si>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</si>
  <si>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</si>
  <si>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</si>
  <si>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</si>
  <si>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</si>
  <si>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</si>
  <si>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</si>
  <si>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</si>
  <si>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</si>
  <si>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</si>
  <si>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</si>
  <si>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</si>
  <si>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</si>
  <si>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</si>
  <si>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</si>
  <si>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</si>
  <si>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</si>
  <si>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</si>
  <si>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</si>
  <si>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</si>
  <si>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</si>
  <si>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</si>
  <si>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</si>
  <si>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</si>
  <si>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</si>
  <si>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</si>
  <si>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</si>
  <si>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</si>
  <si>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</si>
  <si>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</si>
  <si>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</si>
  <si>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</si>
  <si>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</si>
  <si>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</si>
  <si>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</si>
  <si>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</si>
  <si>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</si>
  <si>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</si>
  <si>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</si>
  <si>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</si>
  <si>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</si>
  <si>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</si>
  <si>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</si>
  <si>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</si>
  <si>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</si>
  <si>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</si>
  <si>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</si>
  <si>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</si>
  <si>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</si>
  <si>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</si>
  <si>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</si>
  <si>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</si>
  <si>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</si>
  <si>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</si>
  <si>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</si>
  <si>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</si>
  <si>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</si>
  <si>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</si>
  <si>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</si>
  <si>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</si>
  <si>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</si>
  <si>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</si>
  <si>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</si>
  <si>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</si>
  <si>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</si>
  <si>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</si>
  <si>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</si>
  <si>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</si>
  <si>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</si>
  <si>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</si>
  <si>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</si>
  <si>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</si>
  <si>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</si>
  <si>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</si>
  <si>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</si>
  <si>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</si>
  <si>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</si>
  <si>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</si>
  <si>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</si>
  <si>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</si>
  <si>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</si>
  <si>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</si>
  <si>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</si>
  <si>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</si>
  <si>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</si>
  <si>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</si>
  <si>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</si>
  <si>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</si>
  <si>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</si>
  <si>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</si>
  <si>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</si>
  <si>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</si>
  <si>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</si>
  <si>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</si>
  <si>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</si>
  <si>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</si>
  <si>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</si>
  <si>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</si>
  <si>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</si>
  <si>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</si>
  <si>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</si>
  <si>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</si>
  <si>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</si>
  <si>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</si>
  <si>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</si>
  <si>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</si>
  <si>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</si>
  <si>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</si>
  <si>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</si>
  <si>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</si>
  <si>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</si>
  <si>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</si>
  <si>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</si>
  <si>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</si>
  <si>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</si>
  <si>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</si>
  <si>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</si>
  <si>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</si>
  <si>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</si>
  <si>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</si>
  <si>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</si>
  <si>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</si>
  <si>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</si>
  <si>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</si>
  <si>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</si>
  <si>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</si>
  <si>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</si>
  <si>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</si>
  <si>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</si>
  <si>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</si>
  <si>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</si>
  <si>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</si>
  <si>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</si>
  <si>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</si>
  <si>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</si>
  <si>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</si>
  <si>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</si>
  <si>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</si>
  <si>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</si>
  <si>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</si>
  <si>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</si>
  <si>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</si>
  <si>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</si>
  <si>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</si>
  <si>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</si>
  <si>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</si>
  <si>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</si>
  <si>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</si>
  <si>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</si>
  <si>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</si>
  <si>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</si>
  <si>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</si>
  <si>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</si>
  <si>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</si>
  <si>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</si>
  <si>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</si>
  <si>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</si>
  <si>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</si>
  <si>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</si>
  <si>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</si>
  <si>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</si>
  <si>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</si>
  <si>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</si>
  <si>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</si>
  <si>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</si>
  <si>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</si>
  <si>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</si>
  <si>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</si>
  <si>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</si>
  <si>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</si>
  <si>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</si>
  <si>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</si>
  <si>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</si>
  <si>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</si>
  <si>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</si>
  <si>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</si>
  <si>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</si>
  <si>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</si>
  <si>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</si>
  <si>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</si>
  <si>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</si>
  <si>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</si>
  <si>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</si>
  <si>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</si>
  <si>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</si>
  <si>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</si>
  <si>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</si>
  <si>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</si>
  <si>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</si>
  <si>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</si>
  <si>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</si>
  <si>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</si>
  <si>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</si>
  <si>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</si>
  <si>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</si>
  <si>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</si>
  <si>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</si>
  <si>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</si>
  <si>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</si>
  <si>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</si>
  <si>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</si>
  <si>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</si>
  <si>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</si>
  <si>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</si>
  <si>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</si>
  <si>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</si>
  <si>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</si>
  <si>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</si>
  <si>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</si>
  <si>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</si>
  <si>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</si>
  <si>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</si>
  <si>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</si>
  <si>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</si>
  <si>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</si>
  <si>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</si>
  <si>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</si>
  <si>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</si>
  <si>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</si>
  <si>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</si>
  <si>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</si>
  <si>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</si>
  <si>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</si>
  <si>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</si>
  <si>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</si>
  <si>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</si>
  <si>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</si>
  <si>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</si>
  <si>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</si>
  <si>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</si>
  <si>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</si>
  <si>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</si>
  <si>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</si>
  <si>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</si>
  <si>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</si>
  <si>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</si>
  <si>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</si>
  <si>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</si>
  <si>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</si>
  <si>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</si>
  <si>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</si>
  <si>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</si>
  <si>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</si>
  <si>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</si>
  <si>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</si>
  <si>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</si>
  <si>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</si>
  <si>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</si>
  <si>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</si>
  <si>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</si>
  <si>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</si>
  <si>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</si>
  <si>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</si>
  <si>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</si>
  <si>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</si>
  <si>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</si>
  <si>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</si>
  <si>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</si>
  <si>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</si>
  <si>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</si>
  <si>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</si>
  <si>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</si>
  <si>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</si>
  <si>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</si>
  <si>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</si>
  <si>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</si>
  <si>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</si>
  <si>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</si>
  <si>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</si>
  <si>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</si>
  <si>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</si>
  <si>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</si>
  <si>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</si>
  <si>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</si>
  <si>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</si>
  <si>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</si>
  <si>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</si>
  <si>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</si>
  <si>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</si>
  <si>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</si>
  <si>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</si>
  <si>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</si>
  <si>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</si>
  <si>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</si>
  <si>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</si>
  <si>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</si>
  <si>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</si>
  <si>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</si>
  <si>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</si>
  <si>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</si>
  <si>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</si>
  <si>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</si>
  <si>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</si>
  <si>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</si>
  <si>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</si>
  <si>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</si>
  <si>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</si>
  <si>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</si>
  <si>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</si>
  <si>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</si>
  <si>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</si>
  <si>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</si>
  <si>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</si>
  <si>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</si>
  <si>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</si>
  <si>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</si>
  <si>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</si>
  <si>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</si>
  <si>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</si>
  <si>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</si>
  <si>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</si>
  <si>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</si>
  <si>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</si>
  <si>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</si>
  <si>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</si>
  <si>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</si>
  <si>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</si>
  <si>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</si>
  <si>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</si>
  <si>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</si>
  <si>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</si>
  <si>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</si>
  <si>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</si>
  <si>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</si>
  <si>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</si>
  <si>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</si>
  <si>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</si>
  <si>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</si>
  <si>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</si>
  <si>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</si>
  <si>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</si>
  <si>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</si>
  <si>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</si>
  <si>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</si>
  <si>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</si>
  <si>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</si>
  <si>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</si>
  <si>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</si>
  <si>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</si>
  <si>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</si>
  <si>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</si>
  <si>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</si>
  <si>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</si>
  <si>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</si>
  <si>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</si>
  <si>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</si>
  <si>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</si>
  <si>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</si>
  <si>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</si>
  <si>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</si>
  <si>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</si>
  <si>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</si>
  <si>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</si>
  <si>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</si>
  <si>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</si>
  <si>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</si>
  <si>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</si>
  <si>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</si>
  <si>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</si>
  <si>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</si>
  <si>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</si>
  <si>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</si>
  <si>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</si>
  <si>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</si>
  <si>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</si>
  <si>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</si>
  <si>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</si>
  <si>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</si>
  <si>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</si>
  <si>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</si>
  <si>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</si>
  <si>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</si>
  <si>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</si>
  <si>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</si>
  <si>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</si>
  <si>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</si>
  <si>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</si>
  <si>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</si>
  <si>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</si>
  <si>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</si>
  <si>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</si>
  <si>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</si>
  <si>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</si>
  <si>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</si>
  <si>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</si>
  <si>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</si>
  <si>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</si>
  <si>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</si>
  <si>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</si>
  <si>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</si>
  <si>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</si>
  <si>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</si>
  <si>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</si>
  <si>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</si>
  <si>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</si>
  <si>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</si>
  <si>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</si>
  <si>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</si>
  <si>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</si>
  <si>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</si>
  <si>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</si>
  <si>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</si>
  <si>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</si>
  <si>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</si>
  <si>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</si>
  <si>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</si>
  <si>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</si>
  <si>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</si>
  <si>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</si>
  <si>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</si>
  <si>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</si>
  <si>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</si>
  <si>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</si>
  <si>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</si>
  <si>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</si>
  <si>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</si>
  <si>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</si>
  <si>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</si>
  <si>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</si>
  <si>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</si>
  <si>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</si>
  <si>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</si>
  <si>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</si>
  <si>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</si>
  <si>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</si>
  <si>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</si>
  <si>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</si>
  <si>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</si>
  <si>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</si>
  <si>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</si>
  <si>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</si>
  <si>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</si>
  <si>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</si>
  <si>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</si>
  <si>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</si>
  <si>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</si>
  <si>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</si>
  <si>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</si>
  <si>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</si>
  <si>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</si>
  <si>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</si>
  <si>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</si>
  <si>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</si>
  <si>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</si>
  <si>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</si>
  <si>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</si>
  <si>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</si>
  <si>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</si>
  <si>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</si>
  <si>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</si>
  <si>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</si>
  <si>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</si>
  <si>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</si>
  <si>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</si>
  <si>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</si>
  <si>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</si>
  <si>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</si>
  <si>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</si>
  <si>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</si>
  <si>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</si>
  <si>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</si>
  <si>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</si>
  <si>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</si>
  <si>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</si>
  <si>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</si>
  <si>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</si>
  <si>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</si>
  <si>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</si>
  <si>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</si>
  <si>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</si>
  <si>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</si>
  <si>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</si>
  <si>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</si>
  <si>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</si>
  <si>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</si>
  <si>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</si>
  <si>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</si>
  <si>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</si>
  <si>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</si>
  <si>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</si>
  <si>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</si>
  <si>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</si>
  <si>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</si>
  <si>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</si>
  <si>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</si>
  <si>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</si>
  <si>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</si>
  <si>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</si>
  <si>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</si>
  <si>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</si>
  <si>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</si>
  <si>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</si>
  <si>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</si>
  <si>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</si>
  <si>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</si>
  <si>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</si>
  <si>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</si>
  <si>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</si>
  <si>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</si>
  <si>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</si>
  <si>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</si>
  <si>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</si>
  <si>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</si>
  <si>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</si>
  <si>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</si>
  <si>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</si>
  <si>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</si>
  <si>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</si>
  <si>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</si>
  <si>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</si>
  <si>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</si>
  <si>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</si>
  <si>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</si>
  <si>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</si>
  <si>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</si>
  <si>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</si>
  <si>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</si>
  <si>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</si>
  <si>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</si>
  <si>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</si>
  <si>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</si>
  <si>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</si>
  <si>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</si>
  <si>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</si>
  <si>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</si>
  <si>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</si>
  <si>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</si>
  <si>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</si>
  <si>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</si>
  <si>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</si>
  <si>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</si>
  <si>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</si>
  <si>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</si>
  <si>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</si>
  <si>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</si>
  <si>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</si>
  <si>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</si>
  <si>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</si>
  <si>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</si>
  <si>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</si>
  <si>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</si>
  <si>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</si>
  <si>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</si>
  <si>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</si>
  <si>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</si>
  <si>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</si>
  <si>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</si>
  <si>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</si>
  <si>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</si>
  <si>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</si>
  <si>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</si>
  <si>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</si>
  <si>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</si>
  <si>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</si>
  <si>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</si>
  <si>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</si>
  <si>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</si>
  <si>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</si>
  <si>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</si>
  <si>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</si>
  <si>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</si>
  <si>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</si>
  <si>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</si>
  <si>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</si>
  <si>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</si>
  <si>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</si>
  <si>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</si>
  <si>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</si>
  <si>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</si>
  <si>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</si>
  <si>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</si>
  <si>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</si>
  <si>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</si>
  <si>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</si>
  <si>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</si>
  <si>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</si>
  <si>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</si>
  <si>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</si>
  <si>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</si>
  <si>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</si>
  <si>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</si>
  <si>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</si>
  <si>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</si>
  <si>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</si>
  <si>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</si>
  <si>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</si>
  <si>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</si>
  <si>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</si>
  <si>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</si>
  <si>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</si>
  <si>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</si>
  <si>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</si>
  <si>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</si>
  <si>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</si>
  <si>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</si>
  <si>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</si>
  <si>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</si>
  <si>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</si>
  <si>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</si>
  <si>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</si>
  <si>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</si>
  <si>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</si>
  <si>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</si>
  <si>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</si>
  <si>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</si>
  <si>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</si>
  <si>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</si>
  <si>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</si>
  <si>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</si>
  <si>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</si>
  <si>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</si>
  <si>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</si>
  <si>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</si>
  <si>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</si>
  <si>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</si>
  <si>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</si>
  <si>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</si>
  <si>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</si>
  <si>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</si>
  <si>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</si>
  <si>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</si>
  <si>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</si>
  <si>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</si>
  <si>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</si>
  <si>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</si>
  <si>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</si>
  <si>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</si>
  <si>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</si>
  <si>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</si>
  <si>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</si>
  <si>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</si>
  <si>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</si>
  <si>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</si>
  <si>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</si>
  <si>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</si>
  <si>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</si>
  <si>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</si>
  <si>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</si>
  <si>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</si>
  <si>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</si>
  <si>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</si>
  <si>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</si>
  <si>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</si>
  <si>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</si>
  <si>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</si>
  <si>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</si>
  <si>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</si>
  <si>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</si>
  <si>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</si>
  <si>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</si>
  <si>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</si>
  <si>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</si>
  <si>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</si>
  <si>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</si>
  <si>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</si>
  <si>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</si>
  <si>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</si>
  <si>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</si>
  <si>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</si>
  <si>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</si>
  <si>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</si>
  <si>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</si>
  <si>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</si>
  <si>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</si>
  <si>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</si>
  <si>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</si>
  <si>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</si>
  <si>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</si>
  <si>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</si>
  <si>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</si>
  <si>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</si>
  <si>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</si>
  <si>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</si>
  <si>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</si>
  <si>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</si>
  <si>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</si>
  <si>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</si>
  <si>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</si>
  <si>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</si>
  <si>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</si>
  <si>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</si>
  <si>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</si>
  <si>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</si>
  <si>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</si>
  <si>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</si>
  <si>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</si>
  <si>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</si>
  <si>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</si>
  <si>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</si>
  <si>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</si>
  <si>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</si>
  <si>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</si>
  <si>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</si>
  <si>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</si>
  <si>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</si>
  <si>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</si>
  <si>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</si>
  <si>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</si>
  <si>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</si>
  <si>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</si>
  <si>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</si>
  <si>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</si>
  <si>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</si>
  <si>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</si>
  <si>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</si>
  <si>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</si>
  <si>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</si>
  <si>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</si>
  <si>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</si>
  <si>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</si>
  <si>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</si>
  <si>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</si>
  <si>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</si>
  <si>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</si>
  <si>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</si>
  <si>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</si>
  <si>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</si>
  <si>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</si>
  <si>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</si>
  <si>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</si>
  <si>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</si>
  <si>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</si>
  <si>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</si>
  <si>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</si>
  <si>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</si>
  <si>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</si>
  <si>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</si>
  <si>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</si>
  <si>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</si>
  <si>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</si>
  <si>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</si>
  <si>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</si>
  <si>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</si>
  <si>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</si>
  <si>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</si>
  <si>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</si>
  <si>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</si>
  <si>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</si>
  <si>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</si>
  <si>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</si>
  <si>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</si>
  <si>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</si>
  <si>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</si>
  <si>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</si>
  <si>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</si>
  <si>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</si>
  <si>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</si>
  <si>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</si>
  <si>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</si>
  <si>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</si>
  <si>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</si>
  <si>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</si>
  <si>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</si>
  <si>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</si>
  <si>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</si>
  <si>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</si>
  <si>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</si>
  <si>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</si>
  <si>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</si>
  <si>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</si>
  <si>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</si>
  <si>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</si>
  <si>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</si>
  <si>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</si>
  <si>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</si>
  <si>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</si>
  <si>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</si>
  <si>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</si>
  <si>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</si>
  <si>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</si>
  <si>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</si>
  <si>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</si>
  <si>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</si>
  <si>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</si>
  <si>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</si>
  <si>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</si>
  <si>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</si>
  <si>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</si>
  <si>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</si>
  <si>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</si>
  <si>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</si>
  <si>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</si>
  <si>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</si>
  <si>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</si>
  <si>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</si>
  <si>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</si>
  <si>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</si>
  <si>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</si>
  <si>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</si>
  <si>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</si>
  <si>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</si>
  <si>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</si>
  <si>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</si>
  <si>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</si>
  <si>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</si>
  <si>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</si>
  <si>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</si>
  <si>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</si>
  <si>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</si>
  <si>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</si>
  <si>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</si>
  <si>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</si>
  <si>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</si>
  <si>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</si>
  <si>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</si>
  <si>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</si>
  <si>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</si>
  <si>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</si>
  <si>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</si>
  <si>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</si>
  <si>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</si>
  <si>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</si>
  <si>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</si>
  <si>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</si>
  <si>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</si>
  <si>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</si>
  <si>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</si>
  <si>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</si>
  <si>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</si>
  <si>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</si>
  <si>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</si>
  <si>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</si>
  <si>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</si>
  <si>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</si>
  <si>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</si>
  <si>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</si>
  <si>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</si>
  <si>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</si>
  <si>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</si>
  <si>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</si>
  <si>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</si>
  <si>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</si>
  <si>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</si>
  <si>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</si>
  <si>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</si>
  <si>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</si>
  <si>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</si>
  <si>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</si>
  <si>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</si>
  <si>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</si>
  <si>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</si>
  <si>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</si>
  <si>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</si>
  <si>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</si>
  <si>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</si>
  <si>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</si>
  <si>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</si>
  <si>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</si>
  <si>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</si>
  <si>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</si>
  <si>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</si>
  <si>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</si>
  <si>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</si>
  <si>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</si>
  <si>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</si>
  <si>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</si>
  <si>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</si>
  <si>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</si>
  <si>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</si>
  <si>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</si>
  <si>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</si>
  <si>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</si>
  <si>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</si>
  <si>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</si>
  <si>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</si>
  <si>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</si>
  <si>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</si>
  <si>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</si>
  <si>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</si>
  <si>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</si>
  <si>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</si>
  <si>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</si>
  <si>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</si>
  <si>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</si>
  <si>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</si>
  <si>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</si>
  <si>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</si>
  <si>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</si>
  <si>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</si>
  <si>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</si>
  <si>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</si>
  <si>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</si>
  <si>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</si>
  <si>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</si>
  <si>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</si>
  <si>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</si>
  <si>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</si>
  <si>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</si>
  <si>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</si>
  <si>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</si>
  <si>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</si>
  <si>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</si>
  <si>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</si>
  <si>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</si>
  <si>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</si>
  <si>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</si>
  <si>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</si>
  <si>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</si>
  <si>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</si>
  <si>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</si>
  <si>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</si>
  <si>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</si>
  <si>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</si>
  <si>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</si>
  <si>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</si>
  <si>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</si>
  <si>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</si>
  <si>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</si>
  <si>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</si>
  <si>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</si>
  <si>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</si>
  <si>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</si>
  <si>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</si>
  <si>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</si>
  <si>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</si>
  <si>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</si>
  <si>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</si>
  <si>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</si>
  <si>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</si>
  <si>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</si>
  <si>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</si>
  <si>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</si>
  <si>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</si>
  <si>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</si>
  <si>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</si>
  <si>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</si>
  <si>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</si>
  <si>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</si>
  <si>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</si>
  <si>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</si>
  <si>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</si>
  <si>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</si>
  <si>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</si>
  <si>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</si>
  <si>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</si>
  <si>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</si>
  <si>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</si>
  <si>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</si>
  <si>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</si>
  <si>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</si>
  <si>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</si>
  <si>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</si>
  <si>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</si>
  <si>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</si>
  <si>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</si>
  <si>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</si>
  <si>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</si>
  <si>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</si>
  <si>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</si>
  <si>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</si>
  <si>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</si>
  <si>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</si>
  <si>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</si>
  <si>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</si>
  <si>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</si>
  <si>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</si>
  <si>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</si>
  <si>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</si>
  <si>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</si>
  <si>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</si>
  <si>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</si>
  <si>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</si>
  <si>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</si>
  <si>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</si>
  <si>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</si>
  <si>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</si>
  <si>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</si>
  <si>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</si>
  <si>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</si>
  <si>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</si>
  <si>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</si>
  <si>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</si>
  <si>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</si>
  <si>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</si>
  <si>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</si>
  <si>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</si>
  <si>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</si>
  <si>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</si>
  <si>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</si>
  <si>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</si>
  <si>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</si>
  <si>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</si>
  <si>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</si>
  <si>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</si>
  <si>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</si>
  <si>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</si>
  <si>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</si>
  <si>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</si>
  <si>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</si>
  <si>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</si>
  <si>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</si>
  <si>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</si>
  <si>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</si>
  <si>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</si>
  <si>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</si>
  <si>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</si>
  <si>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</si>
  <si>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</si>
  <si>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</si>
  <si>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</si>
  <si>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</si>
  <si>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</si>
  <si>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</si>
  <si>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</si>
  <si>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</si>
  <si>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</si>
  <si>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</si>
  <si>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</si>
  <si>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</si>
  <si>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</si>
  <si>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</si>
  <si>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</si>
  <si>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</si>
  <si>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</si>
  <si>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</si>
  <si>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</si>
  <si>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</si>
  <si>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</si>
  <si>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</si>
  <si>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</si>
  <si>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</si>
  <si>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</si>
  <si>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</si>
  <si>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</si>
  <si>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</si>
  <si>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</si>
  <si>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</si>
  <si>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</si>
  <si>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</si>
  <si>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</si>
  <si>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</si>
  <si>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</si>
  <si>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</si>
  <si>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</si>
  <si>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</si>
  <si>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</si>
  <si>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</si>
  <si>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</si>
  <si>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</si>
  <si>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</si>
  <si>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</si>
  <si>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</si>
  <si>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</si>
  <si>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</si>
  <si>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</si>
  <si>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</si>
  <si>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</si>
  <si>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</si>
  <si>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</si>
  <si>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</si>
  <si>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</si>
  <si>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</si>
  <si>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</si>
  <si>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</si>
  <si>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</si>
  <si>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</si>
  <si>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</si>
  <si>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</si>
  <si>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</si>
  <si>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</si>
  <si>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</si>
  <si>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</si>
  <si>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</si>
  <si>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</si>
  <si>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</si>
  <si>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</si>
  <si>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</si>
  <si>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</si>
  <si>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</si>
  <si>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</si>
  <si>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</si>
  <si>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</si>
  <si>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</si>
  <si>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</si>
  <si>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</si>
  <si>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</si>
  <si>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</si>
  <si>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</si>
  <si>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</si>
  <si>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</si>
  <si>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</si>
  <si>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</si>
  <si>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</si>
  <si>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</si>
  <si>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</si>
  <si>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</si>
  <si>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</si>
  <si>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</si>
  <si>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</si>
  <si>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</si>
  <si>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</si>
  <si>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</si>
  <si>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</si>
  <si>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</si>
  <si>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</si>
  <si>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</si>
  <si>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</si>
  <si>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</si>
  <si>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</si>
  <si>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</si>
  <si>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</si>
  <si>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</si>
  <si>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</si>
  <si>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</si>
  <si>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</si>
  <si>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</si>
  <si>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</si>
  <si>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</si>
  <si>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</si>
  <si>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</si>
  <si>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</si>
  <si>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</si>
  <si>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</si>
  <si>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</si>
  <si>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</si>
  <si>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</si>
  <si>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</si>
  <si>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</si>
  <si>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</si>
  <si>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</si>
  <si>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</si>
  <si>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</si>
  <si>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</si>
  <si>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</si>
  <si>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</si>
  <si>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</si>
  <si>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</si>
  <si>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</si>
  <si>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</si>
  <si>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</si>
  <si>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</si>
  <si>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</si>
  <si>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</si>
  <si>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</si>
  <si>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</si>
  <si>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</si>
  <si>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</si>
  <si>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</si>
  <si>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</si>
  <si>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</si>
  <si>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</si>
  <si>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</si>
  <si>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</si>
  <si>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</si>
  <si>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</si>
  <si>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</si>
  <si>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</si>
  <si>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</si>
  <si>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</si>
  <si>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</si>
  <si>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</si>
  <si>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</si>
  <si>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</si>
  <si>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</si>
  <si>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</si>
  <si>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</si>
  <si>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</si>
  <si>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</si>
  <si>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</si>
  <si>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</si>
  <si>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</si>
  <si>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</si>
  <si>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</si>
  <si>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</si>
  <si>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</si>
  <si>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</si>
  <si>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</si>
  <si>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</si>
  <si>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</si>
  <si>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</si>
  <si>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</si>
  <si>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</si>
  <si>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</si>
  <si>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</si>
  <si>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</si>
  <si>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</si>
  <si>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</si>
  <si>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</si>
  <si>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</si>
  <si>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</si>
  <si>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</si>
  <si>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</si>
  <si>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</si>
  <si>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</si>
  <si>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</si>
  <si>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</si>
  <si>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</si>
  <si>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</si>
  <si>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</si>
  <si>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</si>
  <si>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</si>
  <si>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</si>
  <si>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</si>
  <si>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</si>
  <si>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</si>
  <si>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</si>
  <si>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</si>
  <si>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</si>
  <si>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</si>
  <si>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</si>
  <si>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</si>
  <si>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</si>
  <si>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</si>
  <si>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</si>
  <si>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</si>
  <si>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</si>
  <si>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</si>
  <si>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</si>
  <si>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</si>
  <si>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</si>
  <si>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</si>
  <si>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</si>
  <si>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</si>
  <si>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</si>
  <si>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</si>
  <si>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</si>
  <si>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</si>
  <si>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</si>
  <si>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</si>
  <si>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</si>
  <si>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</si>
  <si>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</si>
  <si>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</si>
  <si>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</si>
  <si>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</si>
  <si>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</si>
  <si>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</si>
  <si>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</si>
  <si>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</si>
  <si>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</si>
  <si>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</si>
  <si>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</si>
  <si>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</si>
  <si>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</si>
  <si>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</si>
  <si>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</si>
  <si>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</si>
  <si>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</si>
  <si>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</si>
  <si>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</si>
  <si>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</si>
  <si>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</si>
  <si>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</si>
  <si>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</si>
  <si>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</si>
  <si>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</si>
  <si>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</si>
  <si>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</si>
  <si>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</si>
  <si>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</si>
  <si>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</si>
  <si>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</si>
  <si>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</si>
  <si>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</si>
  <si>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</si>
  <si>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</si>
  <si>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</si>
  <si>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</si>
  <si>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</si>
  <si>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</si>
  <si>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</si>
  <si>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</si>
  <si>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</si>
  <si>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</si>
  <si>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</si>
  <si>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</si>
  <si>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</si>
  <si>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</si>
  <si>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</si>
  <si>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</si>
  <si>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</si>
  <si>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</si>
  <si>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</si>
  <si>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</si>
  <si>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</si>
  <si>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</si>
  <si>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</si>
  <si>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</si>
  <si>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</si>
  <si>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</si>
  <si>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</si>
  <si>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</si>
  <si>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</si>
  <si>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</si>
  <si>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</si>
  <si>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</si>
  <si>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</si>
  <si>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</si>
  <si>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</si>
  <si>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</si>
  <si>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</si>
  <si>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</si>
  <si>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</si>
  <si>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</si>
  <si>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</si>
  <si>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</si>
  <si>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</si>
  <si>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</si>
  <si>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</si>
  <si>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</si>
  <si>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</si>
  <si>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</si>
  <si>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</si>
  <si>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</si>
  <si>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</si>
  <si>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</si>
  <si>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</si>
  <si>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</si>
  <si>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</si>
  <si>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</si>
  <si>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</si>
  <si>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</si>
  <si>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</si>
  <si>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</si>
  <si>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</si>
  <si>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</si>
  <si>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</si>
  <si>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</si>
  <si>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</si>
  <si>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</si>
  <si>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</si>
  <si>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</si>
  <si>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</si>
  <si>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</si>
  <si>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</si>
  <si>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</si>
  <si>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</si>
  <si>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</si>
  <si>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</si>
  <si>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</si>
  <si>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</si>
  <si>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</si>
  <si>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</si>
  <si>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</si>
  <si>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</si>
  <si>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</si>
  <si>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</si>
  <si>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</si>
  <si>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</si>
  <si>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</si>
  <si>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</si>
  <si>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</si>
  <si>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</si>
  <si>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</si>
  <si>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</si>
  <si>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</si>
  <si>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</si>
  <si>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</si>
  <si>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</si>
  <si>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</si>
  <si>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</si>
  <si>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</si>
  <si>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</si>
  <si>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</si>
  <si>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</si>
  <si>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</si>
  <si>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</si>
  <si>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</si>
  <si>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</si>
  <si>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</si>
  <si>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</si>
  <si>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</si>
  <si>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</si>
  <si>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</si>
  <si>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</si>
  <si>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</si>
  <si>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</si>
  <si>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</si>
  <si>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</si>
  <si>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</si>
  <si>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</si>
  <si>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</si>
  <si>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</si>
  <si>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</si>
  <si>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</si>
  <si>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</si>
  <si>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</si>
  <si>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</si>
  <si>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</si>
  <si>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</si>
  <si>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</si>
  <si>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</si>
  <si>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</si>
  <si>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</si>
  <si>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</si>
  <si>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</si>
  <si>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</si>
  <si>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</si>
  <si>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</si>
  <si>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</si>
  <si>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</si>
  <si>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</si>
  <si>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</si>
  <si>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</si>
  <si>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</si>
  <si>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</si>
  <si>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</si>
  <si>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</si>
  <si>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</si>
  <si>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</si>
  <si>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</si>
  <si>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</si>
  <si>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</si>
  <si>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</si>
  <si>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</si>
  <si>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</si>
  <si>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</si>
  <si>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</si>
  <si>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</si>
  <si>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</si>
  <si>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</si>
  <si>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</si>
  <si>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</si>
  <si>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</si>
  <si>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</si>
  <si>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</si>
  <si>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</si>
  <si>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</si>
  <si>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</si>
  <si>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</si>
  <si>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</si>
  <si>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</si>
  <si>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</si>
  <si>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</si>
  <si>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</si>
  <si>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</si>
  <si>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</si>
  <si>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</si>
  <si>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</si>
  <si>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</si>
  <si>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</si>
  <si>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</si>
  <si>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</si>
  <si>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</si>
  <si>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</si>
  <si>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</si>
  <si>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</si>
  <si>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</si>
  <si>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</si>
  <si>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</si>
  <si>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</si>
  <si>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</si>
  <si>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</si>
  <si>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</si>
  <si>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</si>
  <si>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</si>
  <si>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</si>
  <si>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</si>
  <si>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</si>
  <si>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</si>
  <si>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</si>
  <si>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</si>
  <si>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</si>
  <si>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</si>
  <si>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</si>
  <si>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</si>
  <si>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</si>
  <si>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</si>
  <si>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</si>
  <si>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</si>
  <si>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</si>
  <si>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</si>
  <si>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</si>
  <si>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</si>
  <si>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</si>
  <si>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</si>
  <si>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</si>
  <si>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</si>
  <si>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</si>
  <si>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</si>
  <si>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</si>
  <si>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</si>
  <si>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</si>
  <si>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</si>
  <si>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</si>
  <si>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</si>
  <si>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</si>
  <si>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</si>
  <si>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</si>
  <si>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</si>
  <si>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</si>
  <si>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</si>
  <si>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</si>
  <si>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</si>
  <si>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</si>
  <si>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</si>
  <si>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</si>
  <si>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</si>
  <si>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</si>
  <si>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</si>
  <si>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</si>
  <si>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</si>
  <si>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</si>
  <si>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</si>
  <si>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</si>
  <si>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</si>
  <si>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</si>
  <si>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</si>
  <si>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</si>
  <si>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</si>
  <si>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</si>
  <si>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</si>
  <si>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</si>
  <si>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</si>
  <si>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</si>
  <si>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</si>
  <si>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</si>
  <si>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</si>
  <si>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</si>
  <si>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</si>
  <si>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</si>
  <si>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</si>
  <si>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</si>
  <si>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</si>
  <si>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</si>
  <si>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</si>
  <si>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</si>
  <si>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</si>
  <si>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</si>
  <si>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</si>
  <si>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</si>
  <si>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</si>
  <si>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</si>
  <si>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</si>
  <si>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</si>
  <si>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</si>
  <si>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</si>
  <si>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</si>
  <si>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</si>
  <si>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</si>
  <si>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</si>
  <si>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</si>
  <si>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</si>
  <si>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</si>
  <si>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</si>
  <si>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</si>
  <si>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</si>
  <si>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</si>
  <si>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</si>
  <si>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</si>
  <si>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</si>
  <si>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</si>
  <si>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</si>
  <si>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</si>
  <si>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</si>
  <si>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</si>
  <si>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</si>
  <si>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</si>
  <si>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</si>
  <si>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</si>
  <si>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</si>
  <si>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</si>
  <si>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</si>
  <si>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</si>
  <si>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</si>
  <si>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</si>
  <si>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</si>
  <si>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</si>
  <si>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</si>
  <si>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</si>
  <si>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</si>
  <si>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</si>
  <si>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</si>
  <si>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</si>
  <si>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</si>
  <si>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</si>
  <si>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</si>
  <si>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</si>
  <si>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</si>
  <si>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</si>
  <si>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</si>
  <si>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</si>
  <si>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</si>
  <si>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</si>
  <si>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</si>
  <si>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</si>
  <si>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</si>
  <si>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</si>
  <si>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</si>
  <si>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</si>
  <si>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</si>
  <si>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</si>
  <si>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</si>
  <si>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</si>
  <si>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</si>
  <si>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</si>
  <si>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</si>
  <si>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</si>
  <si>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</si>
  <si>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</si>
  <si>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</si>
  <si>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</si>
  <si>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</si>
  <si>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</si>
  <si>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</si>
  <si>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</si>
  <si>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</si>
  <si>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</si>
  <si>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</si>
  <si>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</si>
  <si>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</si>
  <si>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</si>
  <si>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</si>
  <si>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</si>
  <si>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</si>
  <si>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</si>
  <si>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</si>
  <si>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</si>
  <si>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</si>
  <si>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</si>
  <si>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</si>
  <si>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</si>
  <si>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</si>
  <si>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</si>
  <si>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</si>
  <si>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</si>
  <si>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</si>
  <si>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</si>
  <si>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</si>
  <si>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</si>
  <si>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</si>
  <si>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</si>
  <si>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</si>
  <si>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</si>
  <si>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</si>
  <si>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</si>
  <si>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</si>
  <si>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</si>
  <si>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</si>
  <si>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</si>
  <si>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</si>
  <si>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</si>
  <si>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</si>
  <si>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</si>
  <si>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</si>
  <si>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</si>
  <si>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</si>
  <si>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</si>
  <si>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</si>
  <si>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</si>
  <si>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</si>
  <si>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</si>
  <si>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</si>
  <si>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</si>
  <si>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</si>
  <si>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</si>
  <si>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</si>
  <si>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</si>
  <si>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</si>
  <si>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</si>
  <si>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</si>
  <si>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</si>
  <si>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</si>
  <si>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</si>
  <si>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</si>
  <si>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</si>
  <si>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</si>
  <si>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</si>
  <si>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</si>
  <si>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</si>
  <si>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</si>
  <si>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</si>
  <si>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</si>
  <si>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</si>
  <si>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</si>
  <si>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</si>
  <si>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</si>
  <si>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</si>
  <si>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</si>
  <si>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</si>
  <si>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</si>
  <si>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</si>
  <si>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</si>
  <si>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</si>
  <si>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</si>
  <si>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</si>
  <si>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</si>
  <si>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</si>
  <si>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</si>
  <si>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</si>
  <si>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</si>
  <si>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</si>
  <si>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</si>
  <si>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</si>
  <si>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</si>
  <si>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</si>
  <si>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</si>
  <si>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</si>
  <si>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</si>
  <si>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</si>
  <si>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</si>
  <si>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</si>
  <si>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</si>
  <si>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</si>
  <si>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</si>
  <si>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</si>
  <si>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</si>
  <si>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</si>
  <si>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</si>
  <si>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</si>
  <si>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</si>
  <si>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</si>
  <si>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</si>
  <si>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</si>
  <si>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</si>
  <si>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</si>
  <si>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</si>
  <si>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</si>
  <si>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</si>
  <si>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</si>
  <si>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</si>
  <si>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</si>
  <si>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</si>
  <si>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</si>
  <si>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</si>
  <si>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</si>
  <si>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</si>
  <si>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</si>
  <si>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</si>
  <si>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</si>
  <si>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</si>
  <si>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</si>
  <si>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</si>
  <si>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</si>
  <si>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</si>
  <si>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</si>
  <si>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</si>
  <si>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</si>
  <si>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</si>
  <si>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</si>
  <si>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</si>
  <si>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</si>
  <si>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</si>
  <si>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</si>
  <si>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</si>
  <si>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</si>
  <si>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</si>
  <si>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</si>
  <si>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</si>
  <si>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</si>
  <si>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</si>
  <si>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</si>
  <si>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</si>
  <si>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</si>
  <si>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</si>
  <si>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</si>
  <si>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</si>
  <si>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</si>
  <si>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</si>
  <si>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</si>
  <si>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</si>
  <si>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</si>
  <si>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</si>
  <si>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</si>
  <si>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</si>
  <si>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</si>
  <si>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</si>
  <si>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</si>
  <si>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</si>
  <si>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</si>
  <si>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</si>
  <si>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</si>
  <si>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</si>
  <si>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</si>
  <si>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</si>
  <si>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</si>
  <si>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</si>
  <si>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</si>
  <si>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</si>
  <si>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</si>
  <si>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</si>
  <si>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</si>
  <si>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</si>
  <si>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</si>
  <si>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</si>
  <si>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</si>
  <si>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</si>
  <si>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</si>
  <si>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</si>
  <si>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</si>
  <si>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</si>
  <si>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</si>
  <si>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</si>
  <si>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</si>
  <si>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</si>
  <si>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</si>
  <si>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</si>
  <si>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</si>
  <si>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</si>
  <si>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</si>
  <si>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</si>
  <si>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</si>
  <si>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</si>
  <si>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</si>
  <si>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</si>
  <si>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</si>
  <si>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</si>
  <si>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</si>
  <si>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</si>
  <si>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</si>
  <si>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</si>
  <si>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</si>
  <si>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</si>
  <si>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</si>
  <si>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</si>
  <si>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</si>
  <si>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</si>
  <si>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</si>
  <si>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</si>
  <si>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</si>
  <si>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</si>
  <si>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</si>
  <si>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</si>
  <si>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</si>
  <si>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</si>
  <si>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</si>
  <si>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</si>
  <si>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</si>
  <si>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</si>
  <si>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</si>
  <si>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</si>
  <si>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</si>
  <si>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</si>
  <si>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</si>
  <si>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</si>
  <si>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</si>
  <si>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</si>
  <si>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</si>
  <si>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</si>
  <si>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</si>
  <si>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</si>
  <si>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</si>
  <si>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</si>
  <si>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</si>
  <si>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</si>
  <si>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</si>
  <si>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</si>
  <si>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</si>
  <si>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</si>
  <si>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</si>
  <si>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</si>
  <si>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</si>
  <si>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</si>
  <si>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</si>
  <si>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</si>
  <si>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</si>
  <si>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</si>
  <si>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</si>
  <si>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</si>
  <si>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</si>
  <si>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</si>
  <si>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</si>
  <si>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</si>
  <si>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</si>
  <si>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</si>
  <si>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</si>
  <si>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</si>
  <si>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</si>
  <si>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</si>
  <si>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</si>
  <si>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</si>
  <si>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</si>
  <si>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</si>
  <si>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</si>
  <si>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</si>
  <si>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</si>
  <si>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</si>
  <si>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</si>
  <si>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</si>
  <si>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</si>
  <si>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</si>
  <si>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</si>
  <si>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</si>
  <si>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</si>
  <si>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</si>
  <si>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</si>
  <si>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</si>
  <si>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</si>
  <si>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</si>
  <si>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</si>
  <si>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</si>
  <si>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</si>
  <si>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</si>
  <si>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</si>
  <si>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</si>
  <si>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</si>
  <si>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</si>
  <si>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</si>
  <si>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</si>
  <si>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</si>
  <si>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</si>
  <si>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</si>
  <si>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</si>
  <si>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</si>
  <si>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</si>
  <si>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</si>
  <si>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</si>
  <si>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</si>
  <si>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</si>
  <si>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</si>
  <si>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</si>
  <si>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</si>
  <si>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</si>
  <si>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</si>
  <si>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</si>
  <si>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</si>
  <si>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</si>
  <si>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</si>
  <si>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</si>
  <si>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</si>
  <si>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</si>
  <si>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</si>
  <si>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</si>
  <si>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</si>
  <si>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</si>
  <si>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</si>
  <si>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</si>
  <si>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</si>
  <si>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</si>
  <si>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</si>
  <si>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</si>
  <si>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</si>
  <si>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</si>
  <si>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</si>
  <si>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</si>
  <si>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</si>
  <si>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</si>
  <si>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</si>
  <si>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</si>
  <si>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</si>
  <si>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</si>
  <si>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-Month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</si>
  <si>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</si>
  <si>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</si>
  <si>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</si>
  <si>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</si>
  <si>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</si>
  <si>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</si>
  <si>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</si>
  <si>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</si>
  <si>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</si>
  <si>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</si>
  <si>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</si>
  <si>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</si>
  <si>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</si>
  <si>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</si>
  <si>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</si>
  <si>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</si>
  <si>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</si>
  <si>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</si>
  <si>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</si>
  <si>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</si>
  <si>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</si>
  <si>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</si>
  <si>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</si>
  <si>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</si>
  <si>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Minimum</t>
  </si>
  <si>
    <t>Maximum</t>
  </si>
  <si>
    <t>Variance</t>
  </si>
  <si>
    <t>Standard Deviation</t>
  </si>
  <si>
    <t xml:space="preserve">Backers for Successful Campaigns </t>
  </si>
  <si>
    <t>Backers for 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</si>
</sst>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Fill="1" applyBorder="1"/>
    <xf numFmtId="164" fontId="0" fillId="0" borderId="0" xfId="0" applyNumberFormat="1"/>
    <xf numFmtId="9" fontId="0" fillId="0" borderId="0" xfId="1" applyFont="1"/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3A4-46C9-94CF-64B4AA8E7101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3A4-46C9-94CF-64B4AA8E7101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3A4-46C9-94CF-64B4AA8E7101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3A4-46C9-94CF-64B4AA8E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0940447"/>
        <c:axId val="1640158431"/>
      </c:barChart>
      <c:catAx>
        <c:axId val="1470940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58431"/>
        <c:crosses val="autoZero"/>
        <c:auto val="1"/>
        <c:lblAlgn val="ctr"/>
        <c:lblOffset val="100"/>
        <c:noMultiLvlLbl val="0"/>
      </c:catAx>
      <c:valAx>
        <c:axId val="164015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9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2B-4F97-BDBA-ADAFE72076E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2B-4F97-BDBA-ADAFE72076E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2B-4F97-BDBA-ADAFE72076E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2B-4F97-BDBA-ADAFE720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881647"/>
        <c:axId val="1640370639"/>
      </c:barChart>
      <c:catAx>
        <c:axId val="172888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0639"/>
        <c:crosses val="autoZero"/>
        <c:auto val="1"/>
        <c:lblAlgn val="ctr"/>
        <c:lblOffset val="100"/>
        <c:noMultiLvlLbl val="0"/>
      </c:catAx>
      <c:valAx>
        <c:axId val="16403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Sub-Cateory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[excel-challenge.xlsx]Years!PivotTable5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Years!$I$13:$I$14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Years!$I$15:$I$27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0C-43A9-896C-9B06F3B01DFF}"/>
            </c:ext>
          </c:extLst>
        </c:ser>
        <c:ser>
          <c:idx val="1"/>
          <c:order val="1"/>
          <c:tx>
            <c:strRef>
              <c:f>Years!$J$13:$J$14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Years!$J$15:$J$27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0C-43A9-896C-9B06F3B01DFF}"/>
            </c:ext>
          </c:extLst>
        </c:ser>
        <c:ser>
          <c:idx val="2"/>
          <c:order val="2"/>
          <c:tx>
            <c:strRef>
              <c:f>Years!$K$13:$K$14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Years!$K$15:$K$27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0C-43A9-896C-9B06F3B01DFF}"/>
            </c:ext>
          </c:extLst>
        </c:ser>
        <c:ser>
          <c:idx val="3"/>
          <c:order val="3"/>
          <c:tx>
            <c:strRef>
              <c:f>Years!$L$13:$L$14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Years!$L$15:$L$27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0C-43A9-896C-9B06F3B01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995615"/>
        <c:axId val="1466953295"/>
      </c:lineChart>
      <c:catAx>
        <c:axId val="177599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53295"/>
        <c:crosses val="autoZero"/>
        <c:auto val="1"/>
        <c:lblAlgn val="ctr"/>
        <c:lblOffset val="100"/>
        <c:noMultiLvlLbl val="0"/>
      </c:catAx>
      <c:valAx>
        <c:axId val="14669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9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22-4816-8CC7-2EFE1CEEC80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22-4816-8CC7-2EFE1CEEC80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22-4816-8CC7-2EFE1CEEC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702751"/>
        <c:axId val="11866399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22-4816-8CC7-2EFE1CEEC80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822-4816-8CC7-2EFE1CEEC80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22-4816-8CC7-2EFE1CEEC80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22-4816-8CC7-2EFE1CEEC808}"/>
                  </c:ext>
                </c:extLst>
              </c15:ser>
            </c15:filteredLineSeries>
          </c:ext>
        </c:extLst>
      </c:lineChart>
      <c:catAx>
        <c:axId val="113970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39983"/>
        <c:crosses val="autoZero"/>
        <c:auto val="1"/>
        <c:lblAlgn val="ctr"/>
        <c:lblOffset val="100"/>
        <c:noMultiLvlLbl val="0"/>
      </c:catAx>
      <c:valAx>
        <c:axId val="118663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9</xdr:row>
      <xdr:rowOff>133350</xdr:rowOff>
    </xdr:from>
    <xdr:to>
      <xdr:col>33</xdr:col>
      <xdr:colOff>47625</xdr:colOff>
      <xdr:row>33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8E38F-5CC8-492C-BFEC-16F1C9EB6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12382</xdr:rowOff>
    </xdr:from>
    <xdr:to>
      <xdr:col>18</xdr:col>
      <xdr:colOff>342900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7A6E5-DE65-444D-8C48-C4D96D4EF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2</xdr:row>
      <xdr:rowOff>50482</xdr:rowOff>
    </xdr:from>
    <xdr:to>
      <xdr:col>5</xdr:col>
      <xdr:colOff>302895</xdr:colOff>
      <xdr:row>17</xdr:row>
      <xdr:rowOff>75247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CCDCD-E764-4C39-96F3-63A553C3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1005840</xdr:colOff>
      <xdr:row>15</xdr:row>
      <xdr:rowOff>94297</xdr:rowOff>
    </xdr:from>
    <xdr:to>
      <xdr:col>13</xdr:col>
      <xdr:colOff>91440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81E16-EDA6-4195-8FF4-1ED04A1FC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20954</xdr:colOff>
      <xdr:row>9</xdr:row>
      <xdr:rowOff>41908</xdr:rowOff>
    </xdr:from>
    <xdr:to>
      <xdr:col>10</xdr:col>
      <xdr:colOff>19049</xdr:colOff>
      <xdr:row>17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5DAB52-749C-4F73-8736-5FCAFE8E276F}"/>
            </a:ext>
          </a:extLst>
        </xdr:cNvPr>
        <xdr:cNvSpPr txBox="1"/>
      </xdr:nvSpPr>
      <xdr:spPr>
        <a:xfrm>
          <a:off x="6936104" y="1851658"/>
          <a:ext cx="5113020" cy="1424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The mean is a better summarizer for the influence</a:t>
          </a:r>
          <a:r>
            <a:rPr lang="en-US" sz="1100" baseline="0"/>
            <a:t> the number of backers for successful and unsuccessful campaigns has on the outcome. </a:t>
          </a:r>
        </a:p>
        <a:p>
          <a:endParaRPr lang="en-US" sz="1100" baseline="0"/>
        </a:p>
        <a:p>
          <a:r>
            <a:rPr lang="en-US" sz="1100" baseline="0"/>
            <a:t>2. There is more variability with successful campaigns.  This does not come as a surprise sense we are analyzing investment data, because the higher the risk of investing in one of these campaigns refelcts the larger amount of backers the projects had.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arc" refreshedDate="43998.542500462965" createdVersion="6" refreshedVersion="6" minRefreshableVersion="3" recordCount="4115" xr:uid="{2475A780-876E-457D-8DFC-75E4B0121B75}">
  <cacheSource type="worksheet">
    <worksheetSource ref="A1:R1048576" sheet="Starterbook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arc" refreshedDate="43998.574915972225" createdVersion="6" refreshedVersion="6" minRefreshableVersion="3" recordCount="4115" xr:uid="{A63BF0B2-2CCA-4F3B-8EA5-3CA00ECCBE56}">
  <cacheSource type="worksheet">
    <worksheetSource ref="A1:U1048576" sheet="Starterbook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-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5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1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1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6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1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6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5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8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1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1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1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1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1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1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9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1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9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1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1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5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7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1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1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7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3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1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3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7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1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8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1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7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5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5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6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1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1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1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1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1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2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7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7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7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5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1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1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1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1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1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11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1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1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1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1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1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1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8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1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1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9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4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7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1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1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8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4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1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9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7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1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4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9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1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4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1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1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3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11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9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1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1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1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11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4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1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1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1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3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1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1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1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1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1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1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1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2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9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1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1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9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1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1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11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1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11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1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1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1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1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1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1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1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4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2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4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1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4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2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7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1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6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9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4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4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4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7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6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7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3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5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0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9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1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6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7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5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6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3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7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8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1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8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1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8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6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3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7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5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2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6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7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7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1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7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8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4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5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9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3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5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1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1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4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1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7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8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6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7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7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7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6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5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7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3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9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4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1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9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3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1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1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1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4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1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1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1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1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1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1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1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1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1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1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1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1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1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1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1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4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6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1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1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1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1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1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1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1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3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1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11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7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9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7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4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9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9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1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1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1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1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7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1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1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6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7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1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1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5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3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1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1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1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1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1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1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1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5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1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1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1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1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5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1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1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1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1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1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1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1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1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1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7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3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1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5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1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1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1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1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4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1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1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1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1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5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8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1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1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1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5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9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3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1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3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3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1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1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7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5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1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1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5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1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3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9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1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1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4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1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1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1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3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1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4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6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1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1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1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1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1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1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1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11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1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1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1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1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4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1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8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1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4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1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1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1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7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1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11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6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1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1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4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1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1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6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5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11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1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1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1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8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1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1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5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1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1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1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1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1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1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1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1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1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7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1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1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1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1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4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1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8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5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1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1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1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1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1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7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5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1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1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1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1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1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1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1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5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1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1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1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4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1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5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1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7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1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1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11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1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11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1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7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7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5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1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11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1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1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1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8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1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5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1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1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1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5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1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1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1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1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1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1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1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8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1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6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7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1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1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1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8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5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1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11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5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1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1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1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1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5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1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1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1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2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1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1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8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1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5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1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1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1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8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8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5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  <d v="2016-01-08T06:34:00"/>
  </r>
  <r>
    <m/>
    <m/>
    <m/>
    <m/>
    <m/>
    <x v="4"/>
    <m/>
    <m/>
    <m/>
    <m/>
    <m/>
    <m/>
    <m/>
    <m/>
    <m/>
    <m/>
    <x v="9"/>
    <m/>
    <x v="4114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271EC-4295-4FA6-9CD7-4763335FD1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E825A-6204-433C-8158-A8A3734EDF1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870C8-52A6-401E-B2CF-A4E8187C53A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13:M2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Category" fld="16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64" zoomScale="90" zoomScaleNormal="90" workbookViewId="0">
      <selection activeCell="L2" sqref="L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style="5" customWidth="1"/>
    <col min="16" max="16" width="18.44140625" customWidth="1"/>
    <col min="17" max="17" width="15.44140625" customWidth="1"/>
    <col min="18" max="18" width="14.88671875" customWidth="1"/>
    <col min="19" max="20" width="24.44140625" customWidth="1"/>
    <col min="21" max="21" width="21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8380</v>
      </c>
      <c r="U1" s="12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>
        <f>ROUND(AVERAGE(E2/L2),0)</f>
        <v>64</v>
      </c>
      <c r="Q2" t="s">
        <v>8310</v>
      </c>
      <c r="R2" t="s">
        <v>8311</v>
      </c>
      <c r="S2" s="11">
        <f>(((J2/60)/60)/24)+DATE(1970,1,1)</f>
        <v>42177.007071759261</v>
      </c>
      <c r="T2" s="13" t="str">
        <f>CHOOSE(MONTH(S2),"Jan","Feb","Mar","Apr","May","Jun","Jul","Aug","Sep","Oct","Nov","Dec")</f>
        <v>Jun</v>
      </c>
      <c r="U2" s="11">
        <f>(((I2/60)/60)/24+DATE(1970,1,1))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>
        <f t="shared" ref="P3:P66" si="1">ROUND(AVERAGE(E3/L3),0)</f>
        <v>185</v>
      </c>
      <c r="Q3" t="s">
        <v>8310</v>
      </c>
      <c r="R3" t="s">
        <v>8311</v>
      </c>
      <c r="S3" s="11">
        <f>(((J3/60)/60)/24)+DATE(1970,1,1)</f>
        <v>42766.600497685184</v>
      </c>
      <c r="T3" s="13" t="str">
        <f t="shared" ref="T3:T66" si="2">CHOOSE(MONTH(S3),"Jan","Feb","Mar","Apr","May","Jun","Jul","Aug","Sep","Oct","Nov","Dec")</f>
        <v>Jan</v>
      </c>
      <c r="U3" s="11">
        <f t="shared" ref="U3:U66" si="3">(((I3/60)/60)/24+DATE(1970,1,1))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ref="S4:S67" si="4">(((J4/60)/60)/24)+DATE(1970,1,1)</f>
        <v>42405.702349537038</v>
      </c>
      <c r="T4" s="13" t="str">
        <f t="shared" si="2"/>
        <v>Feb</v>
      </c>
      <c r="U4" s="11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</v>
      </c>
      <c r="Q5" t="s">
        <v>8310</v>
      </c>
      <c r="R5" t="s">
        <v>8311</v>
      </c>
      <c r="S5" s="11">
        <f t="shared" si="4"/>
        <v>41828.515127314815</v>
      </c>
      <c r="T5" s="13" t="str">
        <f t="shared" si="2"/>
        <v>Jul</v>
      </c>
      <c r="U5" s="11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191</v>
      </c>
      <c r="Q6" t="s">
        <v>8310</v>
      </c>
      <c r="R6" t="s">
        <v>8311</v>
      </c>
      <c r="S6" s="11">
        <f t="shared" si="4"/>
        <v>42327.834247685183</v>
      </c>
      <c r="T6" s="13" t="str">
        <f t="shared" si="2"/>
        <v>Nov</v>
      </c>
      <c r="U6" s="11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</v>
      </c>
      <c r="Q7" t="s">
        <v>8310</v>
      </c>
      <c r="R7" t="s">
        <v>8311</v>
      </c>
      <c r="S7" s="11">
        <f t="shared" si="4"/>
        <v>42563.932951388888</v>
      </c>
      <c r="T7" s="13" t="str">
        <f t="shared" si="2"/>
        <v>Jul</v>
      </c>
      <c r="U7" s="11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147</v>
      </c>
      <c r="Q8" t="s">
        <v>8310</v>
      </c>
      <c r="R8" t="s">
        <v>8311</v>
      </c>
      <c r="S8" s="11">
        <f t="shared" si="4"/>
        <v>41794.072337962964</v>
      </c>
      <c r="T8" s="13" t="str">
        <f t="shared" si="2"/>
        <v>Jun</v>
      </c>
      <c r="U8" s="11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160</v>
      </c>
      <c r="Q9" t="s">
        <v>8310</v>
      </c>
      <c r="R9" t="s">
        <v>8311</v>
      </c>
      <c r="S9" s="11">
        <f t="shared" si="4"/>
        <v>42516.047071759262</v>
      </c>
      <c r="T9" s="13" t="str">
        <f t="shared" si="2"/>
        <v>May</v>
      </c>
      <c r="U9" s="11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292</v>
      </c>
      <c r="Q10" t="s">
        <v>8310</v>
      </c>
      <c r="R10" t="s">
        <v>8311</v>
      </c>
      <c r="S10" s="11">
        <f t="shared" si="4"/>
        <v>42468.94458333333</v>
      </c>
      <c r="T10" s="13" t="str">
        <f t="shared" si="2"/>
        <v>Apr</v>
      </c>
      <c r="U10" s="11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</v>
      </c>
      <c r="Q11" t="s">
        <v>8310</v>
      </c>
      <c r="R11" t="s">
        <v>8311</v>
      </c>
      <c r="S11" s="11">
        <f t="shared" si="4"/>
        <v>42447.103518518517</v>
      </c>
      <c r="T11" s="13" t="str">
        <f t="shared" si="2"/>
        <v>Mar</v>
      </c>
      <c r="U11" s="11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159</v>
      </c>
      <c r="Q12" t="s">
        <v>8310</v>
      </c>
      <c r="R12" t="s">
        <v>8311</v>
      </c>
      <c r="S12" s="11">
        <f t="shared" si="4"/>
        <v>41780.068043981482</v>
      </c>
      <c r="T12" s="13" t="str">
        <f t="shared" si="2"/>
        <v>May</v>
      </c>
      <c r="U12" s="11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</v>
      </c>
      <c r="Q13" t="s">
        <v>8310</v>
      </c>
      <c r="R13" t="s">
        <v>8311</v>
      </c>
      <c r="S13" s="11">
        <f t="shared" si="4"/>
        <v>42572.778495370367</v>
      </c>
      <c r="T13" s="13" t="str">
        <f t="shared" si="2"/>
        <v>Jul</v>
      </c>
      <c r="U13" s="11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60</v>
      </c>
      <c r="Q14" t="s">
        <v>8310</v>
      </c>
      <c r="R14" t="s">
        <v>8311</v>
      </c>
      <c r="S14" s="11">
        <f t="shared" si="4"/>
        <v>41791.713252314818</v>
      </c>
      <c r="T14" s="13" t="str">
        <f t="shared" si="2"/>
        <v>Jun</v>
      </c>
      <c r="U14" s="11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110</v>
      </c>
      <c r="Q15" t="s">
        <v>8310</v>
      </c>
      <c r="R15" t="s">
        <v>8311</v>
      </c>
      <c r="S15" s="11">
        <f t="shared" si="4"/>
        <v>42508.677187499998</v>
      </c>
      <c r="T15" s="13" t="str">
        <f t="shared" si="2"/>
        <v>May</v>
      </c>
      <c r="U15" s="11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148</v>
      </c>
      <c r="Q16" t="s">
        <v>8310</v>
      </c>
      <c r="R16" t="s">
        <v>8311</v>
      </c>
      <c r="S16" s="11">
        <f t="shared" si="4"/>
        <v>41808.02648148148</v>
      </c>
      <c r="T16" s="13" t="str">
        <f t="shared" si="2"/>
        <v>Jun</v>
      </c>
      <c r="U16" s="11">
        <f t="shared" si="3"/>
        <v>41833.582638888889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22</v>
      </c>
      <c r="Q17" t="s">
        <v>8310</v>
      </c>
      <c r="R17" t="s">
        <v>8311</v>
      </c>
      <c r="S17" s="11">
        <f t="shared" si="4"/>
        <v>42256.391875000001</v>
      </c>
      <c r="T17" s="13" t="str">
        <f t="shared" si="2"/>
        <v>Sep</v>
      </c>
      <c r="U17" s="11">
        <f t="shared" si="3"/>
        <v>42274.843055555553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172</v>
      </c>
      <c r="Q18" t="s">
        <v>8310</v>
      </c>
      <c r="R18" t="s">
        <v>8311</v>
      </c>
      <c r="S18" s="11">
        <f t="shared" si="4"/>
        <v>41760.796423611115</v>
      </c>
      <c r="T18" s="13" t="str">
        <f t="shared" si="2"/>
        <v>May</v>
      </c>
      <c r="U18" s="11">
        <f t="shared" si="3"/>
        <v>41806.229166666664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42</v>
      </c>
      <c r="Q19" t="s">
        <v>8310</v>
      </c>
      <c r="R19" t="s">
        <v>8311</v>
      </c>
      <c r="S19" s="11">
        <f t="shared" si="4"/>
        <v>41917.731736111113</v>
      </c>
      <c r="T19" s="13" t="str">
        <f t="shared" si="2"/>
        <v>Oct</v>
      </c>
      <c r="U19" s="11">
        <f t="shared" si="3"/>
        <v>41947.773402777777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</v>
      </c>
      <c r="Q20" t="s">
        <v>8310</v>
      </c>
      <c r="R20" t="s">
        <v>8311</v>
      </c>
      <c r="S20" s="11">
        <f t="shared" si="4"/>
        <v>41869.542314814818</v>
      </c>
      <c r="T20" s="13" t="str">
        <f t="shared" si="2"/>
        <v>Aug</v>
      </c>
      <c r="U20" s="11">
        <f t="shared" si="3"/>
        <v>41899.542314814818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</v>
      </c>
      <c r="Q21" t="s">
        <v>8310</v>
      </c>
      <c r="R21" t="s">
        <v>8311</v>
      </c>
      <c r="S21" s="11">
        <f t="shared" si="4"/>
        <v>42175.816365740742</v>
      </c>
      <c r="T21" s="13" t="str">
        <f t="shared" si="2"/>
        <v>Jun</v>
      </c>
      <c r="U21" s="11">
        <f t="shared" si="3"/>
        <v>42205.816365740742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</v>
      </c>
      <c r="Q22" t="s">
        <v>8310</v>
      </c>
      <c r="R22" t="s">
        <v>8311</v>
      </c>
      <c r="S22" s="11">
        <f t="shared" si="4"/>
        <v>42200.758240740746</v>
      </c>
      <c r="T22" s="13" t="str">
        <f t="shared" si="2"/>
        <v>Jul</v>
      </c>
      <c r="U22" s="11">
        <f t="shared" si="3"/>
        <v>42260.758240740746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200</v>
      </c>
      <c r="Q23" t="s">
        <v>8310</v>
      </c>
      <c r="R23" t="s">
        <v>8311</v>
      </c>
      <c r="S23" s="11">
        <f t="shared" si="4"/>
        <v>41878.627187500002</v>
      </c>
      <c r="T23" s="13" t="str">
        <f t="shared" si="2"/>
        <v>Aug</v>
      </c>
      <c r="U23" s="11">
        <f t="shared" si="3"/>
        <v>41908.627187500002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</v>
      </c>
      <c r="Q24" t="s">
        <v>8310</v>
      </c>
      <c r="R24" t="s">
        <v>8311</v>
      </c>
      <c r="S24" s="11">
        <f t="shared" si="4"/>
        <v>41989.91134259259</v>
      </c>
      <c r="T24" s="13" t="str">
        <f t="shared" si="2"/>
        <v>Dec</v>
      </c>
      <c r="U24" s="11">
        <f t="shared" si="3"/>
        <v>42005.332638888889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</v>
      </c>
      <c r="Q25" t="s">
        <v>8310</v>
      </c>
      <c r="R25" t="s">
        <v>8311</v>
      </c>
      <c r="S25" s="11">
        <f t="shared" si="4"/>
        <v>42097.778946759259</v>
      </c>
      <c r="T25" s="13" t="str">
        <f t="shared" si="2"/>
        <v>Apr</v>
      </c>
      <c r="U25" s="11">
        <f t="shared" si="3"/>
        <v>42124.638888888891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</v>
      </c>
      <c r="Q26" t="s">
        <v>8310</v>
      </c>
      <c r="R26" t="s">
        <v>8311</v>
      </c>
      <c r="S26" s="11">
        <f t="shared" si="4"/>
        <v>42229.820173611108</v>
      </c>
      <c r="T26" s="13" t="str">
        <f t="shared" si="2"/>
        <v>Aug</v>
      </c>
      <c r="U26" s="11">
        <f t="shared" si="3"/>
        <v>42262.818750000006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</v>
      </c>
      <c r="Q27" t="s">
        <v>8310</v>
      </c>
      <c r="R27" t="s">
        <v>8311</v>
      </c>
      <c r="S27" s="11">
        <f t="shared" si="4"/>
        <v>42318.025011574078</v>
      </c>
      <c r="T27" s="13" t="str">
        <f t="shared" si="2"/>
        <v>Nov</v>
      </c>
      <c r="U27" s="11">
        <f t="shared" si="3"/>
        <v>42378.025011574078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</v>
      </c>
      <c r="Q28" t="s">
        <v>8310</v>
      </c>
      <c r="R28" t="s">
        <v>8311</v>
      </c>
      <c r="S28" s="11">
        <f t="shared" si="4"/>
        <v>41828.515555555554</v>
      </c>
      <c r="T28" s="13" t="str">
        <f t="shared" si="2"/>
        <v>Jul</v>
      </c>
      <c r="U28" s="11">
        <f t="shared" si="3"/>
        <v>41868.515555555554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149</v>
      </c>
      <c r="Q29" t="s">
        <v>8310</v>
      </c>
      <c r="R29" t="s">
        <v>8311</v>
      </c>
      <c r="S29" s="11">
        <f t="shared" si="4"/>
        <v>41929.164733796293</v>
      </c>
      <c r="T29" s="13" t="str">
        <f t="shared" si="2"/>
        <v>Oct</v>
      </c>
      <c r="U29" s="11">
        <f t="shared" si="3"/>
        <v>41959.206400462965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170</v>
      </c>
      <c r="Q30" t="s">
        <v>8310</v>
      </c>
      <c r="R30" t="s">
        <v>8311</v>
      </c>
      <c r="S30" s="11">
        <f t="shared" si="4"/>
        <v>42324.96393518518</v>
      </c>
      <c r="T30" s="13" t="str">
        <f t="shared" si="2"/>
        <v>Nov</v>
      </c>
      <c r="U30" s="11">
        <f t="shared" si="3"/>
        <v>42354.96393518518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32</v>
      </c>
      <c r="Q31" t="s">
        <v>8310</v>
      </c>
      <c r="R31" t="s">
        <v>8311</v>
      </c>
      <c r="S31" s="11">
        <f t="shared" si="4"/>
        <v>41812.67324074074</v>
      </c>
      <c r="T31" s="13" t="str">
        <f t="shared" si="2"/>
        <v>Jun</v>
      </c>
      <c r="U31" s="11">
        <f t="shared" si="3"/>
        <v>41842.67324074074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</v>
      </c>
      <c r="Q32" t="s">
        <v>8310</v>
      </c>
      <c r="R32" t="s">
        <v>8311</v>
      </c>
      <c r="S32" s="11">
        <f t="shared" si="4"/>
        <v>41842.292997685188</v>
      </c>
      <c r="T32" s="13" t="str">
        <f t="shared" si="2"/>
        <v>Jul</v>
      </c>
      <c r="U32" s="11">
        <f t="shared" si="3"/>
        <v>41872.292997685188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4"/>
        <v>42376.79206018518</v>
      </c>
      <c r="T33" s="13" t="str">
        <f t="shared" si="2"/>
        <v>Jan</v>
      </c>
      <c r="U33" s="11">
        <f t="shared" si="3"/>
        <v>42394.79206018518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</v>
      </c>
      <c r="Q34" t="s">
        <v>8310</v>
      </c>
      <c r="R34" t="s">
        <v>8311</v>
      </c>
      <c r="S34" s="11">
        <f t="shared" si="4"/>
        <v>42461.627511574072</v>
      </c>
      <c r="T34" s="13" t="str">
        <f t="shared" si="2"/>
        <v>Apr</v>
      </c>
      <c r="U34" s="11">
        <f t="shared" si="3"/>
        <v>42503.165972222225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84</v>
      </c>
      <c r="Q35" t="s">
        <v>8310</v>
      </c>
      <c r="R35" t="s">
        <v>8311</v>
      </c>
      <c r="S35" s="11">
        <f t="shared" si="4"/>
        <v>42286.660891203705</v>
      </c>
      <c r="T35" s="13" t="str">
        <f t="shared" si="2"/>
        <v>Oct</v>
      </c>
      <c r="U35" s="11">
        <f t="shared" si="3"/>
        <v>42316.702557870376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50</v>
      </c>
      <c r="Q36" t="s">
        <v>8310</v>
      </c>
      <c r="R36" t="s">
        <v>8311</v>
      </c>
      <c r="S36" s="11">
        <f t="shared" si="4"/>
        <v>41841.321770833332</v>
      </c>
      <c r="T36" s="13" t="str">
        <f t="shared" si="2"/>
        <v>Jul</v>
      </c>
      <c r="U36" s="11">
        <f t="shared" si="3"/>
        <v>41856.321770833332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</v>
      </c>
      <c r="Q37" t="s">
        <v>8310</v>
      </c>
      <c r="R37" t="s">
        <v>8311</v>
      </c>
      <c r="S37" s="11">
        <f t="shared" si="4"/>
        <v>42098.291828703703</v>
      </c>
      <c r="T37" s="13" t="str">
        <f t="shared" si="2"/>
        <v>Apr</v>
      </c>
      <c r="U37" s="11">
        <f t="shared" si="3"/>
        <v>42122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194</v>
      </c>
      <c r="Q38" t="s">
        <v>8310</v>
      </c>
      <c r="R38" t="s">
        <v>8311</v>
      </c>
      <c r="S38" s="11">
        <f t="shared" si="4"/>
        <v>42068.307002314818</v>
      </c>
      <c r="T38" s="13" t="str">
        <f t="shared" si="2"/>
        <v>Mar</v>
      </c>
      <c r="U38" s="11">
        <f t="shared" si="3"/>
        <v>42098.265335648146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160</v>
      </c>
      <c r="Q39" t="s">
        <v>8310</v>
      </c>
      <c r="R39" t="s">
        <v>8311</v>
      </c>
      <c r="S39" s="11">
        <f t="shared" si="4"/>
        <v>42032.693043981482</v>
      </c>
      <c r="T39" s="13" t="str">
        <f t="shared" si="2"/>
        <v>Jan</v>
      </c>
      <c r="U39" s="11">
        <f t="shared" si="3"/>
        <v>42062.693043981482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42</v>
      </c>
      <c r="Q40" t="s">
        <v>8310</v>
      </c>
      <c r="R40" t="s">
        <v>8311</v>
      </c>
      <c r="S40" s="11">
        <f t="shared" si="4"/>
        <v>41375.057222222218</v>
      </c>
      <c r="T40" s="13" t="str">
        <f t="shared" si="2"/>
        <v>Apr</v>
      </c>
      <c r="U40" s="11">
        <f t="shared" si="3"/>
        <v>41405.057222222218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151</v>
      </c>
      <c r="Q41" t="s">
        <v>8310</v>
      </c>
      <c r="R41" t="s">
        <v>8311</v>
      </c>
      <c r="S41" s="11">
        <f t="shared" si="4"/>
        <v>41754.047083333331</v>
      </c>
      <c r="T41" s="13" t="str">
        <f t="shared" si="2"/>
        <v>Apr</v>
      </c>
      <c r="U41" s="11">
        <f t="shared" si="3"/>
        <v>41784.957638888889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127</v>
      </c>
      <c r="Q42" t="s">
        <v>8310</v>
      </c>
      <c r="R42" t="s">
        <v>8311</v>
      </c>
      <c r="S42" s="11">
        <f t="shared" si="4"/>
        <v>41789.21398148148</v>
      </c>
      <c r="T42" s="13" t="str">
        <f t="shared" si="2"/>
        <v>May</v>
      </c>
      <c r="U42" s="11">
        <f t="shared" si="3"/>
        <v>41809.166666666664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</v>
      </c>
      <c r="Q43" t="s">
        <v>8310</v>
      </c>
      <c r="R43" t="s">
        <v>8311</v>
      </c>
      <c r="S43" s="11">
        <f t="shared" si="4"/>
        <v>41887.568912037037</v>
      </c>
      <c r="T43" s="13" t="str">
        <f t="shared" si="2"/>
        <v>Sep</v>
      </c>
      <c r="U43" s="11">
        <f t="shared" si="3"/>
        <v>41917.568912037037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118</v>
      </c>
      <c r="Q44" t="s">
        <v>8310</v>
      </c>
      <c r="R44" t="s">
        <v>8311</v>
      </c>
      <c r="S44" s="11">
        <f t="shared" si="4"/>
        <v>41971.639189814814</v>
      </c>
      <c r="T44" s="13" t="str">
        <f t="shared" si="2"/>
        <v>Nov</v>
      </c>
      <c r="U44" s="11">
        <f t="shared" si="3"/>
        <v>42001.639189814814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</v>
      </c>
      <c r="Q45" t="s">
        <v>8310</v>
      </c>
      <c r="R45" t="s">
        <v>8311</v>
      </c>
      <c r="S45" s="11">
        <f t="shared" si="4"/>
        <v>41802.790347222224</v>
      </c>
      <c r="T45" s="13" t="str">
        <f t="shared" si="2"/>
        <v>Jun</v>
      </c>
      <c r="U45" s="11">
        <f t="shared" si="3"/>
        <v>41833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</v>
      </c>
      <c r="Q46" t="s">
        <v>8310</v>
      </c>
      <c r="R46" t="s">
        <v>8311</v>
      </c>
      <c r="S46" s="11">
        <f t="shared" si="4"/>
        <v>41874.098807870374</v>
      </c>
      <c r="T46" s="13" t="str">
        <f t="shared" si="2"/>
        <v>Aug</v>
      </c>
      <c r="U46" s="11">
        <f t="shared" si="3"/>
        <v>41919.098807870374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</v>
      </c>
      <c r="Q47" t="s">
        <v>8310</v>
      </c>
      <c r="R47" t="s">
        <v>8311</v>
      </c>
      <c r="S47" s="11">
        <f t="shared" si="4"/>
        <v>42457.623923611114</v>
      </c>
      <c r="T47" s="13" t="str">
        <f t="shared" si="2"/>
        <v>Mar</v>
      </c>
      <c r="U47" s="11">
        <f t="shared" si="3"/>
        <v>42487.623923611114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</v>
      </c>
      <c r="Q48" t="s">
        <v>8310</v>
      </c>
      <c r="R48" t="s">
        <v>8311</v>
      </c>
      <c r="S48" s="11">
        <f t="shared" si="4"/>
        <v>42323.964976851858</v>
      </c>
      <c r="T48" s="13" t="str">
        <f t="shared" si="2"/>
        <v>Nov</v>
      </c>
      <c r="U48" s="11">
        <f t="shared" si="3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77</v>
      </c>
      <c r="Q49" t="s">
        <v>8310</v>
      </c>
      <c r="R49" t="s">
        <v>8311</v>
      </c>
      <c r="S49" s="11">
        <f t="shared" si="4"/>
        <v>41932.819525462961</v>
      </c>
      <c r="T49" s="13" t="str">
        <f t="shared" si="2"/>
        <v>Oct</v>
      </c>
      <c r="U49" s="11">
        <f t="shared" si="3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57</v>
      </c>
      <c r="Q50" t="s">
        <v>8310</v>
      </c>
      <c r="R50" t="s">
        <v>8311</v>
      </c>
      <c r="S50" s="11">
        <f t="shared" si="4"/>
        <v>42033.516898148147</v>
      </c>
      <c r="T50" s="13" t="str">
        <f t="shared" si="2"/>
        <v>Jan</v>
      </c>
      <c r="U50" s="11">
        <f t="shared" si="3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138</v>
      </c>
      <c r="Q51" t="s">
        <v>8310</v>
      </c>
      <c r="R51" t="s">
        <v>8311</v>
      </c>
      <c r="S51" s="11">
        <f t="shared" si="4"/>
        <v>42271.176446759258</v>
      </c>
      <c r="T51" s="13" t="str">
        <f t="shared" si="2"/>
        <v>Sep</v>
      </c>
      <c r="U51" s="11">
        <f t="shared" si="3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</v>
      </c>
      <c r="Q52" t="s">
        <v>8310</v>
      </c>
      <c r="R52" t="s">
        <v>8311</v>
      </c>
      <c r="S52" s="11">
        <f t="shared" si="4"/>
        <v>41995.752986111111</v>
      </c>
      <c r="T52" s="13" t="str">
        <f t="shared" si="2"/>
        <v>Dec</v>
      </c>
      <c r="U52" s="11">
        <f t="shared" si="3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</v>
      </c>
      <c r="Q53" t="s">
        <v>8310</v>
      </c>
      <c r="R53" t="s">
        <v>8311</v>
      </c>
      <c r="S53" s="11">
        <f t="shared" si="4"/>
        <v>42196.928668981483</v>
      </c>
      <c r="T53" s="13" t="str">
        <f t="shared" si="2"/>
        <v>Jul</v>
      </c>
      <c r="U53" s="11">
        <f t="shared" si="3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</v>
      </c>
      <c r="Q54" t="s">
        <v>8310</v>
      </c>
      <c r="R54" t="s">
        <v>8311</v>
      </c>
      <c r="S54" s="11">
        <f t="shared" si="4"/>
        <v>41807.701921296299</v>
      </c>
      <c r="T54" s="13" t="str">
        <f t="shared" si="2"/>
        <v>Jun</v>
      </c>
      <c r="U54" s="11">
        <f t="shared" si="3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</v>
      </c>
      <c r="Q55" t="s">
        <v>8310</v>
      </c>
      <c r="R55" t="s">
        <v>8311</v>
      </c>
      <c r="S55" s="11">
        <f t="shared" si="4"/>
        <v>41719.549131944441</v>
      </c>
      <c r="T55" s="13" t="str">
        <f t="shared" si="2"/>
        <v>Mar</v>
      </c>
      <c r="U55" s="11">
        <f t="shared" si="3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</v>
      </c>
      <c r="Q56" t="s">
        <v>8310</v>
      </c>
      <c r="R56" t="s">
        <v>8311</v>
      </c>
      <c r="S56" s="11">
        <f t="shared" si="4"/>
        <v>42333.713206018518</v>
      </c>
      <c r="T56" s="13" t="str">
        <f t="shared" si="2"/>
        <v>Nov</v>
      </c>
      <c r="U56" s="11">
        <f t="shared" si="3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129</v>
      </c>
      <c r="Q57" t="s">
        <v>8310</v>
      </c>
      <c r="R57" t="s">
        <v>8311</v>
      </c>
      <c r="S57" s="11">
        <f t="shared" si="4"/>
        <v>42496.968935185185</v>
      </c>
      <c r="T57" s="13" t="str">
        <f t="shared" si="2"/>
        <v>May</v>
      </c>
      <c r="U57" s="11">
        <f t="shared" si="3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</v>
      </c>
      <c r="Q58" t="s">
        <v>8310</v>
      </c>
      <c r="R58" t="s">
        <v>8311</v>
      </c>
      <c r="S58" s="11">
        <f t="shared" si="4"/>
        <v>42149.548888888887</v>
      </c>
      <c r="T58" s="13" t="str">
        <f t="shared" si="2"/>
        <v>May</v>
      </c>
      <c r="U58" s="11">
        <f t="shared" si="3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222</v>
      </c>
      <c r="Q59" t="s">
        <v>8310</v>
      </c>
      <c r="R59" t="s">
        <v>8311</v>
      </c>
      <c r="S59" s="11">
        <f t="shared" si="4"/>
        <v>42089.83289351852</v>
      </c>
      <c r="T59" s="13" t="str">
        <f t="shared" si="2"/>
        <v>Mar</v>
      </c>
      <c r="U59" s="11">
        <f t="shared" si="3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</v>
      </c>
      <c r="Q60" t="s">
        <v>8310</v>
      </c>
      <c r="R60" t="s">
        <v>8311</v>
      </c>
      <c r="S60" s="11">
        <f t="shared" si="4"/>
        <v>41932.745046296295</v>
      </c>
      <c r="T60" s="13" t="str">
        <f t="shared" si="2"/>
        <v>Oct</v>
      </c>
      <c r="U60" s="11">
        <f t="shared" si="3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607</v>
      </c>
      <c r="Q61" t="s">
        <v>8310</v>
      </c>
      <c r="R61" t="s">
        <v>8311</v>
      </c>
      <c r="S61" s="11">
        <f t="shared" si="4"/>
        <v>42230.23583333334</v>
      </c>
      <c r="T61" s="13" t="str">
        <f t="shared" si="2"/>
        <v>Aug</v>
      </c>
      <c r="U61" s="11">
        <f t="shared" si="3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</v>
      </c>
      <c r="Q62" t="s">
        <v>8310</v>
      </c>
      <c r="R62" t="s">
        <v>8312</v>
      </c>
      <c r="S62" s="11">
        <f t="shared" si="4"/>
        <v>41701.901817129627</v>
      </c>
      <c r="T62" s="13" t="str">
        <f t="shared" si="2"/>
        <v>Mar</v>
      </c>
      <c r="U62" s="11">
        <f t="shared" si="3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</v>
      </c>
      <c r="Q63" t="s">
        <v>8310</v>
      </c>
      <c r="R63" t="s">
        <v>8312</v>
      </c>
      <c r="S63" s="11">
        <f t="shared" si="4"/>
        <v>41409.814317129632</v>
      </c>
      <c r="T63" s="13" t="str">
        <f t="shared" si="2"/>
        <v>May</v>
      </c>
      <c r="U63" s="11">
        <f t="shared" si="3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97</v>
      </c>
      <c r="Q64" t="s">
        <v>8310</v>
      </c>
      <c r="R64" t="s">
        <v>8312</v>
      </c>
      <c r="S64" s="11">
        <f t="shared" si="4"/>
        <v>41311.799513888887</v>
      </c>
      <c r="T64" s="13" t="str">
        <f t="shared" si="2"/>
        <v>Feb</v>
      </c>
      <c r="U64" s="11">
        <f t="shared" si="3"/>
        <v>41336.799513888887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</v>
      </c>
      <c r="Q65" t="s">
        <v>8310</v>
      </c>
      <c r="R65" t="s">
        <v>8312</v>
      </c>
      <c r="S65" s="11">
        <f t="shared" si="4"/>
        <v>41612.912187499998</v>
      </c>
      <c r="T65" s="13" t="str">
        <f t="shared" si="2"/>
        <v>Dec</v>
      </c>
      <c r="U65" s="11">
        <f t="shared" si="3"/>
        <v>41636.207638888889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87</v>
      </c>
      <c r="Q66" t="s">
        <v>8310</v>
      </c>
      <c r="R66" t="s">
        <v>8312</v>
      </c>
      <c r="S66" s="11">
        <f t="shared" si="4"/>
        <v>41433.01829861111</v>
      </c>
      <c r="T66" s="13" t="str">
        <f t="shared" si="2"/>
        <v>Jun</v>
      </c>
      <c r="U66" s="11">
        <f t="shared" si="3"/>
        <v>41463.01829861111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ROUND((E67/D67)*100,0)</f>
        <v>108</v>
      </c>
      <c r="P67">
        <f t="shared" ref="P67:P130" si="6">ROUND(AVERAGE(E67/L67),0)</f>
        <v>132</v>
      </c>
      <c r="Q67" t="s">
        <v>8310</v>
      </c>
      <c r="R67" t="s">
        <v>8312</v>
      </c>
      <c r="S67" s="11">
        <f t="shared" si="4"/>
        <v>41835.821226851855</v>
      </c>
      <c r="T67" s="13" t="str">
        <f t="shared" ref="T67:T130" si="7">CHOOSE(MONTH(S67),"Jan","Feb","Mar","Apr","May","Jun","Jul","Aug","Sep","Oct","Nov","Dec")</f>
        <v>Jul</v>
      </c>
      <c r="U67" s="11">
        <f t="shared" ref="U67:U130" si="8">(((I67/60)/60)/24+DATE(1970,1,1))</f>
        <v>41862.249305555553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119</v>
      </c>
      <c r="P68">
        <f t="shared" si="6"/>
        <v>91</v>
      </c>
      <c r="Q68" t="s">
        <v>8310</v>
      </c>
      <c r="R68" t="s">
        <v>8312</v>
      </c>
      <c r="S68" s="11">
        <f t="shared" ref="S68:S131" si="9">(((J68/60)/60)/24)+DATE(1970,1,1)</f>
        <v>42539.849768518514</v>
      </c>
      <c r="T68" s="13" t="str">
        <f t="shared" si="7"/>
        <v>Jun</v>
      </c>
      <c r="U68" s="11">
        <f t="shared" si="8"/>
        <v>42569.849768518514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</v>
      </c>
      <c r="P69">
        <f t="shared" si="6"/>
        <v>116</v>
      </c>
      <c r="Q69" t="s">
        <v>8310</v>
      </c>
      <c r="R69" t="s">
        <v>8312</v>
      </c>
      <c r="S69" s="11">
        <f t="shared" si="9"/>
        <v>41075.583379629628</v>
      </c>
      <c r="T69" s="13" t="str">
        <f t="shared" si="7"/>
        <v>Jun</v>
      </c>
      <c r="U69" s="11">
        <f t="shared" si="8"/>
        <v>41105.583379629628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</v>
      </c>
      <c r="P70">
        <f t="shared" si="6"/>
        <v>21</v>
      </c>
      <c r="Q70" t="s">
        <v>8310</v>
      </c>
      <c r="R70" t="s">
        <v>8312</v>
      </c>
      <c r="S70" s="11">
        <f t="shared" si="9"/>
        <v>41663.569340277776</v>
      </c>
      <c r="T70" s="13" t="str">
        <f t="shared" si="7"/>
        <v>Jan</v>
      </c>
      <c r="U70" s="11">
        <f t="shared" si="8"/>
        <v>41693.569340277776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111</v>
      </c>
      <c r="P71">
        <f t="shared" si="6"/>
        <v>62</v>
      </c>
      <c r="Q71" t="s">
        <v>8310</v>
      </c>
      <c r="R71" t="s">
        <v>8312</v>
      </c>
      <c r="S71" s="11">
        <f t="shared" si="9"/>
        <v>40786.187789351854</v>
      </c>
      <c r="T71" s="13" t="str">
        <f t="shared" si="7"/>
        <v>Aug</v>
      </c>
      <c r="U71" s="11">
        <f t="shared" si="8"/>
        <v>40818.290972222225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</v>
      </c>
      <c r="P72">
        <f t="shared" si="6"/>
        <v>37</v>
      </c>
      <c r="Q72" t="s">
        <v>8310</v>
      </c>
      <c r="R72" t="s">
        <v>8312</v>
      </c>
      <c r="S72" s="11">
        <f t="shared" si="9"/>
        <v>40730.896354166667</v>
      </c>
      <c r="T72" s="13" t="str">
        <f t="shared" si="7"/>
        <v>Jul</v>
      </c>
      <c r="U72" s="11">
        <f t="shared" si="8"/>
        <v>40790.896354166667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124</v>
      </c>
      <c r="P73">
        <f t="shared" si="6"/>
        <v>70</v>
      </c>
      <c r="Q73" t="s">
        <v>8310</v>
      </c>
      <c r="R73" t="s">
        <v>8312</v>
      </c>
      <c r="S73" s="11">
        <f t="shared" si="9"/>
        <v>40997.271493055552</v>
      </c>
      <c r="T73" s="13" t="str">
        <f t="shared" si="7"/>
        <v>Mar</v>
      </c>
      <c r="U73" s="11">
        <f t="shared" si="8"/>
        <v>41057.271493055552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</v>
      </c>
      <c r="P74">
        <f t="shared" si="6"/>
        <v>58</v>
      </c>
      <c r="Q74" t="s">
        <v>8310</v>
      </c>
      <c r="R74" t="s">
        <v>8312</v>
      </c>
      <c r="S74" s="11">
        <f t="shared" si="9"/>
        <v>41208.010196759256</v>
      </c>
      <c r="T74" s="13" t="str">
        <f t="shared" si="7"/>
        <v>Oct</v>
      </c>
      <c r="U74" s="11">
        <f t="shared" si="8"/>
        <v>41228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>
        <f t="shared" si="6"/>
        <v>50</v>
      </c>
      <c r="Q75" t="s">
        <v>8310</v>
      </c>
      <c r="R75" t="s">
        <v>8312</v>
      </c>
      <c r="S75" s="11">
        <f t="shared" si="9"/>
        <v>40587.75675925926</v>
      </c>
      <c r="T75" s="13" t="str">
        <f t="shared" si="7"/>
        <v>Feb</v>
      </c>
      <c r="U75" s="11">
        <f t="shared" si="8"/>
        <v>40666.165972222225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113</v>
      </c>
      <c r="P76">
        <f t="shared" si="6"/>
        <v>19</v>
      </c>
      <c r="Q76" t="s">
        <v>8310</v>
      </c>
      <c r="R76" t="s">
        <v>8312</v>
      </c>
      <c r="S76" s="11">
        <f t="shared" si="9"/>
        <v>42360.487210648149</v>
      </c>
      <c r="T76" s="13" t="str">
        <f t="shared" si="7"/>
        <v>Dec</v>
      </c>
      <c r="U76" s="11">
        <f t="shared" si="8"/>
        <v>42390.487210648149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</v>
      </c>
      <c r="P77">
        <f t="shared" si="6"/>
        <v>86</v>
      </c>
      <c r="Q77" t="s">
        <v>8310</v>
      </c>
      <c r="R77" t="s">
        <v>8312</v>
      </c>
      <c r="S77" s="11">
        <f t="shared" si="9"/>
        <v>41357.209166666667</v>
      </c>
      <c r="T77" s="13" t="str">
        <f t="shared" si="7"/>
        <v>Mar</v>
      </c>
      <c r="U77" s="11">
        <f t="shared" si="8"/>
        <v>41387.209166666667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</v>
      </c>
      <c r="P78">
        <f t="shared" si="6"/>
        <v>31</v>
      </c>
      <c r="Q78" t="s">
        <v>8310</v>
      </c>
      <c r="R78" t="s">
        <v>8312</v>
      </c>
      <c r="S78" s="11">
        <f t="shared" si="9"/>
        <v>40844.691643518519</v>
      </c>
      <c r="T78" s="13" t="str">
        <f t="shared" si="7"/>
        <v>Oct</v>
      </c>
      <c r="U78" s="11">
        <f t="shared" si="8"/>
        <v>40904.733310185184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393</v>
      </c>
      <c r="P79">
        <f t="shared" si="6"/>
        <v>60</v>
      </c>
      <c r="Q79" t="s">
        <v>8310</v>
      </c>
      <c r="R79" t="s">
        <v>8312</v>
      </c>
      <c r="S79" s="11">
        <f t="shared" si="9"/>
        <v>40997.144872685189</v>
      </c>
      <c r="T79" s="13" t="str">
        <f t="shared" si="7"/>
        <v>Mar</v>
      </c>
      <c r="U79" s="11">
        <f t="shared" si="8"/>
        <v>41050.124305555553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>
        <f t="shared" si="6"/>
        <v>39</v>
      </c>
      <c r="Q80" t="s">
        <v>8310</v>
      </c>
      <c r="R80" t="s">
        <v>8312</v>
      </c>
      <c r="S80" s="11">
        <f t="shared" si="9"/>
        <v>42604.730567129634</v>
      </c>
      <c r="T80" s="13" t="str">
        <f t="shared" si="7"/>
        <v>Aug</v>
      </c>
      <c r="U80" s="11">
        <f t="shared" si="8"/>
        <v>42614.730567129634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>
        <f t="shared" si="6"/>
        <v>40</v>
      </c>
      <c r="Q81" t="s">
        <v>8310</v>
      </c>
      <c r="R81" t="s">
        <v>8312</v>
      </c>
      <c r="S81" s="11">
        <f t="shared" si="9"/>
        <v>41724.776539351849</v>
      </c>
      <c r="T81" s="13" t="str">
        <f t="shared" si="7"/>
        <v>Mar</v>
      </c>
      <c r="U81" s="11">
        <f t="shared" si="8"/>
        <v>41754.776539351849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</v>
      </c>
      <c r="P82">
        <f t="shared" si="6"/>
        <v>274</v>
      </c>
      <c r="Q82" t="s">
        <v>8310</v>
      </c>
      <c r="R82" t="s">
        <v>8312</v>
      </c>
      <c r="S82" s="11">
        <f t="shared" si="9"/>
        <v>41583.083981481483</v>
      </c>
      <c r="T82" s="13" t="str">
        <f t="shared" si="7"/>
        <v>Nov</v>
      </c>
      <c r="U82" s="11">
        <f t="shared" si="8"/>
        <v>41618.083981481483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>
        <f t="shared" si="6"/>
        <v>53</v>
      </c>
      <c r="Q83" t="s">
        <v>8310</v>
      </c>
      <c r="R83" t="s">
        <v>8312</v>
      </c>
      <c r="S83" s="11">
        <f t="shared" si="9"/>
        <v>41100.158877314818</v>
      </c>
      <c r="T83" s="13" t="str">
        <f t="shared" si="7"/>
        <v>Jul</v>
      </c>
      <c r="U83" s="11">
        <f t="shared" si="8"/>
        <v>41104.126388888886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</v>
      </c>
      <c r="P84">
        <f t="shared" si="6"/>
        <v>40</v>
      </c>
      <c r="Q84" t="s">
        <v>8310</v>
      </c>
      <c r="R84" t="s">
        <v>8312</v>
      </c>
      <c r="S84" s="11">
        <f t="shared" si="9"/>
        <v>40795.820150462961</v>
      </c>
      <c r="T84" s="13" t="str">
        <f t="shared" si="7"/>
        <v>Sep</v>
      </c>
      <c r="U84" s="11">
        <f t="shared" si="8"/>
        <v>40825.820150462961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103</v>
      </c>
      <c r="P85">
        <f t="shared" si="6"/>
        <v>16</v>
      </c>
      <c r="Q85" t="s">
        <v>8310</v>
      </c>
      <c r="R85" t="s">
        <v>8312</v>
      </c>
      <c r="S85" s="11">
        <f t="shared" si="9"/>
        <v>42042.615613425922</v>
      </c>
      <c r="T85" s="13" t="str">
        <f t="shared" si="7"/>
        <v>Feb</v>
      </c>
      <c r="U85" s="11">
        <f t="shared" si="8"/>
        <v>42057.479166666672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>
        <f t="shared" si="6"/>
        <v>71</v>
      </c>
      <c r="Q86" t="s">
        <v>8310</v>
      </c>
      <c r="R86" t="s">
        <v>8312</v>
      </c>
      <c r="S86" s="11">
        <f t="shared" si="9"/>
        <v>40648.757939814815</v>
      </c>
      <c r="T86" s="13" t="str">
        <f t="shared" si="7"/>
        <v>Apr</v>
      </c>
      <c r="U86" s="11">
        <f t="shared" si="8"/>
        <v>40678.757939814815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126</v>
      </c>
      <c r="P87">
        <f t="shared" si="6"/>
        <v>72</v>
      </c>
      <c r="Q87" t="s">
        <v>8310</v>
      </c>
      <c r="R87" t="s">
        <v>8312</v>
      </c>
      <c r="S87" s="11">
        <f t="shared" si="9"/>
        <v>40779.125428240739</v>
      </c>
      <c r="T87" s="13" t="str">
        <f t="shared" si="7"/>
        <v>Aug</v>
      </c>
      <c r="U87" s="11">
        <f t="shared" si="8"/>
        <v>40809.125428240739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</v>
      </c>
      <c r="P88">
        <f t="shared" si="6"/>
        <v>376</v>
      </c>
      <c r="Q88" t="s">
        <v>8310</v>
      </c>
      <c r="R88" t="s">
        <v>8312</v>
      </c>
      <c r="S88" s="11">
        <f t="shared" si="9"/>
        <v>42291.556076388893</v>
      </c>
      <c r="T88" s="13" t="str">
        <f t="shared" si="7"/>
        <v>Oct</v>
      </c>
      <c r="U88" s="11">
        <f t="shared" si="8"/>
        <v>42365.59774305555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105</v>
      </c>
      <c r="P89">
        <f t="shared" si="6"/>
        <v>105</v>
      </c>
      <c r="Q89" t="s">
        <v>8310</v>
      </c>
      <c r="R89" t="s">
        <v>8312</v>
      </c>
      <c r="S89" s="11">
        <f t="shared" si="9"/>
        <v>40322.53938657407</v>
      </c>
      <c r="T89" s="13" t="str">
        <f t="shared" si="7"/>
        <v>May</v>
      </c>
      <c r="U89" s="11">
        <f t="shared" si="8"/>
        <v>40332.070138888892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103</v>
      </c>
      <c r="P90">
        <f t="shared" si="6"/>
        <v>60</v>
      </c>
      <c r="Q90" t="s">
        <v>8310</v>
      </c>
      <c r="R90" t="s">
        <v>8312</v>
      </c>
      <c r="S90" s="11">
        <f t="shared" si="9"/>
        <v>41786.65892361111</v>
      </c>
      <c r="T90" s="13" t="str">
        <f t="shared" si="7"/>
        <v>May</v>
      </c>
      <c r="U90" s="11">
        <f t="shared" si="8"/>
        <v>41812.65892361111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</v>
      </c>
      <c r="P91">
        <f t="shared" si="6"/>
        <v>123</v>
      </c>
      <c r="Q91" t="s">
        <v>8310</v>
      </c>
      <c r="R91" t="s">
        <v>8312</v>
      </c>
      <c r="S91" s="11">
        <f t="shared" si="9"/>
        <v>41402.752222222225</v>
      </c>
      <c r="T91" s="13" t="str">
        <f t="shared" si="7"/>
        <v>May</v>
      </c>
      <c r="U91" s="11">
        <f t="shared" si="8"/>
        <v>41427.752222222225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</v>
      </c>
      <c r="P92">
        <f t="shared" si="6"/>
        <v>31</v>
      </c>
      <c r="Q92" t="s">
        <v>8310</v>
      </c>
      <c r="R92" t="s">
        <v>8312</v>
      </c>
      <c r="S92" s="11">
        <f t="shared" si="9"/>
        <v>40706.297442129631</v>
      </c>
      <c r="T92" s="13" t="str">
        <f t="shared" si="7"/>
        <v>Jun</v>
      </c>
      <c r="U92" s="11">
        <f t="shared" si="8"/>
        <v>40736.297442129631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>
        <f t="shared" si="6"/>
        <v>78</v>
      </c>
      <c r="Q93" t="s">
        <v>8310</v>
      </c>
      <c r="R93" t="s">
        <v>8312</v>
      </c>
      <c r="S93" s="11">
        <f t="shared" si="9"/>
        <v>40619.402361111112</v>
      </c>
      <c r="T93" s="13" t="str">
        <f t="shared" si="7"/>
        <v>Mar</v>
      </c>
      <c r="U93" s="11">
        <f t="shared" si="8"/>
        <v>40680.402361111112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</v>
      </c>
      <c r="P94">
        <f t="shared" si="6"/>
        <v>122</v>
      </c>
      <c r="Q94" t="s">
        <v>8310</v>
      </c>
      <c r="R94" t="s">
        <v>8312</v>
      </c>
      <c r="S94" s="11">
        <f t="shared" si="9"/>
        <v>42721.198877314819</v>
      </c>
      <c r="T94" s="13" t="str">
        <f t="shared" si="7"/>
        <v>Dec</v>
      </c>
      <c r="U94" s="11">
        <f t="shared" si="8"/>
        <v>42767.333333333328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111</v>
      </c>
      <c r="P95">
        <f t="shared" si="6"/>
        <v>74</v>
      </c>
      <c r="Q95" t="s">
        <v>8310</v>
      </c>
      <c r="R95" t="s">
        <v>8312</v>
      </c>
      <c r="S95" s="11">
        <f t="shared" si="9"/>
        <v>41065.858067129629</v>
      </c>
      <c r="T95" s="13" t="str">
        <f t="shared" si="7"/>
        <v>Jun</v>
      </c>
      <c r="U95" s="11">
        <f t="shared" si="8"/>
        <v>41093.875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>
        <f t="shared" si="6"/>
        <v>22</v>
      </c>
      <c r="Q96" t="s">
        <v>8310</v>
      </c>
      <c r="R96" t="s">
        <v>8312</v>
      </c>
      <c r="S96" s="11">
        <f t="shared" si="9"/>
        <v>41716.717847222222</v>
      </c>
      <c r="T96" s="13" t="str">
        <f t="shared" si="7"/>
        <v>Mar</v>
      </c>
      <c r="U96" s="11">
        <f t="shared" si="8"/>
        <v>41736.717847222222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</v>
      </c>
      <c r="P97">
        <f t="shared" si="6"/>
        <v>22</v>
      </c>
      <c r="Q97" t="s">
        <v>8310</v>
      </c>
      <c r="R97" t="s">
        <v>8312</v>
      </c>
      <c r="S97" s="11">
        <f t="shared" si="9"/>
        <v>40935.005104166667</v>
      </c>
      <c r="T97" s="13" t="str">
        <f t="shared" si="7"/>
        <v>Jan</v>
      </c>
      <c r="U97" s="11">
        <f t="shared" si="8"/>
        <v>40965.005104166667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115</v>
      </c>
      <c r="P98">
        <f t="shared" si="6"/>
        <v>51</v>
      </c>
      <c r="Q98" t="s">
        <v>8310</v>
      </c>
      <c r="R98" t="s">
        <v>8312</v>
      </c>
      <c r="S98" s="11">
        <f t="shared" si="9"/>
        <v>40324.662511574075</v>
      </c>
      <c r="T98" s="13" t="str">
        <f t="shared" si="7"/>
        <v>May</v>
      </c>
      <c r="U98" s="11">
        <f t="shared" si="8"/>
        <v>40391.125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</v>
      </c>
      <c r="P99">
        <f t="shared" si="6"/>
        <v>53</v>
      </c>
      <c r="Q99" t="s">
        <v>8310</v>
      </c>
      <c r="R99" t="s">
        <v>8312</v>
      </c>
      <c r="S99" s="11">
        <f t="shared" si="9"/>
        <v>40706.135208333333</v>
      </c>
      <c r="T99" s="13" t="str">
        <f t="shared" si="7"/>
        <v>Jun</v>
      </c>
      <c r="U99" s="11">
        <f t="shared" si="8"/>
        <v>40736.135208333333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</v>
      </c>
      <c r="P100">
        <f t="shared" si="6"/>
        <v>57</v>
      </c>
      <c r="Q100" t="s">
        <v>8310</v>
      </c>
      <c r="R100" t="s">
        <v>8312</v>
      </c>
      <c r="S100" s="11">
        <f t="shared" si="9"/>
        <v>41214.79483796296</v>
      </c>
      <c r="T100" s="13" t="str">
        <f t="shared" si="7"/>
        <v>Nov</v>
      </c>
      <c r="U100" s="11">
        <f t="shared" si="8"/>
        <v>41250.979166666664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</v>
      </c>
      <c r="P101">
        <f t="shared" si="6"/>
        <v>41</v>
      </c>
      <c r="Q101" t="s">
        <v>8310</v>
      </c>
      <c r="R101" t="s">
        <v>8312</v>
      </c>
      <c r="S101" s="11">
        <f t="shared" si="9"/>
        <v>41631.902766203704</v>
      </c>
      <c r="T101" s="13" t="str">
        <f t="shared" si="7"/>
        <v>Dec</v>
      </c>
      <c r="U101" s="11">
        <f t="shared" si="8"/>
        <v>41661.902766203704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>
        <f t="shared" si="6"/>
        <v>192</v>
      </c>
      <c r="Q102" t="s">
        <v>8310</v>
      </c>
      <c r="R102" t="s">
        <v>8312</v>
      </c>
      <c r="S102" s="11">
        <f t="shared" si="9"/>
        <v>41197.753310185188</v>
      </c>
      <c r="T102" s="13" t="str">
        <f t="shared" si="7"/>
        <v>Oct</v>
      </c>
      <c r="U102" s="11">
        <f t="shared" si="8"/>
        <v>41217.794976851852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>
        <f t="shared" si="6"/>
        <v>100</v>
      </c>
      <c r="Q103" t="s">
        <v>8310</v>
      </c>
      <c r="R103" t="s">
        <v>8312</v>
      </c>
      <c r="S103" s="11">
        <f t="shared" si="9"/>
        <v>41274.776736111111</v>
      </c>
      <c r="T103" s="13" t="str">
        <f t="shared" si="7"/>
        <v>Dec</v>
      </c>
      <c r="U103" s="11">
        <f t="shared" si="8"/>
        <v>41298.776736111111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128</v>
      </c>
      <c r="P104">
        <f t="shared" si="6"/>
        <v>118</v>
      </c>
      <c r="Q104" t="s">
        <v>8310</v>
      </c>
      <c r="R104" t="s">
        <v>8312</v>
      </c>
      <c r="S104" s="11">
        <f t="shared" si="9"/>
        <v>40505.131168981483</v>
      </c>
      <c r="T104" s="13" t="str">
        <f t="shared" si="7"/>
        <v>Nov</v>
      </c>
      <c r="U104" s="11">
        <f t="shared" si="8"/>
        <v>40535.131168981483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</v>
      </c>
      <c r="P105">
        <f t="shared" si="6"/>
        <v>28</v>
      </c>
      <c r="Q105" t="s">
        <v>8310</v>
      </c>
      <c r="R105" t="s">
        <v>8312</v>
      </c>
      <c r="S105" s="11">
        <f t="shared" si="9"/>
        <v>41682.805902777778</v>
      </c>
      <c r="T105" s="13" t="str">
        <f t="shared" si="7"/>
        <v>Feb</v>
      </c>
      <c r="U105" s="11">
        <f t="shared" si="8"/>
        <v>41705.805902777778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>
        <f t="shared" si="6"/>
        <v>60</v>
      </c>
      <c r="Q106" t="s">
        <v>8310</v>
      </c>
      <c r="R106" t="s">
        <v>8312</v>
      </c>
      <c r="S106" s="11">
        <f t="shared" si="9"/>
        <v>40612.695208333331</v>
      </c>
      <c r="T106" s="13" t="str">
        <f t="shared" si="7"/>
        <v>Mar</v>
      </c>
      <c r="U106" s="11">
        <f t="shared" si="8"/>
        <v>40636.041666666664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</v>
      </c>
      <c r="P107">
        <f t="shared" si="6"/>
        <v>39</v>
      </c>
      <c r="Q107" t="s">
        <v>8310</v>
      </c>
      <c r="R107" t="s">
        <v>8312</v>
      </c>
      <c r="S107" s="11">
        <f t="shared" si="9"/>
        <v>42485.724768518514</v>
      </c>
      <c r="T107" s="13" t="str">
        <f t="shared" si="7"/>
        <v>Apr</v>
      </c>
      <c r="U107" s="11">
        <f t="shared" si="8"/>
        <v>42504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101</v>
      </c>
      <c r="P108">
        <f t="shared" si="6"/>
        <v>186</v>
      </c>
      <c r="Q108" t="s">
        <v>8310</v>
      </c>
      <c r="R108" t="s">
        <v>8312</v>
      </c>
      <c r="S108" s="11">
        <f t="shared" si="9"/>
        <v>40987.776631944449</v>
      </c>
      <c r="T108" s="13" t="str">
        <f t="shared" si="7"/>
        <v>Mar</v>
      </c>
      <c r="U108" s="11">
        <f t="shared" si="8"/>
        <v>41001.776631944449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</v>
      </c>
      <c r="P109">
        <f t="shared" si="6"/>
        <v>111</v>
      </c>
      <c r="Q109" t="s">
        <v>8310</v>
      </c>
      <c r="R109" t="s">
        <v>8312</v>
      </c>
      <c r="S109" s="11">
        <f t="shared" si="9"/>
        <v>40635.982488425929</v>
      </c>
      <c r="T109" s="13" t="str">
        <f t="shared" si="7"/>
        <v>Apr</v>
      </c>
      <c r="U109" s="11">
        <f t="shared" si="8"/>
        <v>40657.982488425929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247</v>
      </c>
      <c r="P110">
        <f t="shared" si="6"/>
        <v>79</v>
      </c>
      <c r="Q110" t="s">
        <v>8310</v>
      </c>
      <c r="R110" t="s">
        <v>8312</v>
      </c>
      <c r="S110" s="11">
        <f t="shared" si="9"/>
        <v>41365.613078703704</v>
      </c>
      <c r="T110" s="13" t="str">
        <f t="shared" si="7"/>
        <v>Apr</v>
      </c>
      <c r="U110" s="11">
        <f t="shared" si="8"/>
        <v>41425.613078703704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220</v>
      </c>
      <c r="P111">
        <f t="shared" si="6"/>
        <v>47</v>
      </c>
      <c r="Q111" t="s">
        <v>8310</v>
      </c>
      <c r="R111" t="s">
        <v>8312</v>
      </c>
      <c r="S111" s="11">
        <f t="shared" si="9"/>
        <v>40570.025810185187</v>
      </c>
      <c r="T111" s="13" t="str">
        <f t="shared" si="7"/>
        <v>Jan</v>
      </c>
      <c r="U111" s="11">
        <f t="shared" si="8"/>
        <v>40600.025810185187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131</v>
      </c>
      <c r="P112">
        <f t="shared" si="6"/>
        <v>65</v>
      </c>
      <c r="Q112" t="s">
        <v>8310</v>
      </c>
      <c r="R112" t="s">
        <v>8312</v>
      </c>
      <c r="S112" s="11">
        <f t="shared" si="9"/>
        <v>41557.949687500004</v>
      </c>
      <c r="T112" s="13" t="str">
        <f t="shared" si="7"/>
        <v>Oct</v>
      </c>
      <c r="U112" s="11">
        <f t="shared" si="8"/>
        <v>41592.249305555553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155</v>
      </c>
      <c r="P113">
        <f t="shared" si="6"/>
        <v>102</v>
      </c>
      <c r="Q113" t="s">
        <v>8310</v>
      </c>
      <c r="R113" t="s">
        <v>8312</v>
      </c>
      <c r="S113" s="11">
        <f t="shared" si="9"/>
        <v>42125.333182870367</v>
      </c>
      <c r="T113" s="13" t="str">
        <f t="shared" si="7"/>
        <v>May</v>
      </c>
      <c r="U113" s="11">
        <f t="shared" si="8"/>
        <v>42155.333182870367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>
        <f t="shared" si="6"/>
        <v>64</v>
      </c>
      <c r="Q114" t="s">
        <v>8310</v>
      </c>
      <c r="R114" t="s">
        <v>8312</v>
      </c>
      <c r="S114" s="11">
        <f t="shared" si="9"/>
        <v>41718.043032407404</v>
      </c>
      <c r="T114" s="13" t="str">
        <f t="shared" si="7"/>
        <v>Mar</v>
      </c>
      <c r="U114" s="11">
        <f t="shared" si="8"/>
        <v>41742.083333333336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>
        <f t="shared" si="6"/>
        <v>90</v>
      </c>
      <c r="Q115" t="s">
        <v>8310</v>
      </c>
      <c r="R115" t="s">
        <v>8312</v>
      </c>
      <c r="S115" s="11">
        <f t="shared" si="9"/>
        <v>40753.758425925924</v>
      </c>
      <c r="T115" s="13" t="str">
        <f t="shared" si="7"/>
        <v>Jul</v>
      </c>
      <c r="U115" s="11">
        <f t="shared" si="8"/>
        <v>40761.625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</v>
      </c>
      <c r="P116">
        <f t="shared" si="6"/>
        <v>89</v>
      </c>
      <c r="Q116" t="s">
        <v>8310</v>
      </c>
      <c r="R116" t="s">
        <v>8312</v>
      </c>
      <c r="S116" s="11">
        <f t="shared" si="9"/>
        <v>40861.27416666667</v>
      </c>
      <c r="T116" s="13" t="str">
        <f t="shared" si="7"/>
        <v>Nov</v>
      </c>
      <c r="U116" s="11">
        <f t="shared" si="8"/>
        <v>40921.27416666667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</v>
      </c>
      <c r="P117">
        <f t="shared" si="6"/>
        <v>29</v>
      </c>
      <c r="Q117" t="s">
        <v>8310</v>
      </c>
      <c r="R117" t="s">
        <v>8312</v>
      </c>
      <c r="S117" s="11">
        <f t="shared" si="9"/>
        <v>40918.738935185182</v>
      </c>
      <c r="T117" s="13" t="str">
        <f t="shared" si="7"/>
        <v>Jan</v>
      </c>
      <c r="U117" s="11">
        <f t="shared" si="8"/>
        <v>40943.738935185182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114</v>
      </c>
      <c r="P118">
        <f t="shared" si="6"/>
        <v>70</v>
      </c>
      <c r="Q118" t="s">
        <v>8310</v>
      </c>
      <c r="R118" t="s">
        <v>8312</v>
      </c>
      <c r="S118" s="11">
        <f t="shared" si="9"/>
        <v>40595.497164351851</v>
      </c>
      <c r="T118" s="13" t="str">
        <f t="shared" si="7"/>
        <v>Feb</v>
      </c>
      <c r="U118" s="11">
        <f t="shared" si="8"/>
        <v>40641.455497685187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</v>
      </c>
      <c r="P119">
        <f t="shared" si="6"/>
        <v>167</v>
      </c>
      <c r="Q119" t="s">
        <v>8310</v>
      </c>
      <c r="R119" t="s">
        <v>8312</v>
      </c>
      <c r="S119" s="11">
        <f t="shared" si="9"/>
        <v>40248.834999999999</v>
      </c>
      <c r="T119" s="13" t="str">
        <f t="shared" si="7"/>
        <v>Mar</v>
      </c>
      <c r="U119" s="11">
        <f t="shared" si="8"/>
        <v>40338.791666666664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</v>
      </c>
      <c r="P120">
        <f t="shared" si="6"/>
        <v>145</v>
      </c>
      <c r="Q120" t="s">
        <v>8310</v>
      </c>
      <c r="R120" t="s">
        <v>8312</v>
      </c>
      <c r="S120" s="11">
        <f t="shared" si="9"/>
        <v>40723.053657407407</v>
      </c>
      <c r="T120" s="13" t="str">
        <f t="shared" si="7"/>
        <v>Jun</v>
      </c>
      <c r="U120" s="11">
        <f t="shared" si="8"/>
        <v>40753.053657407407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105</v>
      </c>
      <c r="P121">
        <f t="shared" si="6"/>
        <v>92</v>
      </c>
      <c r="Q121" t="s">
        <v>8310</v>
      </c>
      <c r="R121" t="s">
        <v>8312</v>
      </c>
      <c r="S121" s="11">
        <f t="shared" si="9"/>
        <v>40739.069282407407</v>
      </c>
      <c r="T121" s="13" t="str">
        <f t="shared" si="7"/>
        <v>Jul</v>
      </c>
      <c r="U121" s="11">
        <f t="shared" si="8"/>
        <v>40768.958333333336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0</v>
      </c>
      <c r="P122">
        <f t="shared" si="6"/>
        <v>10</v>
      </c>
      <c r="Q122" t="s">
        <v>8310</v>
      </c>
      <c r="R122" t="s">
        <v>8313</v>
      </c>
      <c r="S122" s="11">
        <f t="shared" si="9"/>
        <v>42616.049849537041</v>
      </c>
      <c r="T122" s="13" t="str">
        <f t="shared" si="7"/>
        <v>Sep</v>
      </c>
      <c r="U122" s="11">
        <f t="shared" si="8"/>
        <v>42646.049849537041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0</v>
      </c>
      <c r="P123">
        <f t="shared" si="6"/>
        <v>1</v>
      </c>
      <c r="Q123" t="s">
        <v>8310</v>
      </c>
      <c r="R123" t="s">
        <v>8313</v>
      </c>
      <c r="S123" s="11">
        <f t="shared" si="9"/>
        <v>42096.704976851848</v>
      </c>
      <c r="T123" s="13" t="str">
        <f t="shared" si="7"/>
        <v>Apr</v>
      </c>
      <c r="U123" s="11">
        <f t="shared" si="8"/>
        <v>42112.427777777775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1">
        <f t="shared" si="9"/>
        <v>42593.431793981479</v>
      </c>
      <c r="T124" s="13" t="str">
        <f t="shared" si="7"/>
        <v>Aug</v>
      </c>
      <c r="U124" s="11">
        <f t="shared" si="8"/>
        <v>42653.431793981479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</v>
      </c>
      <c r="P125">
        <f t="shared" si="6"/>
        <v>25</v>
      </c>
      <c r="Q125" t="s">
        <v>8310</v>
      </c>
      <c r="R125" t="s">
        <v>8313</v>
      </c>
      <c r="S125" s="11">
        <f t="shared" si="9"/>
        <v>41904.781990740739</v>
      </c>
      <c r="T125" s="13" t="str">
        <f t="shared" si="7"/>
        <v>Sep</v>
      </c>
      <c r="U125" s="11">
        <f t="shared" si="8"/>
        <v>41940.916666666664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1">
        <f t="shared" si="9"/>
        <v>42114.928726851853</v>
      </c>
      <c r="T126" s="13" t="str">
        <f t="shared" si="7"/>
        <v>Apr</v>
      </c>
      <c r="U126" s="11">
        <f t="shared" si="8"/>
        <v>42139.928726851853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</v>
      </c>
      <c r="P127">
        <f t="shared" si="6"/>
        <v>12</v>
      </c>
      <c r="Q127" t="s">
        <v>8310</v>
      </c>
      <c r="R127" t="s">
        <v>8313</v>
      </c>
      <c r="S127" s="11">
        <f t="shared" si="9"/>
        <v>42709.993981481486</v>
      </c>
      <c r="T127" s="13" t="str">
        <f t="shared" si="7"/>
        <v>Dec</v>
      </c>
      <c r="U127" s="11">
        <f t="shared" si="8"/>
        <v>42769.993981481486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6</v>
      </c>
      <c r="P128">
        <f t="shared" si="6"/>
        <v>107</v>
      </c>
      <c r="Q128" t="s">
        <v>8310</v>
      </c>
      <c r="R128" t="s">
        <v>8313</v>
      </c>
      <c r="S128" s="11">
        <f t="shared" si="9"/>
        <v>42135.589548611111</v>
      </c>
      <c r="T128" s="13" t="str">
        <f t="shared" si="7"/>
        <v>May</v>
      </c>
      <c r="U128" s="11">
        <f t="shared" si="8"/>
        <v>42166.083333333328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</v>
      </c>
      <c r="P129">
        <f t="shared" si="6"/>
        <v>48</v>
      </c>
      <c r="Q129" t="s">
        <v>8310</v>
      </c>
      <c r="R129" t="s">
        <v>8313</v>
      </c>
      <c r="S129" s="11">
        <f t="shared" si="9"/>
        <v>42067.62431712963</v>
      </c>
      <c r="T129" s="13" t="str">
        <f t="shared" si="7"/>
        <v>Mar</v>
      </c>
      <c r="U129" s="11">
        <f t="shared" si="8"/>
        <v>42097.582650462966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2</v>
      </c>
      <c r="P130">
        <f t="shared" si="6"/>
        <v>311</v>
      </c>
      <c r="Q130" t="s">
        <v>8310</v>
      </c>
      <c r="R130" t="s">
        <v>8313</v>
      </c>
      <c r="S130" s="11">
        <f t="shared" si="9"/>
        <v>42628.22792824074</v>
      </c>
      <c r="T130" s="13" t="str">
        <f t="shared" si="7"/>
        <v>Sep</v>
      </c>
      <c r="U130" s="11">
        <f t="shared" si="8"/>
        <v>42663.22792824074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ROUND((E131/D131)*100,0)</f>
        <v>0</v>
      </c>
      <c r="P131" t="e">
        <f t="shared" ref="P131:P194" si="11">ROUND(AVERAGE(E131/L131),0)</f>
        <v>#DIV/0!</v>
      </c>
      <c r="Q131" t="s">
        <v>8310</v>
      </c>
      <c r="R131" t="s">
        <v>8313</v>
      </c>
      <c r="S131" s="11">
        <f t="shared" si="9"/>
        <v>41882.937303240738</v>
      </c>
      <c r="T131" s="13" t="str">
        <f t="shared" ref="T131:T194" si="12">CHOOSE(MONTH(S131),"Jan","Feb","Mar","Apr","May","Jun","Jul","Aug","Sep","Oct","Nov","Dec")</f>
        <v>Aug</v>
      </c>
      <c r="U131" s="11">
        <f t="shared" ref="U131:U194" si="13">(((I131/60)/60)/24+DATE(1970,1,1))</f>
        <v>41942.937303240738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ref="S132:S195" si="14">(((J132/60)/60)/24)+DATE(1970,1,1)</f>
        <v>41778.915416666663</v>
      </c>
      <c r="T132" s="13" t="str">
        <f t="shared" si="12"/>
        <v>May</v>
      </c>
      <c r="U132" s="11">
        <f t="shared" si="13"/>
        <v>41806.844444444447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14"/>
        <v>42541.837511574078</v>
      </c>
      <c r="T133" s="13" t="str">
        <f t="shared" si="12"/>
        <v>Jun</v>
      </c>
      <c r="U133" s="11">
        <f t="shared" si="13"/>
        <v>42557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10</v>
      </c>
      <c r="P134">
        <f t="shared" si="11"/>
        <v>95</v>
      </c>
      <c r="Q134" t="s">
        <v>8310</v>
      </c>
      <c r="R134" t="s">
        <v>8313</v>
      </c>
      <c r="S134" s="11">
        <f t="shared" si="14"/>
        <v>41905.812581018516</v>
      </c>
      <c r="T134" s="13" t="str">
        <f t="shared" si="12"/>
        <v>Sep</v>
      </c>
      <c r="U134" s="11">
        <f t="shared" si="13"/>
        <v>41950.854247685187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14"/>
        <v>42491.80768518518</v>
      </c>
      <c r="T135" s="13" t="str">
        <f t="shared" si="12"/>
        <v>May</v>
      </c>
      <c r="U135" s="11">
        <f t="shared" si="13"/>
        <v>42521.729861111111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14"/>
        <v>42221.909930555557</v>
      </c>
      <c r="T136" s="13" t="str">
        <f t="shared" si="12"/>
        <v>Aug</v>
      </c>
      <c r="U136" s="11">
        <f t="shared" si="13"/>
        <v>42251.708333333328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</v>
      </c>
      <c r="P137">
        <f t="shared" si="11"/>
        <v>81</v>
      </c>
      <c r="Q137" t="s">
        <v>8310</v>
      </c>
      <c r="R137" t="s">
        <v>8313</v>
      </c>
      <c r="S137" s="11">
        <f t="shared" si="14"/>
        <v>41788.381909722222</v>
      </c>
      <c r="T137" s="13" t="str">
        <f t="shared" si="12"/>
        <v>May</v>
      </c>
      <c r="U137" s="11">
        <f t="shared" si="13"/>
        <v>41821.791666666664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14"/>
        <v>42096.410115740742</v>
      </c>
      <c r="T138" s="13" t="str">
        <f t="shared" si="12"/>
        <v>Apr</v>
      </c>
      <c r="U138" s="11">
        <f t="shared" si="13"/>
        <v>42140.427777777775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14"/>
        <v>42239.573993055557</v>
      </c>
      <c r="T139" s="13" t="str">
        <f t="shared" si="12"/>
        <v>Aug</v>
      </c>
      <c r="U139" s="11">
        <f t="shared" si="13"/>
        <v>42289.573993055557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</v>
      </c>
      <c r="P140">
        <f t="shared" si="11"/>
        <v>81</v>
      </c>
      <c r="Q140" t="s">
        <v>8310</v>
      </c>
      <c r="R140" t="s">
        <v>8313</v>
      </c>
      <c r="S140" s="11">
        <f t="shared" si="14"/>
        <v>42186.257418981477</v>
      </c>
      <c r="T140" s="13" t="str">
        <f t="shared" si="12"/>
        <v>Jul</v>
      </c>
      <c r="U140" s="11">
        <f t="shared" si="13"/>
        <v>42217.207638888889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1">
        <f t="shared" si="14"/>
        <v>42187.920972222222</v>
      </c>
      <c r="T141" s="13" t="str">
        <f t="shared" si="12"/>
        <v>Jul</v>
      </c>
      <c r="U141" s="11">
        <f t="shared" si="13"/>
        <v>42197.920972222222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14"/>
        <v>42053.198287037041</v>
      </c>
      <c r="T142" s="13" t="str">
        <f t="shared" si="12"/>
        <v>Feb</v>
      </c>
      <c r="U142" s="11">
        <f t="shared" si="13"/>
        <v>42083.15662037037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11</v>
      </c>
      <c r="P143">
        <f t="shared" si="11"/>
        <v>46</v>
      </c>
      <c r="Q143" t="s">
        <v>8310</v>
      </c>
      <c r="R143" t="s">
        <v>8313</v>
      </c>
      <c r="S143" s="11">
        <f t="shared" si="14"/>
        <v>42110.153043981481</v>
      </c>
      <c r="T143" s="13" t="str">
        <f t="shared" si="12"/>
        <v>Apr</v>
      </c>
      <c r="U143" s="11">
        <f t="shared" si="13"/>
        <v>42155.153043981481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</v>
      </c>
      <c r="P144">
        <f t="shared" si="11"/>
        <v>10</v>
      </c>
      <c r="Q144" t="s">
        <v>8310</v>
      </c>
      <c r="R144" t="s">
        <v>8313</v>
      </c>
      <c r="S144" s="11">
        <f t="shared" si="14"/>
        <v>41938.893263888887</v>
      </c>
      <c r="T144" s="13" t="str">
        <f t="shared" si="12"/>
        <v>Oct</v>
      </c>
      <c r="U144" s="11">
        <f t="shared" si="13"/>
        <v>41959.934930555552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14"/>
        <v>42559.064143518524</v>
      </c>
      <c r="T145" s="13" t="str">
        <f t="shared" si="12"/>
        <v>Jul</v>
      </c>
      <c r="U145" s="11">
        <f t="shared" si="13"/>
        <v>42616.246527777781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28</v>
      </c>
      <c r="P146">
        <f t="shared" si="11"/>
        <v>56</v>
      </c>
      <c r="Q146" t="s">
        <v>8310</v>
      </c>
      <c r="R146" t="s">
        <v>8313</v>
      </c>
      <c r="S146" s="11">
        <f t="shared" si="14"/>
        <v>42047.762407407412</v>
      </c>
      <c r="T146" s="13" t="str">
        <f t="shared" si="12"/>
        <v>Feb</v>
      </c>
      <c r="U146" s="11">
        <f t="shared" si="13"/>
        <v>42107.72074074074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8</v>
      </c>
      <c r="P147">
        <f t="shared" si="11"/>
        <v>38</v>
      </c>
      <c r="Q147" t="s">
        <v>8310</v>
      </c>
      <c r="R147" t="s">
        <v>8313</v>
      </c>
      <c r="S147" s="11">
        <f t="shared" si="14"/>
        <v>42200.542268518519</v>
      </c>
      <c r="T147" s="13" t="str">
        <f t="shared" si="12"/>
        <v>Jul</v>
      </c>
      <c r="U147" s="11">
        <f t="shared" si="13"/>
        <v>42227.542268518519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1</v>
      </c>
      <c r="P148">
        <f t="shared" si="11"/>
        <v>38</v>
      </c>
      <c r="Q148" t="s">
        <v>8310</v>
      </c>
      <c r="R148" t="s">
        <v>8313</v>
      </c>
      <c r="S148" s="11">
        <f t="shared" si="14"/>
        <v>42693.016180555554</v>
      </c>
      <c r="T148" s="13" t="str">
        <f t="shared" si="12"/>
        <v>Nov</v>
      </c>
      <c r="U148" s="11">
        <f t="shared" si="13"/>
        <v>42753.016180555554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14"/>
        <v>41969.767824074079</v>
      </c>
      <c r="T149" s="13" t="str">
        <f t="shared" si="12"/>
        <v>Nov</v>
      </c>
      <c r="U149" s="11">
        <f t="shared" si="13"/>
        <v>42012.762499999997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</v>
      </c>
      <c r="P150">
        <f t="shared" si="11"/>
        <v>20</v>
      </c>
      <c r="Q150" t="s">
        <v>8310</v>
      </c>
      <c r="R150" t="s">
        <v>8313</v>
      </c>
      <c r="S150" s="11">
        <f t="shared" si="14"/>
        <v>42397.281666666662</v>
      </c>
      <c r="T150" s="13" t="str">
        <f t="shared" si="12"/>
        <v>Jan</v>
      </c>
      <c r="U150" s="11">
        <f t="shared" si="13"/>
        <v>42427.281666666662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1</v>
      </c>
      <c r="P151">
        <f t="shared" si="11"/>
        <v>15</v>
      </c>
      <c r="Q151" t="s">
        <v>8310</v>
      </c>
      <c r="R151" t="s">
        <v>8313</v>
      </c>
      <c r="S151" s="11">
        <f t="shared" si="14"/>
        <v>41968.172106481477</v>
      </c>
      <c r="T151" s="13" t="str">
        <f t="shared" si="12"/>
        <v>Nov</v>
      </c>
      <c r="U151" s="11">
        <f t="shared" si="13"/>
        <v>41998.333333333328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</v>
      </c>
      <c r="P152">
        <f t="shared" si="11"/>
        <v>449</v>
      </c>
      <c r="Q152" t="s">
        <v>8310</v>
      </c>
      <c r="R152" t="s">
        <v>8313</v>
      </c>
      <c r="S152" s="11">
        <f t="shared" si="14"/>
        <v>42090.161828703705</v>
      </c>
      <c r="T152" s="13" t="str">
        <f t="shared" si="12"/>
        <v>Mar</v>
      </c>
      <c r="U152" s="11">
        <f t="shared" si="13"/>
        <v>42150.161828703705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0</v>
      </c>
      <c r="P153">
        <f t="shared" si="11"/>
        <v>28</v>
      </c>
      <c r="Q153" t="s">
        <v>8310</v>
      </c>
      <c r="R153" t="s">
        <v>8313</v>
      </c>
      <c r="S153" s="11">
        <f t="shared" si="14"/>
        <v>42113.550821759258</v>
      </c>
      <c r="T153" s="13" t="str">
        <f t="shared" si="12"/>
        <v>Apr</v>
      </c>
      <c r="U153" s="11">
        <f t="shared" si="13"/>
        <v>42173.550821759258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0</v>
      </c>
      <c r="P154">
        <f t="shared" si="11"/>
        <v>15</v>
      </c>
      <c r="Q154" t="s">
        <v>8310</v>
      </c>
      <c r="R154" t="s">
        <v>8313</v>
      </c>
      <c r="S154" s="11">
        <f t="shared" si="14"/>
        <v>41875.077546296299</v>
      </c>
      <c r="T154" s="13" t="str">
        <f t="shared" si="12"/>
        <v>Aug</v>
      </c>
      <c r="U154" s="11">
        <f t="shared" si="13"/>
        <v>41905.077546296299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1</v>
      </c>
      <c r="P155">
        <f t="shared" si="11"/>
        <v>36</v>
      </c>
      <c r="Q155" t="s">
        <v>8310</v>
      </c>
      <c r="R155" t="s">
        <v>8313</v>
      </c>
      <c r="S155" s="11">
        <f t="shared" si="14"/>
        <v>41933.586157407408</v>
      </c>
      <c r="T155" s="13" t="str">
        <f t="shared" si="12"/>
        <v>Oct</v>
      </c>
      <c r="U155" s="11">
        <f t="shared" si="13"/>
        <v>41975.627824074079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3</v>
      </c>
      <c r="P156">
        <f t="shared" si="11"/>
        <v>13</v>
      </c>
      <c r="Q156" t="s">
        <v>8310</v>
      </c>
      <c r="R156" t="s">
        <v>8313</v>
      </c>
      <c r="S156" s="11">
        <f t="shared" si="14"/>
        <v>42115.547395833331</v>
      </c>
      <c r="T156" s="13" t="str">
        <f t="shared" si="12"/>
        <v>Apr</v>
      </c>
      <c r="U156" s="11">
        <f t="shared" si="13"/>
        <v>42158.547395833331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0</v>
      </c>
      <c r="P157">
        <f t="shared" si="11"/>
        <v>20</v>
      </c>
      <c r="Q157" t="s">
        <v>8310</v>
      </c>
      <c r="R157" t="s">
        <v>8313</v>
      </c>
      <c r="S157" s="11">
        <f t="shared" si="14"/>
        <v>42168.559432870374</v>
      </c>
      <c r="T157" s="13" t="str">
        <f t="shared" si="12"/>
        <v>Jun</v>
      </c>
      <c r="U157" s="11">
        <f t="shared" si="13"/>
        <v>42208.559432870374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</v>
      </c>
      <c r="P158">
        <f t="shared" si="11"/>
        <v>119</v>
      </c>
      <c r="Q158" t="s">
        <v>8310</v>
      </c>
      <c r="R158" t="s">
        <v>8313</v>
      </c>
      <c r="S158" s="11">
        <f t="shared" si="14"/>
        <v>41794.124953703707</v>
      </c>
      <c r="T158" s="13" t="str">
        <f t="shared" si="12"/>
        <v>Jun</v>
      </c>
      <c r="U158" s="11">
        <f t="shared" si="13"/>
        <v>41854.124953703707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</v>
      </c>
      <c r="P159">
        <f t="shared" si="11"/>
        <v>4</v>
      </c>
      <c r="Q159" t="s">
        <v>8310</v>
      </c>
      <c r="R159" t="s">
        <v>8313</v>
      </c>
      <c r="S159" s="11">
        <f t="shared" si="14"/>
        <v>42396.911712962959</v>
      </c>
      <c r="T159" s="13" t="str">
        <f t="shared" si="12"/>
        <v>Jan</v>
      </c>
      <c r="U159" s="11">
        <f t="shared" si="13"/>
        <v>42426.911712962959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14"/>
        <v>41904.07671296296</v>
      </c>
      <c r="T160" s="13" t="str">
        <f t="shared" si="12"/>
        <v>Sep</v>
      </c>
      <c r="U160" s="11">
        <f t="shared" si="13"/>
        <v>41934.07671296296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0</v>
      </c>
      <c r="P161">
        <f t="shared" si="11"/>
        <v>10</v>
      </c>
      <c r="Q161" t="s">
        <v>8310</v>
      </c>
      <c r="R161" t="s">
        <v>8313</v>
      </c>
      <c r="S161" s="11">
        <f t="shared" si="14"/>
        <v>42514.434548611112</v>
      </c>
      <c r="T161" s="13" t="str">
        <f t="shared" si="12"/>
        <v>May</v>
      </c>
      <c r="U161" s="11">
        <f t="shared" si="13"/>
        <v>42554.434548611112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14"/>
        <v>42171.913090277783</v>
      </c>
      <c r="T162" s="13" t="str">
        <f t="shared" si="12"/>
        <v>Jun</v>
      </c>
      <c r="U162" s="11">
        <f t="shared" si="13"/>
        <v>42231.913090277783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</v>
      </c>
      <c r="P163">
        <f t="shared" si="11"/>
        <v>5</v>
      </c>
      <c r="Q163" t="s">
        <v>8310</v>
      </c>
      <c r="R163" t="s">
        <v>8314</v>
      </c>
      <c r="S163" s="11">
        <f t="shared" si="14"/>
        <v>41792.687442129631</v>
      </c>
      <c r="T163" s="13" t="str">
        <f t="shared" si="12"/>
        <v>Jun</v>
      </c>
      <c r="U163" s="11">
        <f t="shared" si="13"/>
        <v>41822.687442129631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16</v>
      </c>
      <c r="P164">
        <f t="shared" si="11"/>
        <v>44</v>
      </c>
      <c r="Q164" t="s">
        <v>8310</v>
      </c>
      <c r="R164" t="s">
        <v>8314</v>
      </c>
      <c r="S164" s="11">
        <f t="shared" si="14"/>
        <v>41835.126805555556</v>
      </c>
      <c r="T164" s="13" t="str">
        <f t="shared" si="12"/>
        <v>Jul</v>
      </c>
      <c r="U164" s="11">
        <f t="shared" si="13"/>
        <v>41867.987500000003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14"/>
        <v>42243.961273148147</v>
      </c>
      <c r="T165" s="13" t="str">
        <f t="shared" si="12"/>
        <v>Aug</v>
      </c>
      <c r="U165" s="11">
        <f t="shared" si="13"/>
        <v>42278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1</v>
      </c>
      <c r="P166">
        <f t="shared" si="11"/>
        <v>91</v>
      </c>
      <c r="Q166" t="s">
        <v>8310</v>
      </c>
      <c r="R166" t="s">
        <v>8314</v>
      </c>
      <c r="S166" s="11">
        <f t="shared" si="14"/>
        <v>41841.762743055559</v>
      </c>
      <c r="T166" s="13" t="str">
        <f t="shared" si="12"/>
        <v>Jul</v>
      </c>
      <c r="U166" s="11">
        <f t="shared" si="13"/>
        <v>41901.762743055559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14"/>
        <v>42351.658842592587</v>
      </c>
      <c r="T167" s="13" t="str">
        <f t="shared" si="12"/>
        <v>Dec</v>
      </c>
      <c r="U167" s="11">
        <f t="shared" si="13"/>
        <v>42381.658842592587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1">
        <f t="shared" si="14"/>
        <v>42721.075949074075</v>
      </c>
      <c r="T168" s="13" t="str">
        <f t="shared" si="12"/>
        <v>Dec</v>
      </c>
      <c r="U168" s="11">
        <f t="shared" si="13"/>
        <v>42751.075949074075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</v>
      </c>
      <c r="P169">
        <f t="shared" si="11"/>
        <v>6</v>
      </c>
      <c r="Q169" t="s">
        <v>8310</v>
      </c>
      <c r="R169" t="s">
        <v>8314</v>
      </c>
      <c r="S169" s="11">
        <f t="shared" si="14"/>
        <v>42160.927488425921</v>
      </c>
      <c r="T169" s="13" t="str">
        <f t="shared" si="12"/>
        <v>Jun</v>
      </c>
      <c r="U169" s="11">
        <f t="shared" si="13"/>
        <v>42220.927488425921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</v>
      </c>
      <c r="P170">
        <f t="shared" si="11"/>
        <v>108</v>
      </c>
      <c r="Q170" t="s">
        <v>8310</v>
      </c>
      <c r="R170" t="s">
        <v>8314</v>
      </c>
      <c r="S170" s="11">
        <f t="shared" si="14"/>
        <v>42052.83530092593</v>
      </c>
      <c r="T170" s="13" t="str">
        <f t="shared" si="12"/>
        <v>Feb</v>
      </c>
      <c r="U170" s="11">
        <f t="shared" si="13"/>
        <v>42082.793634259258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</v>
      </c>
      <c r="P171">
        <f t="shared" si="11"/>
        <v>56</v>
      </c>
      <c r="Q171" t="s">
        <v>8310</v>
      </c>
      <c r="R171" t="s">
        <v>8314</v>
      </c>
      <c r="S171" s="11">
        <f t="shared" si="14"/>
        <v>41900.505312499998</v>
      </c>
      <c r="T171" s="13" t="str">
        <f t="shared" si="12"/>
        <v>Sep</v>
      </c>
      <c r="U171" s="11">
        <f t="shared" si="13"/>
        <v>41930.505312499998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</v>
      </c>
      <c r="P172">
        <f t="shared" si="11"/>
        <v>33</v>
      </c>
      <c r="Q172" t="s">
        <v>8310</v>
      </c>
      <c r="R172" t="s">
        <v>8314</v>
      </c>
      <c r="S172" s="11">
        <f t="shared" si="14"/>
        <v>42216.977812500001</v>
      </c>
      <c r="T172" s="13" t="str">
        <f t="shared" si="12"/>
        <v>Jul</v>
      </c>
      <c r="U172" s="11">
        <f t="shared" si="13"/>
        <v>42246.227777777778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0</v>
      </c>
      <c r="P173">
        <f t="shared" si="11"/>
        <v>1</v>
      </c>
      <c r="Q173" t="s">
        <v>8310</v>
      </c>
      <c r="R173" t="s">
        <v>8314</v>
      </c>
      <c r="S173" s="11">
        <f t="shared" si="14"/>
        <v>42534.180717592593</v>
      </c>
      <c r="T173" s="13" t="str">
        <f t="shared" si="12"/>
        <v>Jun</v>
      </c>
      <c r="U173" s="11">
        <f t="shared" si="13"/>
        <v>42594.180717592593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14"/>
        <v>42047.394942129627</v>
      </c>
      <c r="T174" s="13" t="str">
        <f t="shared" si="12"/>
        <v>Feb</v>
      </c>
      <c r="U174" s="11">
        <f t="shared" si="13"/>
        <v>42082.353275462956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14"/>
        <v>42033.573009259257</v>
      </c>
      <c r="T175" s="13" t="str">
        <f t="shared" si="12"/>
        <v>Jan</v>
      </c>
      <c r="U175" s="11">
        <f t="shared" si="13"/>
        <v>42063.573009259257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14"/>
        <v>42072.758981481486</v>
      </c>
      <c r="T176" s="13" t="str">
        <f t="shared" si="12"/>
        <v>Mar</v>
      </c>
      <c r="U176" s="11">
        <f t="shared" si="13"/>
        <v>42132.758981481486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</v>
      </c>
      <c r="P177">
        <f t="shared" si="11"/>
        <v>50</v>
      </c>
      <c r="Q177" t="s">
        <v>8310</v>
      </c>
      <c r="R177" t="s">
        <v>8314</v>
      </c>
      <c r="S177" s="11">
        <f t="shared" si="14"/>
        <v>41855.777905092589</v>
      </c>
      <c r="T177" s="13" t="str">
        <f t="shared" si="12"/>
        <v>Aug</v>
      </c>
      <c r="U177" s="11">
        <f t="shared" si="13"/>
        <v>41880.777905092589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14"/>
        <v>42191.824062500003</v>
      </c>
      <c r="T178" s="13" t="str">
        <f t="shared" si="12"/>
        <v>Jul</v>
      </c>
      <c r="U178" s="11">
        <f t="shared" si="13"/>
        <v>42221.824062500003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>
        <f t="shared" si="11"/>
        <v>26</v>
      </c>
      <c r="Q179" t="s">
        <v>8310</v>
      </c>
      <c r="R179" t="s">
        <v>8314</v>
      </c>
      <c r="S179" s="11">
        <f t="shared" si="14"/>
        <v>42070.047754629632</v>
      </c>
      <c r="T179" s="13" t="str">
        <f t="shared" si="12"/>
        <v>Mar</v>
      </c>
      <c r="U179" s="11">
        <f t="shared" si="13"/>
        <v>42087.00608796296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14"/>
        <v>42304.955381944441</v>
      </c>
      <c r="T180" s="13" t="str">
        <f t="shared" si="12"/>
        <v>Oct</v>
      </c>
      <c r="U180" s="11">
        <f t="shared" si="13"/>
        <v>42334.997048611112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>
        <f t="shared" si="11"/>
        <v>100</v>
      </c>
      <c r="Q181" t="s">
        <v>8310</v>
      </c>
      <c r="R181" t="s">
        <v>8314</v>
      </c>
      <c r="S181" s="11">
        <f t="shared" si="14"/>
        <v>42403.080497685187</v>
      </c>
      <c r="T181" s="13" t="str">
        <f t="shared" si="12"/>
        <v>Feb</v>
      </c>
      <c r="U181" s="11">
        <f t="shared" si="13"/>
        <v>42433.080497685187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</v>
      </c>
      <c r="P182">
        <f t="shared" si="11"/>
        <v>31</v>
      </c>
      <c r="Q182" t="s">
        <v>8310</v>
      </c>
      <c r="R182" t="s">
        <v>8314</v>
      </c>
      <c r="S182" s="11">
        <f t="shared" si="14"/>
        <v>42067.991238425922</v>
      </c>
      <c r="T182" s="13" t="str">
        <f t="shared" si="12"/>
        <v>Mar</v>
      </c>
      <c r="U182" s="11">
        <f t="shared" si="13"/>
        <v>42107.791666666672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</v>
      </c>
      <c r="P183">
        <f t="shared" si="11"/>
        <v>181</v>
      </c>
      <c r="Q183" t="s">
        <v>8310</v>
      </c>
      <c r="R183" t="s">
        <v>8314</v>
      </c>
      <c r="S183" s="11">
        <f t="shared" si="14"/>
        <v>42147.741840277777</v>
      </c>
      <c r="T183" s="13" t="str">
        <f t="shared" si="12"/>
        <v>May</v>
      </c>
      <c r="U183" s="11">
        <f t="shared" si="13"/>
        <v>42177.741840277777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14"/>
        <v>42712.011944444443</v>
      </c>
      <c r="T184" s="13" t="str">
        <f t="shared" si="12"/>
        <v>Dec</v>
      </c>
      <c r="U184" s="11">
        <f t="shared" si="13"/>
        <v>42742.011944444443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36</v>
      </c>
      <c r="P185">
        <f t="shared" si="11"/>
        <v>374</v>
      </c>
      <c r="Q185" t="s">
        <v>8310</v>
      </c>
      <c r="R185" t="s">
        <v>8314</v>
      </c>
      <c r="S185" s="11">
        <f t="shared" si="14"/>
        <v>41939.810300925928</v>
      </c>
      <c r="T185" s="13" t="str">
        <f t="shared" si="12"/>
        <v>Oct</v>
      </c>
      <c r="U185" s="11">
        <f t="shared" si="13"/>
        <v>41969.851967592593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</v>
      </c>
      <c r="P186">
        <f t="shared" si="11"/>
        <v>26</v>
      </c>
      <c r="Q186" t="s">
        <v>8310</v>
      </c>
      <c r="R186" t="s">
        <v>8314</v>
      </c>
      <c r="S186" s="11">
        <f t="shared" si="14"/>
        <v>41825.791226851856</v>
      </c>
      <c r="T186" s="13" t="str">
        <f t="shared" si="12"/>
        <v>Jul</v>
      </c>
      <c r="U186" s="11">
        <f t="shared" si="13"/>
        <v>41883.165972222225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6</v>
      </c>
      <c r="P187">
        <f t="shared" si="11"/>
        <v>220</v>
      </c>
      <c r="Q187" t="s">
        <v>8310</v>
      </c>
      <c r="R187" t="s">
        <v>8314</v>
      </c>
      <c r="S187" s="11">
        <f t="shared" si="14"/>
        <v>42570.91133101852</v>
      </c>
      <c r="T187" s="13" t="str">
        <f t="shared" si="12"/>
        <v>Jul</v>
      </c>
      <c r="U187" s="11">
        <f t="shared" si="13"/>
        <v>42600.91133101852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14"/>
        <v>42767.812893518523</v>
      </c>
      <c r="T188" s="13" t="str">
        <f t="shared" si="12"/>
        <v>Feb</v>
      </c>
      <c r="U188" s="11">
        <f t="shared" si="13"/>
        <v>42797.833333333328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>
        <f t="shared" si="11"/>
        <v>160</v>
      </c>
      <c r="Q189" t="s">
        <v>8310</v>
      </c>
      <c r="R189" t="s">
        <v>8314</v>
      </c>
      <c r="S189" s="11">
        <f t="shared" si="14"/>
        <v>42182.234456018516</v>
      </c>
      <c r="T189" s="13" t="str">
        <f t="shared" si="12"/>
        <v>Jun</v>
      </c>
      <c r="U189" s="11">
        <f t="shared" si="13"/>
        <v>42206.290972222225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14"/>
        <v>41857.18304398148</v>
      </c>
      <c r="T190" s="13" t="str">
        <f t="shared" si="12"/>
        <v>Aug</v>
      </c>
      <c r="U190" s="11">
        <f t="shared" si="13"/>
        <v>41887.18304398148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0</v>
      </c>
      <c r="P191">
        <f t="shared" si="11"/>
        <v>69</v>
      </c>
      <c r="Q191" t="s">
        <v>8310</v>
      </c>
      <c r="R191" t="s">
        <v>8314</v>
      </c>
      <c r="S191" s="11">
        <f t="shared" si="14"/>
        <v>42556.690706018519</v>
      </c>
      <c r="T191" s="13" t="str">
        <f t="shared" si="12"/>
        <v>Jul</v>
      </c>
      <c r="U191" s="11">
        <f t="shared" si="13"/>
        <v>42616.690706018519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</v>
      </c>
      <c r="P192">
        <f t="shared" si="11"/>
        <v>50</v>
      </c>
      <c r="Q192" t="s">
        <v>8310</v>
      </c>
      <c r="R192" t="s">
        <v>8314</v>
      </c>
      <c r="S192" s="11">
        <f t="shared" si="14"/>
        <v>42527.650995370372</v>
      </c>
      <c r="T192" s="13" t="str">
        <f t="shared" si="12"/>
        <v>Jun</v>
      </c>
      <c r="U192" s="11">
        <f t="shared" si="13"/>
        <v>42537.650995370372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>
        <f t="shared" si="11"/>
        <v>83</v>
      </c>
      <c r="Q193" t="s">
        <v>8310</v>
      </c>
      <c r="R193" t="s">
        <v>8314</v>
      </c>
      <c r="S193" s="11">
        <f t="shared" si="14"/>
        <v>42239.441412037035</v>
      </c>
      <c r="T193" s="13" t="str">
        <f t="shared" si="12"/>
        <v>Aug</v>
      </c>
      <c r="U193" s="11">
        <f t="shared" si="13"/>
        <v>42279.441412037035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0</v>
      </c>
      <c r="P194">
        <f t="shared" si="11"/>
        <v>6</v>
      </c>
      <c r="Q194" t="s">
        <v>8310</v>
      </c>
      <c r="R194" t="s">
        <v>8314</v>
      </c>
      <c r="S194" s="11">
        <f t="shared" si="14"/>
        <v>41899.792037037041</v>
      </c>
      <c r="T194" s="13" t="str">
        <f t="shared" si="12"/>
        <v>Sep</v>
      </c>
      <c r="U194" s="11">
        <f t="shared" si="13"/>
        <v>41929.792037037041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ROUND((E195/D195)*100,0)</f>
        <v>0</v>
      </c>
      <c r="P195" t="e">
        <f t="shared" ref="P195:P258" si="16">ROUND(AVERAGE(E195/L195),0)</f>
        <v>#DIV/0!</v>
      </c>
      <c r="Q195" t="s">
        <v>8310</v>
      </c>
      <c r="R195" t="s">
        <v>8314</v>
      </c>
      <c r="S195" s="11">
        <f t="shared" si="14"/>
        <v>41911.934791666667</v>
      </c>
      <c r="T195" s="13" t="str">
        <f t="shared" ref="T195:T258" si="17">CHOOSE(MONTH(S195),"Jan","Feb","Mar","Apr","May","Jun","Jul","Aug","Sep","Oct","Nov","Dec")</f>
        <v>Sep</v>
      </c>
      <c r="U195" s="11">
        <f t="shared" ref="U195:U258" si="18">(((I195/60)/60)/24+DATE(1970,1,1))</f>
        <v>41971.976458333331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</v>
      </c>
      <c r="P196">
        <f t="shared" si="16"/>
        <v>1</v>
      </c>
      <c r="Q196" t="s">
        <v>8310</v>
      </c>
      <c r="R196" t="s">
        <v>8314</v>
      </c>
      <c r="S196" s="11">
        <f t="shared" ref="S196:S259" si="19">(((J196/60)/60)/24)+DATE(1970,1,1)</f>
        <v>42375.996886574074</v>
      </c>
      <c r="T196" s="13" t="str">
        <f t="shared" si="17"/>
        <v>Jan</v>
      </c>
      <c r="U196" s="11">
        <f t="shared" si="18"/>
        <v>42435.996886574074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11">
        <f t="shared" si="19"/>
        <v>42135.67050925926</v>
      </c>
      <c r="T197" s="13" t="str">
        <f t="shared" si="17"/>
        <v>May</v>
      </c>
      <c r="U197" s="11">
        <f t="shared" si="18"/>
        <v>42195.67050925926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42</v>
      </c>
      <c r="P198">
        <f t="shared" si="16"/>
        <v>77</v>
      </c>
      <c r="Q198" t="s">
        <v>8310</v>
      </c>
      <c r="R198" t="s">
        <v>8314</v>
      </c>
      <c r="S198" s="11">
        <f t="shared" si="19"/>
        <v>42259.542800925927</v>
      </c>
      <c r="T198" s="13" t="str">
        <f t="shared" si="17"/>
        <v>Sep</v>
      </c>
      <c r="U198" s="11">
        <f t="shared" si="18"/>
        <v>42287.875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</v>
      </c>
      <c r="P199">
        <f t="shared" si="16"/>
        <v>33</v>
      </c>
      <c r="Q199" t="s">
        <v>8310</v>
      </c>
      <c r="R199" t="s">
        <v>8314</v>
      </c>
      <c r="S199" s="11">
        <f t="shared" si="19"/>
        <v>42741.848379629635</v>
      </c>
      <c r="T199" s="13" t="str">
        <f t="shared" si="17"/>
        <v>Jan</v>
      </c>
      <c r="U199" s="11">
        <f t="shared" si="18"/>
        <v>42783.875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</v>
      </c>
      <c r="P200">
        <f t="shared" si="16"/>
        <v>47</v>
      </c>
      <c r="Q200" t="s">
        <v>8310</v>
      </c>
      <c r="R200" t="s">
        <v>8314</v>
      </c>
      <c r="S200" s="11">
        <f t="shared" si="19"/>
        <v>41887.383356481485</v>
      </c>
      <c r="T200" s="13" t="str">
        <f t="shared" si="17"/>
        <v>Sep</v>
      </c>
      <c r="U200" s="11">
        <f t="shared" si="18"/>
        <v>41917.383356481485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11">
        <f t="shared" si="19"/>
        <v>42584.123865740738</v>
      </c>
      <c r="T201" s="13" t="str">
        <f t="shared" si="17"/>
        <v>Aug</v>
      </c>
      <c r="U201" s="11">
        <f t="shared" si="18"/>
        <v>42614.123865740738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</v>
      </c>
      <c r="P202">
        <f t="shared" si="16"/>
        <v>87</v>
      </c>
      <c r="Q202" t="s">
        <v>8310</v>
      </c>
      <c r="R202" t="s">
        <v>8314</v>
      </c>
      <c r="S202" s="11">
        <f t="shared" si="19"/>
        <v>41867.083368055559</v>
      </c>
      <c r="T202" s="13" t="str">
        <f t="shared" si="17"/>
        <v>Aug</v>
      </c>
      <c r="U202" s="11">
        <f t="shared" si="18"/>
        <v>41897.083368055559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</v>
      </c>
      <c r="P203">
        <f t="shared" si="16"/>
        <v>54</v>
      </c>
      <c r="Q203" t="s">
        <v>8310</v>
      </c>
      <c r="R203" t="s">
        <v>8314</v>
      </c>
      <c r="S203" s="11">
        <f t="shared" si="19"/>
        <v>42023.818622685183</v>
      </c>
      <c r="T203" s="13" t="str">
        <f t="shared" si="17"/>
        <v>Jan</v>
      </c>
      <c r="U203" s="11">
        <f t="shared" si="18"/>
        <v>42043.818622685183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11">
        <f t="shared" si="19"/>
        <v>42255.927824074075</v>
      </c>
      <c r="T204" s="13" t="str">
        <f t="shared" si="17"/>
        <v>Sep</v>
      </c>
      <c r="U204" s="11">
        <f t="shared" si="18"/>
        <v>42285.874305555553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30</v>
      </c>
      <c r="P205">
        <f t="shared" si="16"/>
        <v>93</v>
      </c>
      <c r="Q205" t="s">
        <v>8310</v>
      </c>
      <c r="R205" t="s">
        <v>8314</v>
      </c>
      <c r="S205" s="11">
        <f t="shared" si="19"/>
        <v>41973.847962962958</v>
      </c>
      <c r="T205" s="13" t="str">
        <f t="shared" si="17"/>
        <v>Nov</v>
      </c>
      <c r="U205" s="11">
        <f t="shared" si="18"/>
        <v>42033.847962962958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51</v>
      </c>
      <c r="P206">
        <f t="shared" si="16"/>
        <v>118</v>
      </c>
      <c r="Q206" t="s">
        <v>8310</v>
      </c>
      <c r="R206" t="s">
        <v>8314</v>
      </c>
      <c r="S206" s="11">
        <f t="shared" si="19"/>
        <v>42556.583368055552</v>
      </c>
      <c r="T206" s="13" t="str">
        <f t="shared" si="17"/>
        <v>Jul</v>
      </c>
      <c r="U206" s="11">
        <f t="shared" si="18"/>
        <v>42586.583368055552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</v>
      </c>
      <c r="P207">
        <f t="shared" si="16"/>
        <v>76</v>
      </c>
      <c r="Q207" t="s">
        <v>8310</v>
      </c>
      <c r="R207" t="s">
        <v>8314</v>
      </c>
      <c r="S207" s="11">
        <f t="shared" si="19"/>
        <v>42248.632199074069</v>
      </c>
      <c r="T207" s="13" t="str">
        <f t="shared" si="17"/>
        <v>Sep</v>
      </c>
      <c r="U207" s="11">
        <f t="shared" si="18"/>
        <v>42283.632199074069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11">
        <f t="shared" si="19"/>
        <v>42567.004432870366</v>
      </c>
      <c r="T208" s="13" t="str">
        <f t="shared" si="17"/>
        <v>Jul</v>
      </c>
      <c r="U208" s="11">
        <f t="shared" si="18"/>
        <v>42588.004432870366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</v>
      </c>
      <c r="P209">
        <f t="shared" si="16"/>
        <v>164</v>
      </c>
      <c r="Q209" t="s">
        <v>8310</v>
      </c>
      <c r="R209" t="s">
        <v>8314</v>
      </c>
      <c r="S209" s="11">
        <f t="shared" si="19"/>
        <v>41978.197199074071</v>
      </c>
      <c r="T209" s="13" t="str">
        <f t="shared" si="17"/>
        <v>Dec</v>
      </c>
      <c r="U209" s="11">
        <f t="shared" si="18"/>
        <v>42008.197199074071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11">
        <f t="shared" si="19"/>
        <v>41959.369988425926</v>
      </c>
      <c r="T210" s="13" t="str">
        <f t="shared" si="17"/>
        <v>Nov</v>
      </c>
      <c r="U210" s="11">
        <f t="shared" si="18"/>
        <v>41989.369988425926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11">
        <f t="shared" si="19"/>
        <v>42165.922858796301</v>
      </c>
      <c r="T211" s="13" t="str">
        <f t="shared" si="17"/>
        <v>Jun</v>
      </c>
      <c r="U211" s="11">
        <f t="shared" si="18"/>
        <v>42195.922858796301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</v>
      </c>
      <c r="P212">
        <f t="shared" si="16"/>
        <v>92</v>
      </c>
      <c r="Q212" t="s">
        <v>8310</v>
      </c>
      <c r="R212" t="s">
        <v>8314</v>
      </c>
      <c r="S212" s="11">
        <f t="shared" si="19"/>
        <v>42249.064722222218</v>
      </c>
      <c r="T212" s="13" t="str">
        <f t="shared" si="17"/>
        <v>Sep</v>
      </c>
      <c r="U212" s="11">
        <f t="shared" si="18"/>
        <v>42278.208333333328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45</v>
      </c>
      <c r="P213">
        <f t="shared" si="16"/>
        <v>186</v>
      </c>
      <c r="Q213" t="s">
        <v>8310</v>
      </c>
      <c r="R213" t="s">
        <v>8314</v>
      </c>
      <c r="S213" s="11">
        <f t="shared" si="19"/>
        <v>42236.159918981488</v>
      </c>
      <c r="T213" s="13" t="str">
        <f t="shared" si="17"/>
        <v>Aug</v>
      </c>
      <c r="U213" s="11">
        <f t="shared" si="18"/>
        <v>42266.159918981488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0</v>
      </c>
      <c r="P214">
        <f t="shared" si="16"/>
        <v>1</v>
      </c>
      <c r="Q214" t="s">
        <v>8310</v>
      </c>
      <c r="R214" t="s">
        <v>8314</v>
      </c>
      <c r="S214" s="11">
        <f t="shared" si="19"/>
        <v>42416.881018518514</v>
      </c>
      <c r="T214" s="13" t="str">
        <f t="shared" si="17"/>
        <v>Feb</v>
      </c>
      <c r="U214" s="11">
        <f t="shared" si="18"/>
        <v>42476.839351851857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</v>
      </c>
      <c r="P215">
        <f t="shared" si="16"/>
        <v>20</v>
      </c>
      <c r="Q215" t="s">
        <v>8310</v>
      </c>
      <c r="R215" t="s">
        <v>8314</v>
      </c>
      <c r="S215" s="11">
        <f t="shared" si="19"/>
        <v>42202.594293981485</v>
      </c>
      <c r="T215" s="13" t="str">
        <f t="shared" si="17"/>
        <v>Jul</v>
      </c>
      <c r="U215" s="11">
        <f t="shared" si="18"/>
        <v>42232.587974537033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0</v>
      </c>
      <c r="P216">
        <f t="shared" si="16"/>
        <v>1</v>
      </c>
      <c r="Q216" t="s">
        <v>8310</v>
      </c>
      <c r="R216" t="s">
        <v>8314</v>
      </c>
      <c r="S216" s="11">
        <f t="shared" si="19"/>
        <v>42009.64061342593</v>
      </c>
      <c r="T216" s="13" t="str">
        <f t="shared" si="17"/>
        <v>Jan</v>
      </c>
      <c r="U216" s="11">
        <f t="shared" si="18"/>
        <v>42069.64061342593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</v>
      </c>
      <c r="P217">
        <f t="shared" si="16"/>
        <v>10</v>
      </c>
      <c r="Q217" t="s">
        <v>8310</v>
      </c>
      <c r="R217" t="s">
        <v>8314</v>
      </c>
      <c r="S217" s="11">
        <f t="shared" si="19"/>
        <v>42375.230115740742</v>
      </c>
      <c r="T217" s="13" t="str">
        <f t="shared" si="17"/>
        <v>Jan</v>
      </c>
      <c r="U217" s="11">
        <f t="shared" si="18"/>
        <v>42417.999305555553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56</v>
      </c>
      <c r="P218">
        <f t="shared" si="16"/>
        <v>332</v>
      </c>
      <c r="Q218" t="s">
        <v>8310</v>
      </c>
      <c r="R218" t="s">
        <v>8314</v>
      </c>
      <c r="S218" s="11">
        <f t="shared" si="19"/>
        <v>42066.958761574075</v>
      </c>
      <c r="T218" s="13" t="str">
        <f t="shared" si="17"/>
        <v>Mar</v>
      </c>
      <c r="U218" s="11">
        <f t="shared" si="18"/>
        <v>42116.917094907403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12</v>
      </c>
      <c r="P219">
        <f t="shared" si="16"/>
        <v>314</v>
      </c>
      <c r="Q219" t="s">
        <v>8310</v>
      </c>
      <c r="R219" t="s">
        <v>8314</v>
      </c>
      <c r="S219" s="11">
        <f t="shared" si="19"/>
        <v>41970.64061342593</v>
      </c>
      <c r="T219" s="13" t="str">
        <f t="shared" si="17"/>
        <v>Nov</v>
      </c>
      <c r="U219" s="11">
        <f t="shared" si="18"/>
        <v>42001.64061342593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>
        <f t="shared" si="16"/>
        <v>100</v>
      </c>
      <c r="Q220" t="s">
        <v>8310</v>
      </c>
      <c r="R220" t="s">
        <v>8314</v>
      </c>
      <c r="S220" s="11">
        <f t="shared" si="19"/>
        <v>42079.628344907411</v>
      </c>
      <c r="T220" s="13" t="str">
        <f t="shared" si="17"/>
        <v>Mar</v>
      </c>
      <c r="U220" s="11">
        <f t="shared" si="18"/>
        <v>42139.628344907411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18</v>
      </c>
      <c r="P221">
        <f t="shared" si="16"/>
        <v>116</v>
      </c>
      <c r="Q221" t="s">
        <v>8310</v>
      </c>
      <c r="R221" t="s">
        <v>8314</v>
      </c>
      <c r="S221" s="11">
        <f t="shared" si="19"/>
        <v>42429.326678240745</v>
      </c>
      <c r="T221" s="13" t="str">
        <f t="shared" si="17"/>
        <v>Feb</v>
      </c>
      <c r="U221" s="11">
        <f t="shared" si="18"/>
        <v>42461.290972222225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1</v>
      </c>
      <c r="P222">
        <f t="shared" si="16"/>
        <v>120</v>
      </c>
      <c r="Q222" t="s">
        <v>8310</v>
      </c>
      <c r="R222" t="s">
        <v>8314</v>
      </c>
      <c r="S222" s="11">
        <f t="shared" si="19"/>
        <v>42195.643865740742</v>
      </c>
      <c r="T222" s="13" t="str">
        <f t="shared" si="17"/>
        <v>Jul</v>
      </c>
      <c r="U222" s="11">
        <f t="shared" si="18"/>
        <v>42236.837499999994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11">
        <f t="shared" si="19"/>
        <v>42031.837546296301</v>
      </c>
      <c r="T223" s="13" t="str">
        <f t="shared" si="17"/>
        <v>Jan</v>
      </c>
      <c r="U223" s="11">
        <f t="shared" si="18"/>
        <v>42091.79587962963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>
        <f t="shared" si="16"/>
        <v>65</v>
      </c>
      <c r="Q224" t="s">
        <v>8310</v>
      </c>
      <c r="R224" t="s">
        <v>8314</v>
      </c>
      <c r="S224" s="11">
        <f t="shared" si="19"/>
        <v>42031.769884259258</v>
      </c>
      <c r="T224" s="13" t="str">
        <f t="shared" si="17"/>
        <v>Jan</v>
      </c>
      <c r="U224" s="11">
        <f t="shared" si="18"/>
        <v>42090.110416666663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11">
        <f t="shared" si="19"/>
        <v>42482.048032407409</v>
      </c>
      <c r="T225" s="13" t="str">
        <f t="shared" si="17"/>
        <v>Apr</v>
      </c>
      <c r="U225" s="11">
        <f t="shared" si="18"/>
        <v>42512.045138888891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11">
        <f t="shared" si="19"/>
        <v>42135.235254629632</v>
      </c>
      <c r="T226" s="13" t="str">
        <f t="shared" si="17"/>
        <v>May</v>
      </c>
      <c r="U226" s="11">
        <f t="shared" si="18"/>
        <v>42195.235254629632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11">
        <f t="shared" si="19"/>
        <v>42438.961273148147</v>
      </c>
      <c r="T227" s="13" t="str">
        <f t="shared" si="17"/>
        <v>Mar</v>
      </c>
      <c r="U227" s="11">
        <f t="shared" si="18"/>
        <v>42468.919606481482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1</v>
      </c>
      <c r="P228">
        <f t="shared" si="16"/>
        <v>125</v>
      </c>
      <c r="Q228" t="s">
        <v>8310</v>
      </c>
      <c r="R228" t="s">
        <v>8314</v>
      </c>
      <c r="S228" s="11">
        <f t="shared" si="19"/>
        <v>42106.666018518517</v>
      </c>
      <c r="T228" s="13" t="str">
        <f t="shared" si="17"/>
        <v>Apr</v>
      </c>
      <c r="U228" s="11">
        <f t="shared" si="18"/>
        <v>42155.395138888889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11">
        <f t="shared" si="19"/>
        <v>42164.893993055557</v>
      </c>
      <c r="T229" s="13" t="str">
        <f t="shared" si="17"/>
        <v>Jun</v>
      </c>
      <c r="U229" s="11">
        <f t="shared" si="18"/>
        <v>42194.893993055557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11">
        <f t="shared" si="19"/>
        <v>42096.686400462961</v>
      </c>
      <c r="T230" s="13" t="str">
        <f t="shared" si="17"/>
        <v>Apr</v>
      </c>
      <c r="U230" s="11">
        <f t="shared" si="18"/>
        <v>42156.686400462961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11">
        <f t="shared" si="19"/>
        <v>42383.933993055558</v>
      </c>
      <c r="T231" s="13" t="str">
        <f t="shared" si="17"/>
        <v>Jan</v>
      </c>
      <c r="U231" s="11">
        <f t="shared" si="18"/>
        <v>42413.933993055558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</v>
      </c>
      <c r="P232">
        <f t="shared" si="16"/>
        <v>30</v>
      </c>
      <c r="Q232" t="s">
        <v>8310</v>
      </c>
      <c r="R232" t="s">
        <v>8314</v>
      </c>
      <c r="S232" s="11">
        <f t="shared" si="19"/>
        <v>42129.777210648142</v>
      </c>
      <c r="T232" s="13" t="str">
        <f t="shared" si="17"/>
        <v>May</v>
      </c>
      <c r="U232" s="11">
        <f t="shared" si="18"/>
        <v>42159.777210648142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11">
        <f t="shared" si="19"/>
        <v>42341.958923611113</v>
      </c>
      <c r="T233" s="13" t="str">
        <f t="shared" si="17"/>
        <v>Dec</v>
      </c>
      <c r="U233" s="11">
        <f t="shared" si="18"/>
        <v>42371.958923611113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3</v>
      </c>
      <c r="P234">
        <f t="shared" si="16"/>
        <v>16</v>
      </c>
      <c r="Q234" t="s">
        <v>8310</v>
      </c>
      <c r="R234" t="s">
        <v>8314</v>
      </c>
      <c r="S234" s="11">
        <f t="shared" si="19"/>
        <v>42032.82576388889</v>
      </c>
      <c r="T234" s="13" t="str">
        <f t="shared" si="17"/>
        <v>Jan</v>
      </c>
      <c r="U234" s="11">
        <f t="shared" si="18"/>
        <v>42062.82576388889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11">
        <f t="shared" si="19"/>
        <v>42612.911712962959</v>
      </c>
      <c r="T235" s="13" t="str">
        <f t="shared" si="17"/>
        <v>Aug</v>
      </c>
      <c r="U235" s="11">
        <f t="shared" si="18"/>
        <v>42642.911712962959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</v>
      </c>
      <c r="P236">
        <f t="shared" si="16"/>
        <v>80</v>
      </c>
      <c r="Q236" t="s">
        <v>8310</v>
      </c>
      <c r="R236" t="s">
        <v>8314</v>
      </c>
      <c r="S236" s="11">
        <f t="shared" si="19"/>
        <v>42136.035405092596</v>
      </c>
      <c r="T236" s="13" t="str">
        <f t="shared" si="17"/>
        <v>May</v>
      </c>
      <c r="U236" s="11">
        <f t="shared" si="18"/>
        <v>42176.035405092596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11">
        <f t="shared" si="19"/>
        <v>42164.908530092594</v>
      </c>
      <c r="T237" s="13" t="str">
        <f t="shared" si="17"/>
        <v>Jun</v>
      </c>
      <c r="U237" s="11">
        <f t="shared" si="18"/>
        <v>42194.908530092594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11">
        <f t="shared" si="19"/>
        <v>42321.08447916666</v>
      </c>
      <c r="T238" s="13" t="str">
        <f t="shared" si="17"/>
        <v>Nov</v>
      </c>
      <c r="U238" s="11">
        <f t="shared" si="18"/>
        <v>42374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</v>
      </c>
      <c r="P239">
        <f t="shared" si="16"/>
        <v>50</v>
      </c>
      <c r="Q239" t="s">
        <v>8310</v>
      </c>
      <c r="R239" t="s">
        <v>8314</v>
      </c>
      <c r="S239" s="11">
        <f t="shared" si="19"/>
        <v>42377.577187499999</v>
      </c>
      <c r="T239" s="13" t="str">
        <f t="shared" si="17"/>
        <v>Jan</v>
      </c>
      <c r="U239" s="11">
        <f t="shared" si="18"/>
        <v>42437.577187499999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11">
        <f t="shared" si="19"/>
        <v>42713.962499999994</v>
      </c>
      <c r="T240" s="13" t="str">
        <f t="shared" si="17"/>
        <v>Dec</v>
      </c>
      <c r="U240" s="11">
        <f t="shared" si="18"/>
        <v>42734.375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>
        <f t="shared" si="16"/>
        <v>50</v>
      </c>
      <c r="Q241" t="s">
        <v>8310</v>
      </c>
      <c r="R241" t="s">
        <v>8314</v>
      </c>
      <c r="S241" s="11">
        <f t="shared" si="19"/>
        <v>42297.110300925924</v>
      </c>
      <c r="T241" s="13" t="str">
        <f t="shared" si="17"/>
        <v>Oct</v>
      </c>
      <c r="U241" s="11">
        <f t="shared" si="18"/>
        <v>42316.5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108</v>
      </c>
      <c r="P242">
        <f t="shared" si="16"/>
        <v>118</v>
      </c>
      <c r="Q242" t="s">
        <v>8310</v>
      </c>
      <c r="R242" t="s">
        <v>8315</v>
      </c>
      <c r="S242" s="11">
        <f t="shared" si="19"/>
        <v>41354.708460648151</v>
      </c>
      <c r="T242" s="13" t="str">
        <f t="shared" si="17"/>
        <v>Mar</v>
      </c>
      <c r="U242" s="11">
        <f t="shared" si="18"/>
        <v>41399.708460648151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113</v>
      </c>
      <c r="P243">
        <f t="shared" si="16"/>
        <v>109</v>
      </c>
      <c r="Q243" t="s">
        <v>8310</v>
      </c>
      <c r="R243" t="s">
        <v>8315</v>
      </c>
      <c r="S243" s="11">
        <f t="shared" si="19"/>
        <v>41949.697962962964</v>
      </c>
      <c r="T243" s="13" t="str">
        <f t="shared" si="17"/>
        <v>Nov</v>
      </c>
      <c r="U243" s="11">
        <f t="shared" si="18"/>
        <v>41994.697962962964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</v>
      </c>
      <c r="P244">
        <f t="shared" si="16"/>
        <v>73</v>
      </c>
      <c r="Q244" t="s">
        <v>8310</v>
      </c>
      <c r="R244" t="s">
        <v>8315</v>
      </c>
      <c r="S244" s="11">
        <f t="shared" si="19"/>
        <v>40862.492939814816</v>
      </c>
      <c r="T244" s="13" t="str">
        <f t="shared" si="17"/>
        <v>Nov</v>
      </c>
      <c r="U244" s="11">
        <f t="shared" si="18"/>
        <v>40897.492939814816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103</v>
      </c>
      <c r="P245">
        <f t="shared" si="16"/>
        <v>78</v>
      </c>
      <c r="Q245" t="s">
        <v>8310</v>
      </c>
      <c r="R245" t="s">
        <v>8315</v>
      </c>
      <c r="S245" s="11">
        <f t="shared" si="19"/>
        <v>41662.047500000001</v>
      </c>
      <c r="T245" s="13" t="str">
        <f t="shared" si="17"/>
        <v>Jan</v>
      </c>
      <c r="U245" s="11">
        <f t="shared" si="18"/>
        <v>41692.047500000001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114</v>
      </c>
      <c r="P246">
        <f t="shared" si="16"/>
        <v>47</v>
      </c>
      <c r="Q246" t="s">
        <v>8310</v>
      </c>
      <c r="R246" t="s">
        <v>8315</v>
      </c>
      <c r="S246" s="11">
        <f t="shared" si="19"/>
        <v>40213.323599537034</v>
      </c>
      <c r="T246" s="13" t="str">
        <f t="shared" si="17"/>
        <v>Feb</v>
      </c>
      <c r="U246" s="11">
        <f t="shared" si="18"/>
        <v>40253.29583333333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104</v>
      </c>
      <c r="P247">
        <f t="shared" si="16"/>
        <v>54</v>
      </c>
      <c r="Q247" t="s">
        <v>8310</v>
      </c>
      <c r="R247" t="s">
        <v>8315</v>
      </c>
      <c r="S247" s="11">
        <f t="shared" si="19"/>
        <v>41107.053067129629</v>
      </c>
      <c r="T247" s="13" t="str">
        <f t="shared" si="17"/>
        <v>Jul</v>
      </c>
      <c r="U247" s="11">
        <f t="shared" si="18"/>
        <v>41137.053067129629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</v>
      </c>
      <c r="P248">
        <f t="shared" si="16"/>
        <v>68</v>
      </c>
      <c r="Q248" t="s">
        <v>8310</v>
      </c>
      <c r="R248" t="s">
        <v>8315</v>
      </c>
      <c r="S248" s="11">
        <f t="shared" si="19"/>
        <v>40480.363483796296</v>
      </c>
      <c r="T248" s="13" t="str">
        <f t="shared" si="17"/>
        <v>Oct</v>
      </c>
      <c r="U248" s="11">
        <f t="shared" si="18"/>
        <v>40530.405150462961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</v>
      </c>
      <c r="P249">
        <f t="shared" si="16"/>
        <v>108</v>
      </c>
      <c r="Q249" t="s">
        <v>8310</v>
      </c>
      <c r="R249" t="s">
        <v>8315</v>
      </c>
      <c r="S249" s="11">
        <f t="shared" si="19"/>
        <v>40430.604328703703</v>
      </c>
      <c r="T249" s="13" t="str">
        <f t="shared" si="17"/>
        <v>Sep</v>
      </c>
      <c r="U249" s="11">
        <f t="shared" si="18"/>
        <v>40467.152083333334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</v>
      </c>
      <c r="P250">
        <f t="shared" si="16"/>
        <v>590</v>
      </c>
      <c r="Q250" t="s">
        <v>8310</v>
      </c>
      <c r="R250" t="s">
        <v>8315</v>
      </c>
      <c r="S250" s="11">
        <f t="shared" si="19"/>
        <v>40870.774409722224</v>
      </c>
      <c r="T250" s="13" t="str">
        <f t="shared" si="17"/>
        <v>Nov</v>
      </c>
      <c r="U250" s="11">
        <f t="shared" si="18"/>
        <v>40915.774409722224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113</v>
      </c>
      <c r="P251">
        <f t="shared" si="16"/>
        <v>48</v>
      </c>
      <c r="Q251" t="s">
        <v>8310</v>
      </c>
      <c r="R251" t="s">
        <v>8315</v>
      </c>
      <c r="S251" s="11">
        <f t="shared" si="19"/>
        <v>40332.923842592594</v>
      </c>
      <c r="T251" s="13" t="str">
        <f t="shared" si="17"/>
        <v>Jun</v>
      </c>
      <c r="U251" s="11">
        <f t="shared" si="18"/>
        <v>40412.736111111109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106</v>
      </c>
      <c r="P252">
        <f t="shared" si="16"/>
        <v>72</v>
      </c>
      <c r="Q252" t="s">
        <v>8310</v>
      </c>
      <c r="R252" t="s">
        <v>8315</v>
      </c>
      <c r="S252" s="11">
        <f t="shared" si="19"/>
        <v>41401.565868055557</v>
      </c>
      <c r="T252" s="13" t="str">
        <f t="shared" si="17"/>
        <v>May</v>
      </c>
      <c r="U252" s="11">
        <f t="shared" si="18"/>
        <v>41431.565868055557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126</v>
      </c>
      <c r="P253">
        <f t="shared" si="16"/>
        <v>57</v>
      </c>
      <c r="Q253" t="s">
        <v>8310</v>
      </c>
      <c r="R253" t="s">
        <v>8315</v>
      </c>
      <c r="S253" s="11">
        <f t="shared" si="19"/>
        <v>41013.787569444445</v>
      </c>
      <c r="T253" s="13" t="str">
        <f t="shared" si="17"/>
        <v>Apr</v>
      </c>
      <c r="U253" s="11">
        <f t="shared" si="18"/>
        <v>41045.791666666664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185</v>
      </c>
      <c r="P254">
        <f t="shared" si="16"/>
        <v>85</v>
      </c>
      <c r="Q254" t="s">
        <v>8310</v>
      </c>
      <c r="R254" t="s">
        <v>8315</v>
      </c>
      <c r="S254" s="11">
        <f t="shared" si="19"/>
        <v>40266.662708333337</v>
      </c>
      <c r="T254" s="13" t="str">
        <f t="shared" si="17"/>
        <v>Mar</v>
      </c>
      <c r="U254" s="11">
        <f t="shared" si="18"/>
        <v>40330.165972222225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101</v>
      </c>
      <c r="P255">
        <f t="shared" si="16"/>
        <v>216</v>
      </c>
      <c r="Q255" t="s">
        <v>8310</v>
      </c>
      <c r="R255" t="s">
        <v>8315</v>
      </c>
      <c r="S255" s="11">
        <f t="shared" si="19"/>
        <v>40924.650868055556</v>
      </c>
      <c r="T255" s="13" t="str">
        <f t="shared" si="17"/>
        <v>Jan</v>
      </c>
      <c r="U255" s="11">
        <f t="shared" si="18"/>
        <v>40954.650868055556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117</v>
      </c>
      <c r="P256">
        <f t="shared" si="16"/>
        <v>89</v>
      </c>
      <c r="Q256" t="s">
        <v>8310</v>
      </c>
      <c r="R256" t="s">
        <v>8315</v>
      </c>
      <c r="S256" s="11">
        <f t="shared" si="19"/>
        <v>42263.952662037031</v>
      </c>
      <c r="T256" s="13" t="str">
        <f t="shared" si="17"/>
        <v>Sep</v>
      </c>
      <c r="U256" s="11">
        <f t="shared" si="18"/>
        <v>42294.083333333328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107</v>
      </c>
      <c r="P257">
        <f t="shared" si="16"/>
        <v>45</v>
      </c>
      <c r="Q257" t="s">
        <v>8310</v>
      </c>
      <c r="R257" t="s">
        <v>8315</v>
      </c>
      <c r="S257" s="11">
        <f t="shared" si="19"/>
        <v>40588.526412037041</v>
      </c>
      <c r="T257" s="13" t="str">
        <f t="shared" si="17"/>
        <v>Feb</v>
      </c>
      <c r="U257" s="11">
        <f t="shared" si="18"/>
        <v>40618.48474537037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</v>
      </c>
      <c r="P258">
        <f t="shared" si="16"/>
        <v>66</v>
      </c>
      <c r="Q258" t="s">
        <v>8310</v>
      </c>
      <c r="R258" t="s">
        <v>8315</v>
      </c>
      <c r="S258" s="11">
        <f t="shared" si="19"/>
        <v>41319.769293981481</v>
      </c>
      <c r="T258" s="13" t="str">
        <f t="shared" si="17"/>
        <v>Feb</v>
      </c>
      <c r="U258" s="11">
        <f t="shared" si="18"/>
        <v>41349.769293981481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ROUND((E259/D259)*100,0)</f>
        <v>107</v>
      </c>
      <c r="P259">
        <f t="shared" ref="P259:P322" si="21">ROUND(AVERAGE(E259/L259),0)</f>
        <v>67</v>
      </c>
      <c r="Q259" t="s">
        <v>8310</v>
      </c>
      <c r="R259" t="s">
        <v>8315</v>
      </c>
      <c r="S259" s="11">
        <f t="shared" si="19"/>
        <v>42479.626875000002</v>
      </c>
      <c r="T259" s="13" t="str">
        <f t="shared" ref="T259:T322" si="22">CHOOSE(MONTH(S259),"Jan","Feb","Mar","Apr","May","Jun","Jul","Aug","Sep","Oct","Nov","Dec")</f>
        <v>Apr</v>
      </c>
      <c r="U259" s="11">
        <f t="shared" ref="U259:U322" si="23">(((I259/60)/60)/24+DATE(1970,1,1))</f>
        <v>42509.626875000002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</v>
      </c>
      <c r="P260">
        <f t="shared" si="21"/>
        <v>83</v>
      </c>
      <c r="Q260" t="s">
        <v>8310</v>
      </c>
      <c r="R260" t="s">
        <v>8315</v>
      </c>
      <c r="S260" s="11">
        <f t="shared" ref="S260:S323" si="24">(((J260/60)/60)/24)+DATE(1970,1,1)</f>
        <v>40682.051689814813</v>
      </c>
      <c r="T260" s="13" t="str">
        <f t="shared" si="22"/>
        <v>May</v>
      </c>
      <c r="U260" s="11">
        <f t="shared" si="23"/>
        <v>40712.051689814813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132</v>
      </c>
      <c r="P261">
        <f t="shared" si="21"/>
        <v>105</v>
      </c>
      <c r="Q261" t="s">
        <v>8310</v>
      </c>
      <c r="R261" t="s">
        <v>8315</v>
      </c>
      <c r="S261" s="11">
        <f t="shared" si="24"/>
        <v>42072.738067129627</v>
      </c>
      <c r="T261" s="13" t="str">
        <f t="shared" si="22"/>
        <v>Mar</v>
      </c>
      <c r="U261" s="11">
        <f t="shared" si="23"/>
        <v>42102.738067129627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</v>
      </c>
      <c r="P262">
        <f t="shared" si="21"/>
        <v>121</v>
      </c>
      <c r="Q262" t="s">
        <v>8310</v>
      </c>
      <c r="R262" t="s">
        <v>8315</v>
      </c>
      <c r="S262" s="11">
        <f t="shared" si="24"/>
        <v>40330.755543981482</v>
      </c>
      <c r="T262" s="13" t="str">
        <f t="shared" si="22"/>
        <v>Jun</v>
      </c>
      <c r="U262" s="11">
        <f t="shared" si="23"/>
        <v>40376.415972222225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</v>
      </c>
      <c r="P263">
        <f t="shared" si="21"/>
        <v>98</v>
      </c>
      <c r="Q263" t="s">
        <v>8310</v>
      </c>
      <c r="R263" t="s">
        <v>8315</v>
      </c>
      <c r="S263" s="11">
        <f t="shared" si="24"/>
        <v>41017.885462962964</v>
      </c>
      <c r="T263" s="13" t="str">
        <f t="shared" si="22"/>
        <v>Apr</v>
      </c>
      <c r="U263" s="11">
        <f t="shared" si="23"/>
        <v>41067.621527777781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>
        <f t="shared" si="21"/>
        <v>41</v>
      </c>
      <c r="Q264" t="s">
        <v>8310</v>
      </c>
      <c r="R264" t="s">
        <v>8315</v>
      </c>
      <c r="S264" s="11">
        <f t="shared" si="24"/>
        <v>40555.24800925926</v>
      </c>
      <c r="T264" s="13" t="str">
        <f t="shared" si="22"/>
        <v>Jan</v>
      </c>
      <c r="U264" s="11">
        <f t="shared" si="23"/>
        <v>40600.24800925926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</v>
      </c>
      <c r="P265">
        <f t="shared" si="21"/>
        <v>31</v>
      </c>
      <c r="Q265" t="s">
        <v>8310</v>
      </c>
      <c r="R265" t="s">
        <v>8315</v>
      </c>
      <c r="S265" s="11">
        <f t="shared" si="24"/>
        <v>41149.954791666663</v>
      </c>
      <c r="T265" s="13" t="str">
        <f t="shared" si="22"/>
        <v>Aug</v>
      </c>
      <c r="U265" s="11">
        <f t="shared" si="23"/>
        <v>41179.954791666663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</v>
      </c>
      <c r="P266">
        <f t="shared" si="21"/>
        <v>65</v>
      </c>
      <c r="Q266" t="s">
        <v>8310</v>
      </c>
      <c r="R266" t="s">
        <v>8315</v>
      </c>
      <c r="S266" s="11">
        <f t="shared" si="24"/>
        <v>41010.620312500003</v>
      </c>
      <c r="T266" s="13" t="str">
        <f t="shared" si="22"/>
        <v>Apr</v>
      </c>
      <c r="U266" s="11">
        <f t="shared" si="23"/>
        <v>41040.620312500003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</v>
      </c>
      <c r="P267">
        <f t="shared" si="21"/>
        <v>96</v>
      </c>
      <c r="Q267" t="s">
        <v>8310</v>
      </c>
      <c r="R267" t="s">
        <v>8315</v>
      </c>
      <c r="S267" s="11">
        <f t="shared" si="24"/>
        <v>40267.245717592588</v>
      </c>
      <c r="T267" s="13" t="str">
        <f t="shared" si="22"/>
        <v>Mar</v>
      </c>
      <c r="U267" s="11">
        <f t="shared" si="23"/>
        <v>40308.844444444447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146</v>
      </c>
      <c r="P268">
        <f t="shared" si="21"/>
        <v>40</v>
      </c>
      <c r="Q268" t="s">
        <v>8310</v>
      </c>
      <c r="R268" t="s">
        <v>8315</v>
      </c>
      <c r="S268" s="11">
        <f t="shared" si="24"/>
        <v>40205.174849537041</v>
      </c>
      <c r="T268" s="13" t="str">
        <f t="shared" si="22"/>
        <v>Jan</v>
      </c>
      <c r="U268" s="11">
        <f t="shared" si="23"/>
        <v>40291.160416666666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132</v>
      </c>
      <c r="P269">
        <f t="shared" si="21"/>
        <v>79</v>
      </c>
      <c r="Q269" t="s">
        <v>8310</v>
      </c>
      <c r="R269" t="s">
        <v>8315</v>
      </c>
      <c r="S269" s="11">
        <f t="shared" si="24"/>
        <v>41785.452534722222</v>
      </c>
      <c r="T269" s="13" t="str">
        <f t="shared" si="22"/>
        <v>May</v>
      </c>
      <c r="U269" s="11">
        <f t="shared" si="23"/>
        <v>41815.452534722222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</v>
      </c>
      <c r="P270">
        <f t="shared" si="21"/>
        <v>50</v>
      </c>
      <c r="Q270" t="s">
        <v>8310</v>
      </c>
      <c r="R270" t="s">
        <v>8315</v>
      </c>
      <c r="S270" s="11">
        <f t="shared" si="24"/>
        <v>40809.15252314815</v>
      </c>
      <c r="T270" s="13" t="str">
        <f t="shared" si="22"/>
        <v>Sep</v>
      </c>
      <c r="U270" s="11">
        <f t="shared" si="23"/>
        <v>40854.194189814814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</v>
      </c>
      <c r="P271">
        <f t="shared" si="21"/>
        <v>92</v>
      </c>
      <c r="Q271" t="s">
        <v>8310</v>
      </c>
      <c r="R271" t="s">
        <v>8315</v>
      </c>
      <c r="S271" s="11">
        <f t="shared" si="24"/>
        <v>42758.197013888886</v>
      </c>
      <c r="T271" s="13" t="str">
        <f t="shared" si="22"/>
        <v>Jan</v>
      </c>
      <c r="U271" s="11">
        <f t="shared" si="23"/>
        <v>42788.197013888886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153</v>
      </c>
      <c r="P272">
        <f t="shared" si="21"/>
        <v>58</v>
      </c>
      <c r="Q272" t="s">
        <v>8310</v>
      </c>
      <c r="R272" t="s">
        <v>8315</v>
      </c>
      <c r="S272" s="11">
        <f t="shared" si="24"/>
        <v>40637.866550925923</v>
      </c>
      <c r="T272" s="13" t="str">
        <f t="shared" si="22"/>
        <v>Apr</v>
      </c>
      <c r="U272" s="11">
        <f t="shared" si="23"/>
        <v>40688.166666666664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105</v>
      </c>
      <c r="P273">
        <f t="shared" si="21"/>
        <v>109</v>
      </c>
      <c r="Q273" t="s">
        <v>8310</v>
      </c>
      <c r="R273" t="s">
        <v>8315</v>
      </c>
      <c r="S273" s="11">
        <f t="shared" si="24"/>
        <v>41612.10024305556</v>
      </c>
      <c r="T273" s="13" t="str">
        <f t="shared" si="22"/>
        <v>Dec</v>
      </c>
      <c r="U273" s="11">
        <f t="shared" si="23"/>
        <v>41641.333333333336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</v>
      </c>
      <c r="P274">
        <f t="shared" si="21"/>
        <v>82</v>
      </c>
      <c r="Q274" t="s">
        <v>8310</v>
      </c>
      <c r="R274" t="s">
        <v>8315</v>
      </c>
      <c r="S274" s="11">
        <f t="shared" si="24"/>
        <v>40235.900358796294</v>
      </c>
      <c r="T274" s="13" t="str">
        <f t="shared" si="22"/>
        <v>Feb</v>
      </c>
      <c r="U274" s="11">
        <f t="shared" si="23"/>
        <v>40296.78402777778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108</v>
      </c>
      <c r="P275">
        <f t="shared" si="21"/>
        <v>46</v>
      </c>
      <c r="Q275" t="s">
        <v>8310</v>
      </c>
      <c r="R275" t="s">
        <v>8315</v>
      </c>
      <c r="S275" s="11">
        <f t="shared" si="24"/>
        <v>40697.498449074075</v>
      </c>
      <c r="T275" s="13" t="str">
        <f t="shared" si="22"/>
        <v>Jun</v>
      </c>
      <c r="U275" s="11">
        <f t="shared" si="23"/>
        <v>40727.498449074075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>
        <f t="shared" si="21"/>
        <v>55</v>
      </c>
      <c r="Q276" t="s">
        <v>8310</v>
      </c>
      <c r="R276" t="s">
        <v>8315</v>
      </c>
      <c r="S276" s="11">
        <f t="shared" si="24"/>
        <v>40969.912372685183</v>
      </c>
      <c r="T276" s="13" t="str">
        <f t="shared" si="22"/>
        <v>Mar</v>
      </c>
      <c r="U276" s="11">
        <f t="shared" si="23"/>
        <v>41004.290972222225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</v>
      </c>
      <c r="P277">
        <f t="shared" si="21"/>
        <v>65</v>
      </c>
      <c r="Q277" t="s">
        <v>8310</v>
      </c>
      <c r="R277" t="s">
        <v>8315</v>
      </c>
      <c r="S277" s="11">
        <f t="shared" si="24"/>
        <v>41193.032013888893</v>
      </c>
      <c r="T277" s="13" t="str">
        <f t="shared" si="22"/>
        <v>Oct</v>
      </c>
      <c r="U277" s="11">
        <f t="shared" si="23"/>
        <v>41223.073680555557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148</v>
      </c>
      <c r="P278">
        <f t="shared" si="21"/>
        <v>95</v>
      </c>
      <c r="Q278" t="s">
        <v>8310</v>
      </c>
      <c r="R278" t="s">
        <v>8315</v>
      </c>
      <c r="S278" s="11">
        <f t="shared" si="24"/>
        <v>40967.081874999996</v>
      </c>
      <c r="T278" s="13" t="str">
        <f t="shared" si="22"/>
        <v>Feb</v>
      </c>
      <c r="U278" s="11">
        <f t="shared" si="23"/>
        <v>41027.040208333332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</v>
      </c>
      <c r="P279">
        <f t="shared" si="21"/>
        <v>75</v>
      </c>
      <c r="Q279" t="s">
        <v>8310</v>
      </c>
      <c r="R279" t="s">
        <v>8315</v>
      </c>
      <c r="S279" s="11">
        <f t="shared" si="24"/>
        <v>42117.891423611116</v>
      </c>
      <c r="T279" s="13" t="str">
        <f t="shared" si="22"/>
        <v>Apr</v>
      </c>
      <c r="U279" s="11">
        <f t="shared" si="23"/>
        <v>42147.891423611116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</v>
      </c>
      <c r="P280">
        <f t="shared" si="21"/>
        <v>98</v>
      </c>
      <c r="Q280" t="s">
        <v>8310</v>
      </c>
      <c r="R280" t="s">
        <v>8315</v>
      </c>
      <c r="S280" s="11">
        <f t="shared" si="24"/>
        <v>41164.040960648148</v>
      </c>
      <c r="T280" s="13" t="str">
        <f t="shared" si="22"/>
        <v>Sep</v>
      </c>
      <c r="U280" s="11">
        <f t="shared" si="23"/>
        <v>41194.040960648148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</v>
      </c>
      <c r="P281">
        <f t="shared" si="21"/>
        <v>88</v>
      </c>
      <c r="Q281" t="s">
        <v>8310</v>
      </c>
      <c r="R281" t="s">
        <v>8315</v>
      </c>
      <c r="S281" s="11">
        <f t="shared" si="24"/>
        <v>42759.244166666671</v>
      </c>
      <c r="T281" s="13" t="str">
        <f t="shared" si="22"/>
        <v>Jan</v>
      </c>
      <c r="U281" s="11">
        <f t="shared" si="23"/>
        <v>42793.084027777775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</v>
      </c>
      <c r="P282">
        <f t="shared" si="21"/>
        <v>55</v>
      </c>
      <c r="Q282" t="s">
        <v>8310</v>
      </c>
      <c r="R282" t="s">
        <v>8315</v>
      </c>
      <c r="S282" s="11">
        <f t="shared" si="24"/>
        <v>41744.590682870366</v>
      </c>
      <c r="T282" s="13" t="str">
        <f t="shared" si="22"/>
        <v>Apr</v>
      </c>
      <c r="U282" s="11">
        <f t="shared" si="23"/>
        <v>41789.590682870366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121</v>
      </c>
      <c r="P283">
        <f t="shared" si="21"/>
        <v>84</v>
      </c>
      <c r="Q283" t="s">
        <v>8310</v>
      </c>
      <c r="R283" t="s">
        <v>8315</v>
      </c>
      <c r="S283" s="11">
        <f t="shared" si="24"/>
        <v>39950.163344907407</v>
      </c>
      <c r="T283" s="13" t="str">
        <f t="shared" si="22"/>
        <v>May</v>
      </c>
      <c r="U283" s="11">
        <f t="shared" si="23"/>
        <v>40035.80972222222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</v>
      </c>
      <c r="P284">
        <f t="shared" si="21"/>
        <v>254</v>
      </c>
      <c r="Q284" t="s">
        <v>8310</v>
      </c>
      <c r="R284" t="s">
        <v>8315</v>
      </c>
      <c r="S284" s="11">
        <f t="shared" si="24"/>
        <v>40194.920046296298</v>
      </c>
      <c r="T284" s="13" t="str">
        <f t="shared" si="22"/>
        <v>Jan</v>
      </c>
      <c r="U284" s="11">
        <f t="shared" si="23"/>
        <v>40231.916666666664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</v>
      </c>
      <c r="P285">
        <f t="shared" si="21"/>
        <v>102</v>
      </c>
      <c r="Q285" t="s">
        <v>8310</v>
      </c>
      <c r="R285" t="s">
        <v>8315</v>
      </c>
      <c r="S285" s="11">
        <f t="shared" si="24"/>
        <v>40675.71</v>
      </c>
      <c r="T285" s="13" t="str">
        <f t="shared" si="22"/>
        <v>May</v>
      </c>
      <c r="U285" s="11">
        <f t="shared" si="23"/>
        <v>40695.207638888889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105</v>
      </c>
      <c r="P286">
        <f t="shared" si="21"/>
        <v>55</v>
      </c>
      <c r="Q286" t="s">
        <v>8310</v>
      </c>
      <c r="R286" t="s">
        <v>8315</v>
      </c>
      <c r="S286" s="11">
        <f t="shared" si="24"/>
        <v>40904.738194444442</v>
      </c>
      <c r="T286" s="13" t="str">
        <f t="shared" si="22"/>
        <v>Dec</v>
      </c>
      <c r="U286" s="11">
        <f t="shared" si="23"/>
        <v>40929.738194444442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229</v>
      </c>
      <c r="P287">
        <f t="shared" si="21"/>
        <v>57</v>
      </c>
      <c r="Q287" t="s">
        <v>8310</v>
      </c>
      <c r="R287" t="s">
        <v>8315</v>
      </c>
      <c r="S287" s="11">
        <f t="shared" si="24"/>
        <v>41506.756111111114</v>
      </c>
      <c r="T287" s="13" t="str">
        <f t="shared" si="22"/>
        <v>Aug</v>
      </c>
      <c r="U287" s="11">
        <f t="shared" si="23"/>
        <v>41536.756111111114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</v>
      </c>
      <c r="P288">
        <f t="shared" si="21"/>
        <v>121</v>
      </c>
      <c r="Q288" t="s">
        <v>8310</v>
      </c>
      <c r="R288" t="s">
        <v>8315</v>
      </c>
      <c r="S288" s="11">
        <f t="shared" si="24"/>
        <v>41313.816249999996</v>
      </c>
      <c r="T288" s="13" t="str">
        <f t="shared" si="22"/>
        <v>Feb</v>
      </c>
      <c r="U288" s="11">
        <f t="shared" si="23"/>
        <v>41358.774583333332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</v>
      </c>
      <c r="P289">
        <f t="shared" si="21"/>
        <v>91</v>
      </c>
      <c r="Q289" t="s">
        <v>8310</v>
      </c>
      <c r="R289" t="s">
        <v>8315</v>
      </c>
      <c r="S289" s="11">
        <f t="shared" si="24"/>
        <v>41184.277986111112</v>
      </c>
      <c r="T289" s="13" t="str">
        <f t="shared" si="22"/>
        <v>Oct</v>
      </c>
      <c r="U289" s="11">
        <f t="shared" si="23"/>
        <v>41215.166666666664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</v>
      </c>
      <c r="P290">
        <f t="shared" si="21"/>
        <v>115</v>
      </c>
      <c r="Q290" t="s">
        <v>8310</v>
      </c>
      <c r="R290" t="s">
        <v>8315</v>
      </c>
      <c r="S290" s="11">
        <f t="shared" si="24"/>
        <v>41051.168900462959</v>
      </c>
      <c r="T290" s="13" t="str">
        <f t="shared" si="22"/>
        <v>May</v>
      </c>
      <c r="U290" s="11">
        <f t="shared" si="23"/>
        <v>41086.168900462959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105</v>
      </c>
      <c r="P291">
        <f t="shared" si="21"/>
        <v>68</v>
      </c>
      <c r="Q291" t="s">
        <v>8310</v>
      </c>
      <c r="R291" t="s">
        <v>8315</v>
      </c>
      <c r="S291" s="11">
        <f t="shared" si="24"/>
        <v>41550.456412037034</v>
      </c>
      <c r="T291" s="13" t="str">
        <f t="shared" si="22"/>
        <v>Oct</v>
      </c>
      <c r="U291" s="11">
        <f t="shared" si="23"/>
        <v>41580.456412037034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107</v>
      </c>
      <c r="P292">
        <f t="shared" si="21"/>
        <v>29</v>
      </c>
      <c r="Q292" t="s">
        <v>8310</v>
      </c>
      <c r="R292" t="s">
        <v>8315</v>
      </c>
      <c r="S292" s="11">
        <f t="shared" si="24"/>
        <v>40526.36917824074</v>
      </c>
      <c r="T292" s="13" t="str">
        <f t="shared" si="22"/>
        <v>Dec</v>
      </c>
      <c r="U292" s="11">
        <f t="shared" si="23"/>
        <v>40576.332638888889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</v>
      </c>
      <c r="P293">
        <f t="shared" si="21"/>
        <v>47</v>
      </c>
      <c r="Q293" t="s">
        <v>8310</v>
      </c>
      <c r="R293" t="s">
        <v>8315</v>
      </c>
      <c r="S293" s="11">
        <f t="shared" si="24"/>
        <v>41376.769050925926</v>
      </c>
      <c r="T293" s="13" t="str">
        <f t="shared" si="22"/>
        <v>Apr</v>
      </c>
      <c r="U293" s="11">
        <f t="shared" si="23"/>
        <v>41395.000694444447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102</v>
      </c>
      <c r="P294">
        <f t="shared" si="21"/>
        <v>154</v>
      </c>
      <c r="Q294" t="s">
        <v>8310</v>
      </c>
      <c r="R294" t="s">
        <v>8315</v>
      </c>
      <c r="S294" s="11">
        <f t="shared" si="24"/>
        <v>40812.803229166668</v>
      </c>
      <c r="T294" s="13" t="str">
        <f t="shared" si="22"/>
        <v>Sep</v>
      </c>
      <c r="U294" s="11">
        <f t="shared" si="23"/>
        <v>40845.165972222225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</v>
      </c>
      <c r="P295">
        <f t="shared" si="21"/>
        <v>201</v>
      </c>
      <c r="Q295" t="s">
        <v>8310</v>
      </c>
      <c r="R295" t="s">
        <v>8315</v>
      </c>
      <c r="S295" s="11">
        <f t="shared" si="24"/>
        <v>41719.667986111112</v>
      </c>
      <c r="T295" s="13" t="str">
        <f t="shared" si="22"/>
        <v>Mar</v>
      </c>
      <c r="U295" s="11">
        <f t="shared" si="23"/>
        <v>41749.667986111112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>
        <f t="shared" si="21"/>
        <v>100</v>
      </c>
      <c r="Q296" t="s">
        <v>8310</v>
      </c>
      <c r="R296" t="s">
        <v>8315</v>
      </c>
      <c r="S296" s="11">
        <f t="shared" si="24"/>
        <v>40343.084421296298</v>
      </c>
      <c r="T296" s="13" t="str">
        <f t="shared" si="22"/>
        <v>Jun</v>
      </c>
      <c r="U296" s="11">
        <f t="shared" si="23"/>
        <v>40378.666666666664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</v>
      </c>
      <c r="P297">
        <f t="shared" si="21"/>
        <v>100</v>
      </c>
      <c r="Q297" t="s">
        <v>8310</v>
      </c>
      <c r="R297" t="s">
        <v>8315</v>
      </c>
      <c r="S297" s="11">
        <f t="shared" si="24"/>
        <v>41519.004733796297</v>
      </c>
      <c r="T297" s="13" t="str">
        <f t="shared" si="22"/>
        <v>Sep</v>
      </c>
      <c r="U297" s="11">
        <f t="shared" si="23"/>
        <v>41579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119</v>
      </c>
      <c r="P298">
        <f t="shared" si="21"/>
        <v>230</v>
      </c>
      <c r="Q298" t="s">
        <v>8310</v>
      </c>
      <c r="R298" t="s">
        <v>8315</v>
      </c>
      <c r="S298" s="11">
        <f t="shared" si="24"/>
        <v>41134.475497685184</v>
      </c>
      <c r="T298" s="13" t="str">
        <f t="shared" si="22"/>
        <v>Aug</v>
      </c>
      <c r="U298" s="11">
        <f t="shared" si="23"/>
        <v>41159.475497685184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101</v>
      </c>
      <c r="P299">
        <f t="shared" si="21"/>
        <v>142</v>
      </c>
      <c r="Q299" t="s">
        <v>8310</v>
      </c>
      <c r="R299" t="s">
        <v>8315</v>
      </c>
      <c r="S299" s="11">
        <f t="shared" si="24"/>
        <v>42089.72802083334</v>
      </c>
      <c r="T299" s="13" t="str">
        <f t="shared" si="22"/>
        <v>Mar</v>
      </c>
      <c r="U299" s="11">
        <f t="shared" si="23"/>
        <v>42125.165972222225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109</v>
      </c>
      <c r="P300">
        <f t="shared" si="21"/>
        <v>56</v>
      </c>
      <c r="Q300" t="s">
        <v>8310</v>
      </c>
      <c r="R300" t="s">
        <v>8315</v>
      </c>
      <c r="S300" s="11">
        <f t="shared" si="24"/>
        <v>41709.463518518518</v>
      </c>
      <c r="T300" s="13" t="str">
        <f t="shared" si="22"/>
        <v>Mar</v>
      </c>
      <c r="U300" s="11">
        <f t="shared" si="23"/>
        <v>41768.875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179</v>
      </c>
      <c r="P301">
        <f t="shared" si="21"/>
        <v>73</v>
      </c>
      <c r="Q301" t="s">
        <v>8310</v>
      </c>
      <c r="R301" t="s">
        <v>8315</v>
      </c>
      <c r="S301" s="11">
        <f t="shared" si="24"/>
        <v>40469.225231481483</v>
      </c>
      <c r="T301" s="13" t="str">
        <f t="shared" si="22"/>
        <v>Oct</v>
      </c>
      <c r="U301" s="11">
        <f t="shared" si="23"/>
        <v>40499.266898148147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102</v>
      </c>
      <c r="P302">
        <f t="shared" si="21"/>
        <v>85</v>
      </c>
      <c r="Q302" t="s">
        <v>8310</v>
      </c>
      <c r="R302" t="s">
        <v>8315</v>
      </c>
      <c r="S302" s="11">
        <f t="shared" si="24"/>
        <v>40626.959930555553</v>
      </c>
      <c r="T302" s="13" t="str">
        <f t="shared" si="22"/>
        <v>Mar</v>
      </c>
      <c r="U302" s="11">
        <f t="shared" si="23"/>
        <v>40657.959930555553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119</v>
      </c>
      <c r="P303">
        <f t="shared" si="21"/>
        <v>61</v>
      </c>
      <c r="Q303" t="s">
        <v>8310</v>
      </c>
      <c r="R303" t="s">
        <v>8315</v>
      </c>
      <c r="S303" s="11">
        <f t="shared" si="24"/>
        <v>41312.737673611111</v>
      </c>
      <c r="T303" s="13" t="str">
        <f t="shared" si="22"/>
        <v>Feb</v>
      </c>
      <c r="U303" s="11">
        <f t="shared" si="23"/>
        <v>41352.696006944447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</v>
      </c>
      <c r="P304">
        <f t="shared" si="21"/>
        <v>93</v>
      </c>
      <c r="Q304" t="s">
        <v>8310</v>
      </c>
      <c r="R304" t="s">
        <v>8315</v>
      </c>
      <c r="S304" s="11">
        <f t="shared" si="24"/>
        <v>40933.856921296298</v>
      </c>
      <c r="T304" s="13" t="str">
        <f t="shared" si="22"/>
        <v>Jan</v>
      </c>
      <c r="U304" s="11">
        <f t="shared" si="23"/>
        <v>40963.856921296298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</v>
      </c>
      <c r="P305">
        <f t="shared" si="21"/>
        <v>50</v>
      </c>
      <c r="Q305" t="s">
        <v>8310</v>
      </c>
      <c r="R305" t="s">
        <v>8315</v>
      </c>
      <c r="S305" s="11">
        <f t="shared" si="24"/>
        <v>41032.071134259262</v>
      </c>
      <c r="T305" s="13" t="str">
        <f t="shared" si="22"/>
        <v>May</v>
      </c>
      <c r="U305" s="11">
        <f t="shared" si="23"/>
        <v>41062.071134259262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232</v>
      </c>
      <c r="P306">
        <f t="shared" si="21"/>
        <v>106</v>
      </c>
      <c r="Q306" t="s">
        <v>8310</v>
      </c>
      <c r="R306" t="s">
        <v>8315</v>
      </c>
      <c r="S306" s="11">
        <f t="shared" si="24"/>
        <v>41114.094872685186</v>
      </c>
      <c r="T306" s="13" t="str">
        <f t="shared" si="22"/>
        <v>Jul</v>
      </c>
      <c r="U306" s="11">
        <f t="shared" si="23"/>
        <v>41153.083333333336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</v>
      </c>
      <c r="P307">
        <f t="shared" si="21"/>
        <v>52</v>
      </c>
      <c r="Q307" t="s">
        <v>8310</v>
      </c>
      <c r="R307" t="s">
        <v>8315</v>
      </c>
      <c r="S307" s="11">
        <f t="shared" si="24"/>
        <v>40948.630196759259</v>
      </c>
      <c r="T307" s="13" t="str">
        <f t="shared" si="22"/>
        <v>Feb</v>
      </c>
      <c r="U307" s="11">
        <f t="shared" si="23"/>
        <v>40978.630196759259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293</v>
      </c>
      <c r="P308">
        <f t="shared" si="21"/>
        <v>37</v>
      </c>
      <c r="Q308" t="s">
        <v>8310</v>
      </c>
      <c r="R308" t="s">
        <v>8315</v>
      </c>
      <c r="S308" s="11">
        <f t="shared" si="24"/>
        <v>41333.837187500001</v>
      </c>
      <c r="T308" s="13" t="str">
        <f t="shared" si="22"/>
        <v>Feb</v>
      </c>
      <c r="U308" s="11">
        <f t="shared" si="23"/>
        <v>41353.795520833337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</v>
      </c>
      <c r="P309">
        <f t="shared" si="21"/>
        <v>43</v>
      </c>
      <c r="Q309" t="s">
        <v>8310</v>
      </c>
      <c r="R309" t="s">
        <v>8315</v>
      </c>
      <c r="S309" s="11">
        <f t="shared" si="24"/>
        <v>41282.944456018515</v>
      </c>
      <c r="T309" s="13" t="str">
        <f t="shared" si="22"/>
        <v>Jan</v>
      </c>
      <c r="U309" s="11">
        <f t="shared" si="23"/>
        <v>41312.944456018515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106</v>
      </c>
      <c r="P310">
        <f t="shared" si="21"/>
        <v>63</v>
      </c>
      <c r="Q310" t="s">
        <v>8310</v>
      </c>
      <c r="R310" t="s">
        <v>8315</v>
      </c>
      <c r="S310" s="11">
        <f t="shared" si="24"/>
        <v>40567.694560185184</v>
      </c>
      <c r="T310" s="13" t="str">
        <f t="shared" si="22"/>
        <v>Jan</v>
      </c>
      <c r="U310" s="11">
        <f t="shared" si="23"/>
        <v>40612.694560185184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119</v>
      </c>
      <c r="P311">
        <f t="shared" si="21"/>
        <v>90</v>
      </c>
      <c r="Q311" t="s">
        <v>8310</v>
      </c>
      <c r="R311" t="s">
        <v>8315</v>
      </c>
      <c r="S311" s="11">
        <f t="shared" si="24"/>
        <v>41134.751550925925</v>
      </c>
      <c r="T311" s="13" t="str">
        <f t="shared" si="22"/>
        <v>Aug</v>
      </c>
      <c r="U311" s="11">
        <f t="shared" si="23"/>
        <v>41155.751550925925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</v>
      </c>
      <c r="P312">
        <f t="shared" si="21"/>
        <v>29</v>
      </c>
      <c r="Q312" t="s">
        <v>8310</v>
      </c>
      <c r="R312" t="s">
        <v>8315</v>
      </c>
      <c r="S312" s="11">
        <f t="shared" si="24"/>
        <v>40821.183136574073</v>
      </c>
      <c r="T312" s="13" t="str">
        <f t="shared" si="22"/>
        <v>Oct</v>
      </c>
      <c r="U312" s="11">
        <f t="shared" si="23"/>
        <v>40836.083333333336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</v>
      </c>
      <c r="P313">
        <f t="shared" si="21"/>
        <v>139</v>
      </c>
      <c r="Q313" t="s">
        <v>8310</v>
      </c>
      <c r="R313" t="s">
        <v>8315</v>
      </c>
      <c r="S313" s="11">
        <f t="shared" si="24"/>
        <v>40868.219814814816</v>
      </c>
      <c r="T313" s="13" t="str">
        <f t="shared" si="22"/>
        <v>Nov</v>
      </c>
      <c r="U313" s="11">
        <f t="shared" si="23"/>
        <v>40909.332638888889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112</v>
      </c>
      <c r="P314">
        <f t="shared" si="21"/>
        <v>61</v>
      </c>
      <c r="Q314" t="s">
        <v>8310</v>
      </c>
      <c r="R314" t="s">
        <v>8315</v>
      </c>
      <c r="S314" s="11">
        <f t="shared" si="24"/>
        <v>41348.877685185187</v>
      </c>
      <c r="T314" s="13" t="str">
        <f t="shared" si="22"/>
        <v>Mar</v>
      </c>
      <c r="U314" s="11">
        <f t="shared" si="23"/>
        <v>41378.877685185187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105</v>
      </c>
      <c r="P315">
        <f t="shared" si="21"/>
        <v>80</v>
      </c>
      <c r="Q315" t="s">
        <v>8310</v>
      </c>
      <c r="R315" t="s">
        <v>8315</v>
      </c>
      <c r="S315" s="11">
        <f t="shared" si="24"/>
        <v>40357.227939814817</v>
      </c>
      <c r="T315" s="13" t="str">
        <f t="shared" si="22"/>
        <v>Jun</v>
      </c>
      <c r="U315" s="11">
        <f t="shared" si="23"/>
        <v>40401.665972222225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</v>
      </c>
      <c r="P316">
        <f t="shared" si="21"/>
        <v>32</v>
      </c>
      <c r="Q316" t="s">
        <v>8310</v>
      </c>
      <c r="R316" t="s">
        <v>8315</v>
      </c>
      <c r="S316" s="11">
        <f t="shared" si="24"/>
        <v>41304.833194444444</v>
      </c>
      <c r="T316" s="13" t="str">
        <f t="shared" si="22"/>
        <v>Jan</v>
      </c>
      <c r="U316" s="11">
        <f t="shared" si="23"/>
        <v>41334.833194444444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</v>
      </c>
      <c r="P317">
        <f t="shared" si="21"/>
        <v>201</v>
      </c>
      <c r="Q317" t="s">
        <v>8310</v>
      </c>
      <c r="R317" t="s">
        <v>8315</v>
      </c>
      <c r="S317" s="11">
        <f t="shared" si="24"/>
        <v>41113.77238425926</v>
      </c>
      <c r="T317" s="13" t="str">
        <f t="shared" si="22"/>
        <v>Jul</v>
      </c>
      <c r="U317" s="11">
        <f t="shared" si="23"/>
        <v>41143.77238425926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114</v>
      </c>
      <c r="P318">
        <f t="shared" si="21"/>
        <v>108</v>
      </c>
      <c r="Q318" t="s">
        <v>8310</v>
      </c>
      <c r="R318" t="s">
        <v>8315</v>
      </c>
      <c r="S318" s="11">
        <f t="shared" si="24"/>
        <v>41950.923576388886</v>
      </c>
      <c r="T318" s="13" t="str">
        <f t="shared" si="22"/>
        <v>Nov</v>
      </c>
      <c r="U318" s="11">
        <f t="shared" si="23"/>
        <v>41984.207638888889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101</v>
      </c>
      <c r="P319">
        <f t="shared" si="21"/>
        <v>96</v>
      </c>
      <c r="Q319" t="s">
        <v>8310</v>
      </c>
      <c r="R319" t="s">
        <v>8315</v>
      </c>
      <c r="S319" s="11">
        <f t="shared" si="24"/>
        <v>41589.676886574074</v>
      </c>
      <c r="T319" s="13" t="str">
        <f t="shared" si="22"/>
        <v>Nov</v>
      </c>
      <c r="U319" s="11">
        <f t="shared" si="23"/>
        <v>41619.676886574074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</v>
      </c>
      <c r="P320">
        <f t="shared" si="21"/>
        <v>50</v>
      </c>
      <c r="Q320" t="s">
        <v>8310</v>
      </c>
      <c r="R320" t="s">
        <v>8315</v>
      </c>
      <c r="S320" s="11">
        <f t="shared" si="24"/>
        <v>41330.038784722223</v>
      </c>
      <c r="T320" s="13" t="str">
        <f t="shared" si="22"/>
        <v>Feb</v>
      </c>
      <c r="U320" s="11">
        <f t="shared" si="23"/>
        <v>41359.997118055559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113</v>
      </c>
      <c r="P321">
        <f t="shared" si="21"/>
        <v>110</v>
      </c>
      <c r="Q321" t="s">
        <v>8310</v>
      </c>
      <c r="R321" t="s">
        <v>8315</v>
      </c>
      <c r="S321" s="11">
        <f t="shared" si="24"/>
        <v>40123.83829861111</v>
      </c>
      <c r="T321" s="13" t="str">
        <f t="shared" si="22"/>
        <v>Nov</v>
      </c>
      <c r="U321" s="11">
        <f t="shared" si="23"/>
        <v>40211.332638888889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107</v>
      </c>
      <c r="P322">
        <f t="shared" si="21"/>
        <v>135</v>
      </c>
      <c r="Q322" t="s">
        <v>8310</v>
      </c>
      <c r="R322" t="s">
        <v>8315</v>
      </c>
      <c r="S322" s="11">
        <f t="shared" si="24"/>
        <v>42331.551307870366</v>
      </c>
      <c r="T322" s="13" t="str">
        <f t="shared" si="22"/>
        <v>Nov</v>
      </c>
      <c r="U322" s="11">
        <f t="shared" si="23"/>
        <v>42360.958333333328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ROUND((E323/D323)*100,0)</f>
        <v>103</v>
      </c>
      <c r="P323">
        <f t="shared" ref="P323:P386" si="26">ROUND(AVERAGE(E323/L323),0)</f>
        <v>107</v>
      </c>
      <c r="Q323" t="s">
        <v>8310</v>
      </c>
      <c r="R323" t="s">
        <v>8315</v>
      </c>
      <c r="S323" s="11">
        <f t="shared" si="24"/>
        <v>42647.446597222224</v>
      </c>
      <c r="T323" s="13" t="str">
        <f t="shared" ref="T323:T386" si="27">CHOOSE(MONTH(S323),"Jan","Feb","Mar","Apr","May","Jun","Jul","Aug","Sep","Oct","Nov","Dec")</f>
        <v>Oct</v>
      </c>
      <c r="U323" s="11">
        <f t="shared" ref="U323:U386" si="28">(((I323/60)/60)/24+DATE(1970,1,1))</f>
        <v>42682.488263888896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108</v>
      </c>
      <c r="P324">
        <f t="shared" si="26"/>
        <v>145</v>
      </c>
      <c r="Q324" t="s">
        <v>8310</v>
      </c>
      <c r="R324" t="s">
        <v>8315</v>
      </c>
      <c r="S324" s="11">
        <f t="shared" ref="S324:S387" si="29">(((J324/60)/60)/24)+DATE(1970,1,1)</f>
        <v>42473.57</v>
      </c>
      <c r="T324" s="13" t="str">
        <f t="shared" si="27"/>
        <v>Apr</v>
      </c>
      <c r="U324" s="11">
        <f t="shared" si="28"/>
        <v>42503.57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</v>
      </c>
      <c r="P325">
        <f t="shared" si="26"/>
        <v>115</v>
      </c>
      <c r="Q325" t="s">
        <v>8310</v>
      </c>
      <c r="R325" t="s">
        <v>8315</v>
      </c>
      <c r="S325" s="11">
        <f t="shared" si="29"/>
        <v>42697.32136574074</v>
      </c>
      <c r="T325" s="13" t="str">
        <f t="shared" si="27"/>
        <v>Nov</v>
      </c>
      <c r="U325" s="11">
        <f t="shared" si="28"/>
        <v>42725.332638888889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102</v>
      </c>
      <c r="P326">
        <f t="shared" si="26"/>
        <v>105</v>
      </c>
      <c r="Q326" t="s">
        <v>8310</v>
      </c>
      <c r="R326" t="s">
        <v>8315</v>
      </c>
      <c r="S326" s="11">
        <f t="shared" si="29"/>
        <v>42184.626250000001</v>
      </c>
      <c r="T326" s="13" t="str">
        <f t="shared" si="27"/>
        <v>Jun</v>
      </c>
      <c r="U326" s="11">
        <f t="shared" si="28"/>
        <v>42217.626250000001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</v>
      </c>
      <c r="P327">
        <f t="shared" si="26"/>
        <v>71</v>
      </c>
      <c r="Q327" t="s">
        <v>8310</v>
      </c>
      <c r="R327" t="s">
        <v>8315</v>
      </c>
      <c r="S327" s="11">
        <f t="shared" si="29"/>
        <v>42689.187881944439</v>
      </c>
      <c r="T327" s="13" t="str">
        <f t="shared" si="27"/>
        <v>Nov</v>
      </c>
      <c r="U327" s="11">
        <f t="shared" si="28"/>
        <v>42724.187881944439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113</v>
      </c>
      <c r="P328">
        <f t="shared" si="26"/>
        <v>147</v>
      </c>
      <c r="Q328" t="s">
        <v>8310</v>
      </c>
      <c r="R328" t="s">
        <v>8315</v>
      </c>
      <c r="S328" s="11">
        <f t="shared" si="29"/>
        <v>42775.314884259264</v>
      </c>
      <c r="T328" s="13" t="str">
        <f t="shared" si="27"/>
        <v>Feb</v>
      </c>
      <c r="U328" s="11">
        <f t="shared" si="28"/>
        <v>42808.956250000003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</v>
      </c>
      <c r="P329">
        <f t="shared" si="26"/>
        <v>160</v>
      </c>
      <c r="Q329" t="s">
        <v>8310</v>
      </c>
      <c r="R329" t="s">
        <v>8315</v>
      </c>
      <c r="S329" s="11">
        <f t="shared" si="29"/>
        <v>42058.235289351855</v>
      </c>
      <c r="T329" s="13" t="str">
        <f t="shared" si="27"/>
        <v>Feb</v>
      </c>
      <c r="U329" s="11">
        <f t="shared" si="28"/>
        <v>42085.333333333328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104</v>
      </c>
      <c r="P330">
        <f t="shared" si="26"/>
        <v>156</v>
      </c>
      <c r="Q330" t="s">
        <v>8310</v>
      </c>
      <c r="R330" t="s">
        <v>8315</v>
      </c>
      <c r="S330" s="11">
        <f t="shared" si="29"/>
        <v>42278.946620370371</v>
      </c>
      <c r="T330" s="13" t="str">
        <f t="shared" si="27"/>
        <v>Oct</v>
      </c>
      <c r="U330" s="11">
        <f t="shared" si="28"/>
        <v>42309.166666666672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106</v>
      </c>
      <c r="P331">
        <f t="shared" si="26"/>
        <v>63</v>
      </c>
      <c r="Q331" t="s">
        <v>8310</v>
      </c>
      <c r="R331" t="s">
        <v>8315</v>
      </c>
      <c r="S331" s="11">
        <f t="shared" si="29"/>
        <v>42291.46674768519</v>
      </c>
      <c r="T331" s="13" t="str">
        <f t="shared" si="27"/>
        <v>Oct</v>
      </c>
      <c r="U331" s="11">
        <f t="shared" si="28"/>
        <v>42315.166666666672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102</v>
      </c>
      <c r="P332">
        <f t="shared" si="26"/>
        <v>105</v>
      </c>
      <c r="Q332" t="s">
        <v>8310</v>
      </c>
      <c r="R332" t="s">
        <v>8315</v>
      </c>
      <c r="S332" s="11">
        <f t="shared" si="29"/>
        <v>41379.515775462962</v>
      </c>
      <c r="T332" s="13" t="str">
        <f t="shared" si="27"/>
        <v>Apr</v>
      </c>
      <c r="U332" s="11">
        <f t="shared" si="28"/>
        <v>41411.165972222225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107</v>
      </c>
      <c r="P333">
        <f t="shared" si="26"/>
        <v>97</v>
      </c>
      <c r="Q333" t="s">
        <v>8310</v>
      </c>
      <c r="R333" t="s">
        <v>8315</v>
      </c>
      <c r="S333" s="11">
        <f t="shared" si="29"/>
        <v>42507.581412037034</v>
      </c>
      <c r="T333" s="13" t="str">
        <f t="shared" si="27"/>
        <v>May</v>
      </c>
      <c r="U333" s="11">
        <f t="shared" si="28"/>
        <v>42538.581412037034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</v>
      </c>
      <c r="P334">
        <f t="shared" si="26"/>
        <v>204</v>
      </c>
      <c r="Q334" t="s">
        <v>8310</v>
      </c>
      <c r="R334" t="s">
        <v>8315</v>
      </c>
      <c r="S334" s="11">
        <f t="shared" si="29"/>
        <v>42263.680289351847</v>
      </c>
      <c r="T334" s="13" t="str">
        <f t="shared" si="27"/>
        <v>Sep</v>
      </c>
      <c r="U334" s="11">
        <f t="shared" si="28"/>
        <v>42305.333333333328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</v>
      </c>
      <c r="P335">
        <f t="shared" si="26"/>
        <v>188</v>
      </c>
      <c r="Q335" t="s">
        <v>8310</v>
      </c>
      <c r="R335" t="s">
        <v>8315</v>
      </c>
      <c r="S335" s="11">
        <f t="shared" si="29"/>
        <v>42437.636469907404</v>
      </c>
      <c r="T335" s="13" t="str">
        <f t="shared" si="27"/>
        <v>Mar</v>
      </c>
      <c r="U335" s="11">
        <f t="shared" si="28"/>
        <v>42467.59480324074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</v>
      </c>
      <c r="P336">
        <f t="shared" si="26"/>
        <v>147</v>
      </c>
      <c r="Q336" t="s">
        <v>8310</v>
      </c>
      <c r="R336" t="s">
        <v>8315</v>
      </c>
      <c r="S336" s="11">
        <f t="shared" si="29"/>
        <v>42101.682372685187</v>
      </c>
      <c r="T336" s="13" t="str">
        <f t="shared" si="27"/>
        <v>Apr</v>
      </c>
      <c r="U336" s="11">
        <f t="shared" si="28"/>
        <v>42139.791666666672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103</v>
      </c>
      <c r="P337">
        <f t="shared" si="26"/>
        <v>109</v>
      </c>
      <c r="Q337" t="s">
        <v>8310</v>
      </c>
      <c r="R337" t="s">
        <v>8315</v>
      </c>
      <c r="S337" s="11">
        <f t="shared" si="29"/>
        <v>42101.737442129626</v>
      </c>
      <c r="T337" s="13" t="str">
        <f t="shared" si="27"/>
        <v>Apr</v>
      </c>
      <c r="U337" s="11">
        <f t="shared" si="28"/>
        <v>42132.916666666672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117</v>
      </c>
      <c r="P338">
        <f t="shared" si="26"/>
        <v>59</v>
      </c>
      <c r="Q338" t="s">
        <v>8310</v>
      </c>
      <c r="R338" t="s">
        <v>8315</v>
      </c>
      <c r="S338" s="11">
        <f t="shared" si="29"/>
        <v>42291.596273148149</v>
      </c>
      <c r="T338" s="13" t="str">
        <f t="shared" si="27"/>
        <v>Oct</v>
      </c>
      <c r="U338" s="11">
        <f t="shared" si="28"/>
        <v>42321.637939814813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</v>
      </c>
      <c r="P339">
        <f t="shared" si="26"/>
        <v>98</v>
      </c>
      <c r="Q339" t="s">
        <v>8310</v>
      </c>
      <c r="R339" t="s">
        <v>8315</v>
      </c>
      <c r="S339" s="11">
        <f t="shared" si="29"/>
        <v>42047.128564814819</v>
      </c>
      <c r="T339" s="13" t="str">
        <f t="shared" si="27"/>
        <v>Feb</v>
      </c>
      <c r="U339" s="11">
        <f t="shared" si="28"/>
        <v>42077.086898148147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</v>
      </c>
      <c r="P340">
        <f t="shared" si="26"/>
        <v>70</v>
      </c>
      <c r="Q340" t="s">
        <v>8310</v>
      </c>
      <c r="R340" t="s">
        <v>8315</v>
      </c>
      <c r="S340" s="11">
        <f t="shared" si="29"/>
        <v>42559.755671296298</v>
      </c>
      <c r="T340" s="13" t="str">
        <f t="shared" si="27"/>
        <v>Jul</v>
      </c>
      <c r="U340" s="11">
        <f t="shared" si="28"/>
        <v>42616.041666666672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</v>
      </c>
      <c r="P341">
        <f t="shared" si="26"/>
        <v>73</v>
      </c>
      <c r="Q341" t="s">
        <v>8310</v>
      </c>
      <c r="R341" t="s">
        <v>8315</v>
      </c>
      <c r="S341" s="11">
        <f t="shared" si="29"/>
        <v>42093.760046296295</v>
      </c>
      <c r="T341" s="13" t="str">
        <f t="shared" si="27"/>
        <v>Mar</v>
      </c>
      <c r="U341" s="11">
        <f t="shared" si="28"/>
        <v>42123.760046296295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</v>
      </c>
      <c r="P342">
        <f t="shared" si="26"/>
        <v>146</v>
      </c>
      <c r="Q342" t="s">
        <v>8310</v>
      </c>
      <c r="R342" t="s">
        <v>8315</v>
      </c>
      <c r="S342" s="11">
        <f t="shared" si="29"/>
        <v>42772.669062500005</v>
      </c>
      <c r="T342" s="13" t="str">
        <f t="shared" si="27"/>
        <v>Feb</v>
      </c>
      <c r="U342" s="11">
        <f t="shared" si="28"/>
        <v>42802.875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107</v>
      </c>
      <c r="P343">
        <f t="shared" si="26"/>
        <v>68</v>
      </c>
      <c r="Q343" t="s">
        <v>8310</v>
      </c>
      <c r="R343" t="s">
        <v>8315</v>
      </c>
      <c r="S343" s="11">
        <f t="shared" si="29"/>
        <v>41894.879606481481</v>
      </c>
      <c r="T343" s="13" t="str">
        <f t="shared" si="27"/>
        <v>Sep</v>
      </c>
      <c r="U343" s="11">
        <f t="shared" si="28"/>
        <v>41913.165972222225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</v>
      </c>
      <c r="P344">
        <f t="shared" si="26"/>
        <v>170</v>
      </c>
      <c r="Q344" t="s">
        <v>8310</v>
      </c>
      <c r="R344" t="s">
        <v>8315</v>
      </c>
      <c r="S344" s="11">
        <f t="shared" si="29"/>
        <v>42459.780844907407</v>
      </c>
      <c r="T344" s="13" t="str">
        <f t="shared" si="27"/>
        <v>Mar</v>
      </c>
      <c r="U344" s="11">
        <f t="shared" si="28"/>
        <v>42489.780844907407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</v>
      </c>
      <c r="P345">
        <f t="shared" si="26"/>
        <v>58</v>
      </c>
      <c r="Q345" t="s">
        <v>8310</v>
      </c>
      <c r="R345" t="s">
        <v>8315</v>
      </c>
      <c r="S345" s="11">
        <f t="shared" si="29"/>
        <v>41926.73778935185</v>
      </c>
      <c r="T345" s="13" t="str">
        <f t="shared" si="27"/>
        <v>Oct</v>
      </c>
      <c r="U345" s="11">
        <f t="shared" si="28"/>
        <v>41957.125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</v>
      </c>
      <c r="P346">
        <f t="shared" si="26"/>
        <v>120</v>
      </c>
      <c r="Q346" t="s">
        <v>8310</v>
      </c>
      <c r="R346" t="s">
        <v>8315</v>
      </c>
      <c r="S346" s="11">
        <f t="shared" si="29"/>
        <v>42111.970995370371</v>
      </c>
      <c r="T346" s="13" t="str">
        <f t="shared" si="27"/>
        <v>Apr</v>
      </c>
      <c r="U346" s="11">
        <f t="shared" si="28"/>
        <v>42156.097222222219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</v>
      </c>
      <c r="P347">
        <f t="shared" si="26"/>
        <v>100</v>
      </c>
      <c r="Q347" t="s">
        <v>8310</v>
      </c>
      <c r="R347" t="s">
        <v>8315</v>
      </c>
      <c r="S347" s="11">
        <f t="shared" si="29"/>
        <v>42114.944328703699</v>
      </c>
      <c r="T347" s="13" t="str">
        <f t="shared" si="27"/>
        <v>Apr</v>
      </c>
      <c r="U347" s="11">
        <f t="shared" si="28"/>
        <v>42144.944328703699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</v>
      </c>
      <c r="P348">
        <f t="shared" si="26"/>
        <v>91</v>
      </c>
      <c r="Q348" t="s">
        <v>8310</v>
      </c>
      <c r="R348" t="s">
        <v>8315</v>
      </c>
      <c r="S348" s="11">
        <f t="shared" si="29"/>
        <v>42261.500243055561</v>
      </c>
      <c r="T348" s="13" t="str">
        <f t="shared" si="27"/>
        <v>Sep</v>
      </c>
      <c r="U348" s="11">
        <f t="shared" si="28"/>
        <v>42291.500243055561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112</v>
      </c>
      <c r="P349">
        <f t="shared" si="26"/>
        <v>118</v>
      </c>
      <c r="Q349" t="s">
        <v>8310</v>
      </c>
      <c r="R349" t="s">
        <v>8315</v>
      </c>
      <c r="S349" s="11">
        <f t="shared" si="29"/>
        <v>42292.495474537034</v>
      </c>
      <c r="T349" s="13" t="str">
        <f t="shared" si="27"/>
        <v>Oct</v>
      </c>
      <c r="U349" s="11">
        <f t="shared" si="28"/>
        <v>42322.537141203706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>
        <f t="shared" si="26"/>
        <v>87</v>
      </c>
      <c r="Q350" t="s">
        <v>8310</v>
      </c>
      <c r="R350" t="s">
        <v>8315</v>
      </c>
      <c r="S350" s="11">
        <f t="shared" si="29"/>
        <v>42207.58699074074</v>
      </c>
      <c r="T350" s="13" t="str">
        <f t="shared" si="27"/>
        <v>Jul</v>
      </c>
      <c r="U350" s="11">
        <f t="shared" si="28"/>
        <v>42237.58699074074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107</v>
      </c>
      <c r="P351">
        <f t="shared" si="26"/>
        <v>72</v>
      </c>
      <c r="Q351" t="s">
        <v>8310</v>
      </c>
      <c r="R351" t="s">
        <v>8315</v>
      </c>
      <c r="S351" s="11">
        <f t="shared" si="29"/>
        <v>42760.498935185184</v>
      </c>
      <c r="T351" s="13" t="str">
        <f t="shared" si="27"/>
        <v>Jan</v>
      </c>
      <c r="U351" s="11">
        <f t="shared" si="28"/>
        <v>42790.498935185184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115</v>
      </c>
      <c r="P352">
        <f t="shared" si="26"/>
        <v>130</v>
      </c>
      <c r="Q352" t="s">
        <v>8310</v>
      </c>
      <c r="R352" t="s">
        <v>8315</v>
      </c>
      <c r="S352" s="11">
        <f t="shared" si="29"/>
        <v>42586.066076388888</v>
      </c>
      <c r="T352" s="13" t="str">
        <f t="shared" si="27"/>
        <v>Aug</v>
      </c>
      <c r="U352" s="11">
        <f t="shared" si="28"/>
        <v>42624.165972222225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</v>
      </c>
      <c r="P353">
        <f t="shared" si="26"/>
        <v>45</v>
      </c>
      <c r="Q353" t="s">
        <v>8310</v>
      </c>
      <c r="R353" t="s">
        <v>8315</v>
      </c>
      <c r="S353" s="11">
        <f t="shared" si="29"/>
        <v>42427.964745370366</v>
      </c>
      <c r="T353" s="13" t="str">
        <f t="shared" si="27"/>
        <v>Feb</v>
      </c>
      <c r="U353" s="11">
        <f t="shared" si="28"/>
        <v>42467.923078703709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117</v>
      </c>
      <c r="P354">
        <f t="shared" si="26"/>
        <v>41</v>
      </c>
      <c r="Q354" t="s">
        <v>8310</v>
      </c>
      <c r="R354" t="s">
        <v>8315</v>
      </c>
      <c r="S354" s="11">
        <f t="shared" si="29"/>
        <v>41890.167453703703</v>
      </c>
      <c r="T354" s="13" t="str">
        <f t="shared" si="27"/>
        <v>Sep</v>
      </c>
      <c r="U354" s="11">
        <f t="shared" si="28"/>
        <v>41920.167453703703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109</v>
      </c>
      <c r="P355">
        <f t="shared" si="26"/>
        <v>104</v>
      </c>
      <c r="Q355" t="s">
        <v>8310</v>
      </c>
      <c r="R355" t="s">
        <v>8315</v>
      </c>
      <c r="S355" s="11">
        <f t="shared" si="29"/>
        <v>42297.791886574079</v>
      </c>
      <c r="T355" s="13" t="str">
        <f t="shared" si="27"/>
        <v>Oct</v>
      </c>
      <c r="U355" s="11">
        <f t="shared" si="28"/>
        <v>42327.833553240736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104</v>
      </c>
      <c r="P356">
        <f t="shared" si="26"/>
        <v>125</v>
      </c>
      <c r="Q356" t="s">
        <v>8310</v>
      </c>
      <c r="R356" t="s">
        <v>8315</v>
      </c>
      <c r="S356" s="11">
        <f t="shared" si="29"/>
        <v>42438.827789351853</v>
      </c>
      <c r="T356" s="13" t="str">
        <f t="shared" si="27"/>
        <v>Mar</v>
      </c>
      <c r="U356" s="11">
        <f t="shared" si="28"/>
        <v>42468.786122685182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</v>
      </c>
      <c r="P357">
        <f t="shared" si="26"/>
        <v>247</v>
      </c>
      <c r="Q357" t="s">
        <v>8310</v>
      </c>
      <c r="R357" t="s">
        <v>8315</v>
      </c>
      <c r="S357" s="11">
        <f t="shared" si="29"/>
        <v>41943.293912037036</v>
      </c>
      <c r="T357" s="13" t="str">
        <f t="shared" si="27"/>
        <v>Oct</v>
      </c>
      <c r="U357" s="11">
        <f t="shared" si="28"/>
        <v>41974.3355787037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103</v>
      </c>
      <c r="P358">
        <f t="shared" si="26"/>
        <v>79</v>
      </c>
      <c r="Q358" t="s">
        <v>8310</v>
      </c>
      <c r="R358" t="s">
        <v>8315</v>
      </c>
      <c r="S358" s="11">
        <f t="shared" si="29"/>
        <v>42415.803159722222</v>
      </c>
      <c r="T358" s="13" t="str">
        <f t="shared" si="27"/>
        <v>Feb</v>
      </c>
      <c r="U358" s="11">
        <f t="shared" si="28"/>
        <v>42445.761493055557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>
        <f t="shared" si="26"/>
        <v>86</v>
      </c>
      <c r="Q359" t="s">
        <v>8310</v>
      </c>
      <c r="R359" t="s">
        <v>8315</v>
      </c>
      <c r="S359" s="11">
        <f t="shared" si="29"/>
        <v>42078.222187499996</v>
      </c>
      <c r="T359" s="13" t="str">
        <f t="shared" si="27"/>
        <v>Mar</v>
      </c>
      <c r="U359" s="11">
        <f t="shared" si="28"/>
        <v>42118.222187499996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</v>
      </c>
      <c r="P360">
        <f t="shared" si="26"/>
        <v>193</v>
      </c>
      <c r="Q360" t="s">
        <v>8310</v>
      </c>
      <c r="R360" t="s">
        <v>8315</v>
      </c>
      <c r="S360" s="11">
        <f t="shared" si="29"/>
        <v>42507.860196759255</v>
      </c>
      <c r="T360" s="13" t="str">
        <f t="shared" si="27"/>
        <v>May</v>
      </c>
      <c r="U360" s="11">
        <f t="shared" si="28"/>
        <v>42536.625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105</v>
      </c>
      <c r="P361">
        <f t="shared" si="26"/>
        <v>84</v>
      </c>
      <c r="Q361" t="s">
        <v>8310</v>
      </c>
      <c r="R361" t="s">
        <v>8315</v>
      </c>
      <c r="S361" s="11">
        <f t="shared" si="29"/>
        <v>41935.070486111108</v>
      </c>
      <c r="T361" s="13" t="str">
        <f t="shared" si="27"/>
        <v>Oct</v>
      </c>
      <c r="U361" s="11">
        <f t="shared" si="28"/>
        <v>41957.216666666667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</v>
      </c>
      <c r="P362">
        <f t="shared" si="26"/>
        <v>140</v>
      </c>
      <c r="Q362" t="s">
        <v>8310</v>
      </c>
      <c r="R362" t="s">
        <v>8315</v>
      </c>
      <c r="S362" s="11">
        <f t="shared" si="29"/>
        <v>42163.897916666669</v>
      </c>
      <c r="T362" s="13" t="str">
        <f t="shared" si="27"/>
        <v>Jun</v>
      </c>
      <c r="U362" s="11">
        <f t="shared" si="28"/>
        <v>42208.132638888885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</v>
      </c>
      <c r="P363">
        <f t="shared" si="26"/>
        <v>110</v>
      </c>
      <c r="Q363" t="s">
        <v>8310</v>
      </c>
      <c r="R363" t="s">
        <v>8315</v>
      </c>
      <c r="S363" s="11">
        <f t="shared" si="29"/>
        <v>41936.001226851848</v>
      </c>
      <c r="T363" s="13" t="str">
        <f t="shared" si="27"/>
        <v>Oct</v>
      </c>
      <c r="U363" s="11">
        <f t="shared" si="28"/>
        <v>41966.042893518519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</v>
      </c>
      <c r="P364">
        <f t="shared" si="26"/>
        <v>140</v>
      </c>
      <c r="Q364" t="s">
        <v>8310</v>
      </c>
      <c r="R364" t="s">
        <v>8315</v>
      </c>
      <c r="S364" s="11">
        <f t="shared" si="29"/>
        <v>41837.210543981484</v>
      </c>
      <c r="T364" s="13" t="str">
        <f t="shared" si="27"/>
        <v>Jul</v>
      </c>
      <c r="U364" s="11">
        <f t="shared" si="28"/>
        <v>41859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</v>
      </c>
      <c r="P365">
        <f t="shared" si="26"/>
        <v>348</v>
      </c>
      <c r="Q365" t="s">
        <v>8310</v>
      </c>
      <c r="R365" t="s">
        <v>8315</v>
      </c>
      <c r="S365" s="11">
        <f t="shared" si="29"/>
        <v>40255.744629629626</v>
      </c>
      <c r="T365" s="13" t="str">
        <f t="shared" si="27"/>
        <v>Mar</v>
      </c>
      <c r="U365" s="11">
        <f t="shared" si="28"/>
        <v>40300.806944444441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</v>
      </c>
      <c r="P366">
        <f t="shared" si="26"/>
        <v>68</v>
      </c>
      <c r="Q366" t="s">
        <v>8310</v>
      </c>
      <c r="R366" t="s">
        <v>8315</v>
      </c>
      <c r="S366" s="11">
        <f t="shared" si="29"/>
        <v>41780.859629629631</v>
      </c>
      <c r="T366" s="13" t="str">
        <f t="shared" si="27"/>
        <v>May</v>
      </c>
      <c r="U366" s="11">
        <f t="shared" si="28"/>
        <v>41811.165972222225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104</v>
      </c>
      <c r="P367">
        <f t="shared" si="26"/>
        <v>240</v>
      </c>
      <c r="Q367" t="s">
        <v>8310</v>
      </c>
      <c r="R367" t="s">
        <v>8315</v>
      </c>
      <c r="S367" s="11">
        <f t="shared" si="29"/>
        <v>41668.606469907405</v>
      </c>
      <c r="T367" s="13" t="str">
        <f t="shared" si="27"/>
        <v>Jan</v>
      </c>
      <c r="U367" s="11">
        <f t="shared" si="28"/>
        <v>41698.606469907405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</v>
      </c>
      <c r="P368">
        <f t="shared" si="26"/>
        <v>287</v>
      </c>
      <c r="Q368" t="s">
        <v>8310</v>
      </c>
      <c r="R368" t="s">
        <v>8315</v>
      </c>
      <c r="S368" s="11">
        <f t="shared" si="29"/>
        <v>41019.793032407404</v>
      </c>
      <c r="T368" s="13" t="str">
        <f t="shared" si="27"/>
        <v>Apr</v>
      </c>
      <c r="U368" s="11">
        <f t="shared" si="28"/>
        <v>41049.793032407404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</v>
      </c>
      <c r="P369">
        <f t="shared" si="26"/>
        <v>87</v>
      </c>
      <c r="Q369" t="s">
        <v>8310</v>
      </c>
      <c r="R369" t="s">
        <v>8315</v>
      </c>
      <c r="S369" s="11">
        <f t="shared" si="29"/>
        <v>41355.577291666668</v>
      </c>
      <c r="T369" s="13" t="str">
        <f t="shared" si="27"/>
        <v>Mar</v>
      </c>
      <c r="U369" s="11">
        <f t="shared" si="28"/>
        <v>41395.207638888889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</v>
      </c>
      <c r="P370">
        <f t="shared" si="26"/>
        <v>82</v>
      </c>
      <c r="Q370" t="s">
        <v>8310</v>
      </c>
      <c r="R370" t="s">
        <v>8315</v>
      </c>
      <c r="S370" s="11">
        <f t="shared" si="29"/>
        <v>42043.605578703704</v>
      </c>
      <c r="T370" s="13" t="str">
        <f t="shared" si="27"/>
        <v>Feb</v>
      </c>
      <c r="U370" s="11">
        <f t="shared" si="28"/>
        <v>42078.563912037032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</v>
      </c>
      <c r="P371">
        <f t="shared" si="26"/>
        <v>43</v>
      </c>
      <c r="Q371" t="s">
        <v>8310</v>
      </c>
      <c r="R371" t="s">
        <v>8315</v>
      </c>
      <c r="S371" s="11">
        <f t="shared" si="29"/>
        <v>40893.551724537036</v>
      </c>
      <c r="T371" s="13" t="str">
        <f t="shared" si="27"/>
        <v>Dec</v>
      </c>
      <c r="U371" s="11">
        <f t="shared" si="28"/>
        <v>40923.551724537036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</v>
      </c>
      <c r="P372">
        <f t="shared" si="26"/>
        <v>709</v>
      </c>
      <c r="Q372" t="s">
        <v>8310</v>
      </c>
      <c r="R372" t="s">
        <v>8315</v>
      </c>
      <c r="S372" s="11">
        <f t="shared" si="29"/>
        <v>42711.795138888891</v>
      </c>
      <c r="T372" s="13" t="str">
        <f t="shared" si="27"/>
        <v>Dec</v>
      </c>
      <c r="U372" s="11">
        <f t="shared" si="28"/>
        <v>42741.795138888891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</v>
      </c>
      <c r="P373">
        <f t="shared" si="26"/>
        <v>161</v>
      </c>
      <c r="Q373" t="s">
        <v>8310</v>
      </c>
      <c r="R373" t="s">
        <v>8315</v>
      </c>
      <c r="S373" s="11">
        <f t="shared" si="29"/>
        <v>41261.767812500002</v>
      </c>
      <c r="T373" s="13" t="str">
        <f t="shared" si="27"/>
        <v>Dec</v>
      </c>
      <c r="U373" s="11">
        <f t="shared" si="28"/>
        <v>41306.767812500002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</v>
      </c>
      <c r="P374">
        <f t="shared" si="26"/>
        <v>42</v>
      </c>
      <c r="Q374" t="s">
        <v>8310</v>
      </c>
      <c r="R374" t="s">
        <v>8315</v>
      </c>
      <c r="S374" s="11">
        <f t="shared" si="29"/>
        <v>42425.576898148152</v>
      </c>
      <c r="T374" s="13" t="str">
        <f t="shared" si="27"/>
        <v>Feb</v>
      </c>
      <c r="U374" s="11">
        <f t="shared" si="28"/>
        <v>42465.666666666672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107</v>
      </c>
      <c r="P375">
        <f t="shared" si="26"/>
        <v>90</v>
      </c>
      <c r="Q375" t="s">
        <v>8310</v>
      </c>
      <c r="R375" t="s">
        <v>8315</v>
      </c>
      <c r="S375" s="11">
        <f t="shared" si="29"/>
        <v>41078.91201388889</v>
      </c>
      <c r="T375" s="13" t="str">
        <f t="shared" si="27"/>
        <v>Jun</v>
      </c>
      <c r="U375" s="11">
        <f t="shared" si="28"/>
        <v>41108.91201388889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131</v>
      </c>
      <c r="P376">
        <f t="shared" si="26"/>
        <v>45</v>
      </c>
      <c r="Q376" t="s">
        <v>8310</v>
      </c>
      <c r="R376" t="s">
        <v>8315</v>
      </c>
      <c r="S376" s="11">
        <f t="shared" si="29"/>
        <v>40757.889247685183</v>
      </c>
      <c r="T376" s="13" t="str">
        <f t="shared" si="27"/>
        <v>Aug</v>
      </c>
      <c r="U376" s="11">
        <f t="shared" si="28"/>
        <v>40802.889247685183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>
        <f t="shared" si="26"/>
        <v>43</v>
      </c>
      <c r="Q377" t="s">
        <v>8310</v>
      </c>
      <c r="R377" t="s">
        <v>8315</v>
      </c>
      <c r="S377" s="11">
        <f t="shared" si="29"/>
        <v>41657.985081018516</v>
      </c>
      <c r="T377" s="13" t="str">
        <f t="shared" si="27"/>
        <v>Jan</v>
      </c>
      <c r="U377" s="11">
        <f t="shared" si="28"/>
        <v>41699.720833333333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106</v>
      </c>
      <c r="P378">
        <f t="shared" si="26"/>
        <v>54</v>
      </c>
      <c r="Q378" t="s">
        <v>8310</v>
      </c>
      <c r="R378" t="s">
        <v>8315</v>
      </c>
      <c r="S378" s="11">
        <f t="shared" si="29"/>
        <v>42576.452731481477</v>
      </c>
      <c r="T378" s="13" t="str">
        <f t="shared" si="27"/>
        <v>Jul</v>
      </c>
      <c r="U378" s="11">
        <f t="shared" si="28"/>
        <v>42607.452731481477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</v>
      </c>
      <c r="P379">
        <f t="shared" si="26"/>
        <v>103</v>
      </c>
      <c r="Q379" t="s">
        <v>8310</v>
      </c>
      <c r="R379" t="s">
        <v>8315</v>
      </c>
      <c r="S379" s="11">
        <f t="shared" si="29"/>
        <v>42292.250787037032</v>
      </c>
      <c r="T379" s="13" t="str">
        <f t="shared" si="27"/>
        <v>Oct</v>
      </c>
      <c r="U379" s="11">
        <f t="shared" si="28"/>
        <v>42322.292361111111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112</v>
      </c>
      <c r="P380">
        <f t="shared" si="26"/>
        <v>40</v>
      </c>
      <c r="Q380" t="s">
        <v>8310</v>
      </c>
      <c r="R380" t="s">
        <v>8315</v>
      </c>
      <c r="S380" s="11">
        <f t="shared" si="29"/>
        <v>42370.571851851855</v>
      </c>
      <c r="T380" s="13" t="str">
        <f t="shared" si="27"/>
        <v>Jan</v>
      </c>
      <c r="U380" s="11">
        <f t="shared" si="28"/>
        <v>42394.994444444441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</v>
      </c>
      <c r="P381">
        <f t="shared" si="26"/>
        <v>117</v>
      </c>
      <c r="Q381" t="s">
        <v>8310</v>
      </c>
      <c r="R381" t="s">
        <v>8315</v>
      </c>
      <c r="S381" s="11">
        <f t="shared" si="29"/>
        <v>40987.688333333332</v>
      </c>
      <c r="T381" s="13" t="str">
        <f t="shared" si="27"/>
        <v>Mar</v>
      </c>
      <c r="U381" s="11">
        <f t="shared" si="28"/>
        <v>41032.688333333332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142</v>
      </c>
      <c r="P382">
        <f t="shared" si="26"/>
        <v>116</v>
      </c>
      <c r="Q382" t="s">
        <v>8310</v>
      </c>
      <c r="R382" t="s">
        <v>8315</v>
      </c>
      <c r="S382" s="11">
        <f t="shared" si="29"/>
        <v>42367.719814814816</v>
      </c>
      <c r="T382" s="13" t="str">
        <f t="shared" si="27"/>
        <v>Dec</v>
      </c>
      <c r="U382" s="11">
        <f t="shared" si="28"/>
        <v>42392.719814814816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105</v>
      </c>
      <c r="P383">
        <f t="shared" si="26"/>
        <v>104</v>
      </c>
      <c r="Q383" t="s">
        <v>8310</v>
      </c>
      <c r="R383" t="s">
        <v>8315</v>
      </c>
      <c r="S383" s="11">
        <f t="shared" si="29"/>
        <v>41085.698113425926</v>
      </c>
      <c r="T383" s="13" t="str">
        <f t="shared" si="27"/>
        <v>Jun</v>
      </c>
      <c r="U383" s="11">
        <f t="shared" si="28"/>
        <v>41120.208333333336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256</v>
      </c>
      <c r="P384">
        <f t="shared" si="26"/>
        <v>70</v>
      </c>
      <c r="Q384" t="s">
        <v>8310</v>
      </c>
      <c r="R384" t="s">
        <v>8315</v>
      </c>
      <c r="S384" s="11">
        <f t="shared" si="29"/>
        <v>41144.709490740745</v>
      </c>
      <c r="T384" s="13" t="str">
        <f t="shared" si="27"/>
        <v>Aug</v>
      </c>
      <c r="U384" s="11">
        <f t="shared" si="28"/>
        <v>41158.709490740745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207</v>
      </c>
      <c r="P385">
        <f t="shared" si="26"/>
        <v>43</v>
      </c>
      <c r="Q385" t="s">
        <v>8310</v>
      </c>
      <c r="R385" t="s">
        <v>8315</v>
      </c>
      <c r="S385" s="11">
        <f t="shared" si="29"/>
        <v>41755.117581018516</v>
      </c>
      <c r="T385" s="13" t="str">
        <f t="shared" si="27"/>
        <v>Apr</v>
      </c>
      <c r="U385" s="11">
        <f t="shared" si="28"/>
        <v>41778.117581018516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</v>
      </c>
      <c r="P386">
        <f t="shared" si="26"/>
        <v>59</v>
      </c>
      <c r="Q386" t="s">
        <v>8310</v>
      </c>
      <c r="R386" t="s">
        <v>8315</v>
      </c>
      <c r="S386" s="11">
        <f t="shared" si="29"/>
        <v>41980.781793981485</v>
      </c>
      <c r="T386" s="13" t="str">
        <f t="shared" si="27"/>
        <v>Dec</v>
      </c>
      <c r="U386" s="11">
        <f t="shared" si="28"/>
        <v>42010.781793981485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ROUND((E387/D387)*100,0)</f>
        <v>106</v>
      </c>
      <c r="P387">
        <f t="shared" ref="P387:P450" si="31">ROUND(AVERAGE(E387/L387),0)</f>
        <v>112</v>
      </c>
      <c r="Q387" t="s">
        <v>8310</v>
      </c>
      <c r="R387" t="s">
        <v>8315</v>
      </c>
      <c r="S387" s="11">
        <f t="shared" si="29"/>
        <v>41934.584502314814</v>
      </c>
      <c r="T387" s="13" t="str">
        <f t="shared" ref="T387:T450" si="32">CHOOSE(MONTH(S387),"Jan","Feb","Mar","Apr","May","Jun","Jul","Aug","Sep","Oct","Nov","Dec")</f>
        <v>Oct</v>
      </c>
      <c r="U387" s="11">
        <f t="shared" ref="U387:U450" si="33">(((I387/60)/60)/24+DATE(1970,1,1))</f>
        <v>41964.626168981486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</v>
      </c>
      <c r="P388">
        <f t="shared" si="31"/>
        <v>46</v>
      </c>
      <c r="Q388" t="s">
        <v>8310</v>
      </c>
      <c r="R388" t="s">
        <v>8315</v>
      </c>
      <c r="S388" s="11">
        <f t="shared" ref="S388:S451" si="34">(((J388/60)/60)/24)+DATE(1970,1,1)</f>
        <v>42211.951284722221</v>
      </c>
      <c r="T388" s="13" t="str">
        <f t="shared" si="32"/>
        <v>Jul</v>
      </c>
      <c r="U388" s="11">
        <f t="shared" si="33"/>
        <v>42226.951284722221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214</v>
      </c>
      <c r="P389">
        <f t="shared" si="31"/>
        <v>145</v>
      </c>
      <c r="Q389" t="s">
        <v>8310</v>
      </c>
      <c r="R389" t="s">
        <v>8315</v>
      </c>
      <c r="S389" s="11">
        <f t="shared" si="34"/>
        <v>42200.67659722222</v>
      </c>
      <c r="T389" s="13" t="str">
        <f t="shared" si="32"/>
        <v>Jul</v>
      </c>
      <c r="U389" s="11">
        <f t="shared" si="33"/>
        <v>42231.25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</v>
      </c>
      <c r="P390">
        <f t="shared" si="31"/>
        <v>89</v>
      </c>
      <c r="Q390" t="s">
        <v>8310</v>
      </c>
      <c r="R390" t="s">
        <v>8315</v>
      </c>
      <c r="S390" s="11">
        <f t="shared" si="34"/>
        <v>42549.076157407413</v>
      </c>
      <c r="T390" s="13" t="str">
        <f t="shared" si="32"/>
        <v>Jun</v>
      </c>
      <c r="U390" s="11">
        <f t="shared" si="33"/>
        <v>42579.076157407413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182</v>
      </c>
      <c r="P391">
        <f t="shared" si="31"/>
        <v>82</v>
      </c>
      <c r="Q391" t="s">
        <v>8310</v>
      </c>
      <c r="R391" t="s">
        <v>8315</v>
      </c>
      <c r="S391" s="11">
        <f t="shared" si="34"/>
        <v>41674.063078703701</v>
      </c>
      <c r="T391" s="13" t="str">
        <f t="shared" si="32"/>
        <v>Feb</v>
      </c>
      <c r="U391" s="11">
        <f t="shared" si="33"/>
        <v>41705.957638888889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>
        <f t="shared" si="31"/>
        <v>71</v>
      </c>
      <c r="Q392" t="s">
        <v>8310</v>
      </c>
      <c r="R392" t="s">
        <v>8315</v>
      </c>
      <c r="S392" s="11">
        <f t="shared" si="34"/>
        <v>42112.036712962959</v>
      </c>
      <c r="T392" s="13" t="str">
        <f t="shared" si="32"/>
        <v>Apr</v>
      </c>
      <c r="U392" s="11">
        <f t="shared" si="33"/>
        <v>42132.036712962959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101</v>
      </c>
      <c r="P393">
        <f t="shared" si="31"/>
        <v>104</v>
      </c>
      <c r="Q393" t="s">
        <v>8310</v>
      </c>
      <c r="R393" t="s">
        <v>8315</v>
      </c>
      <c r="S393" s="11">
        <f t="shared" si="34"/>
        <v>40865.042256944449</v>
      </c>
      <c r="T393" s="13" t="str">
        <f t="shared" si="32"/>
        <v>Nov</v>
      </c>
      <c r="U393" s="11">
        <f t="shared" si="33"/>
        <v>40895.040972222225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101</v>
      </c>
      <c r="P394">
        <f t="shared" si="31"/>
        <v>91</v>
      </c>
      <c r="Q394" t="s">
        <v>8310</v>
      </c>
      <c r="R394" t="s">
        <v>8315</v>
      </c>
      <c r="S394" s="11">
        <f t="shared" si="34"/>
        <v>40763.717256944445</v>
      </c>
      <c r="T394" s="13" t="str">
        <f t="shared" si="32"/>
        <v>Aug</v>
      </c>
      <c r="U394" s="11">
        <f t="shared" si="33"/>
        <v>40794.125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</v>
      </c>
      <c r="P395">
        <f t="shared" si="31"/>
        <v>157</v>
      </c>
      <c r="Q395" t="s">
        <v>8310</v>
      </c>
      <c r="R395" t="s">
        <v>8315</v>
      </c>
      <c r="S395" s="11">
        <f t="shared" si="34"/>
        <v>41526.708935185183</v>
      </c>
      <c r="T395" s="13" t="str">
        <f t="shared" si="32"/>
        <v>Sep</v>
      </c>
      <c r="U395" s="11">
        <f t="shared" si="33"/>
        <v>41557.708935185183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112</v>
      </c>
      <c r="P396">
        <f t="shared" si="31"/>
        <v>105</v>
      </c>
      <c r="Q396" t="s">
        <v>8310</v>
      </c>
      <c r="R396" t="s">
        <v>8315</v>
      </c>
      <c r="S396" s="11">
        <f t="shared" si="34"/>
        <v>42417.818078703705</v>
      </c>
      <c r="T396" s="13" t="str">
        <f t="shared" si="32"/>
        <v>Feb</v>
      </c>
      <c r="U396" s="11">
        <f t="shared" si="33"/>
        <v>42477.776412037041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</v>
      </c>
      <c r="P397">
        <f t="shared" si="31"/>
        <v>59</v>
      </c>
      <c r="Q397" t="s">
        <v>8310</v>
      </c>
      <c r="R397" t="s">
        <v>8315</v>
      </c>
      <c r="S397" s="11">
        <f t="shared" si="34"/>
        <v>40990.909259259257</v>
      </c>
      <c r="T397" s="13" t="str">
        <f t="shared" si="32"/>
        <v>Mar</v>
      </c>
      <c r="U397" s="11">
        <f t="shared" si="33"/>
        <v>41026.897222222222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107</v>
      </c>
      <c r="P398">
        <f t="shared" si="31"/>
        <v>82</v>
      </c>
      <c r="Q398" t="s">
        <v>8310</v>
      </c>
      <c r="R398" t="s">
        <v>8315</v>
      </c>
      <c r="S398" s="11">
        <f t="shared" si="34"/>
        <v>41082.564884259256</v>
      </c>
      <c r="T398" s="13" t="str">
        <f t="shared" si="32"/>
        <v>Jun</v>
      </c>
      <c r="U398" s="11">
        <f t="shared" si="33"/>
        <v>41097.564884259256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104</v>
      </c>
      <c r="P399">
        <f t="shared" si="31"/>
        <v>56</v>
      </c>
      <c r="Q399" t="s">
        <v>8310</v>
      </c>
      <c r="R399" t="s">
        <v>8315</v>
      </c>
      <c r="S399" s="11">
        <f t="shared" si="34"/>
        <v>40379.776435185187</v>
      </c>
      <c r="T399" s="13" t="str">
        <f t="shared" si="32"/>
        <v>Jul</v>
      </c>
      <c r="U399" s="11">
        <f t="shared" si="33"/>
        <v>40422.155555555553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</v>
      </c>
      <c r="P400">
        <f t="shared" si="31"/>
        <v>140</v>
      </c>
      <c r="Q400" t="s">
        <v>8310</v>
      </c>
      <c r="R400" t="s">
        <v>8315</v>
      </c>
      <c r="S400" s="11">
        <f t="shared" si="34"/>
        <v>42078.793124999997</v>
      </c>
      <c r="T400" s="13" t="str">
        <f t="shared" si="32"/>
        <v>Mar</v>
      </c>
      <c r="U400" s="11">
        <f t="shared" si="33"/>
        <v>42123.793124999997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107</v>
      </c>
      <c r="P401">
        <f t="shared" si="31"/>
        <v>225</v>
      </c>
      <c r="Q401" t="s">
        <v>8310</v>
      </c>
      <c r="R401" t="s">
        <v>8315</v>
      </c>
      <c r="S401" s="11">
        <f t="shared" si="34"/>
        <v>42687.875775462962</v>
      </c>
      <c r="T401" s="13" t="str">
        <f t="shared" si="32"/>
        <v>Nov</v>
      </c>
      <c r="U401" s="11">
        <f t="shared" si="33"/>
        <v>42718.5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</v>
      </c>
      <c r="P402">
        <f t="shared" si="31"/>
        <v>181</v>
      </c>
      <c r="Q402" t="s">
        <v>8310</v>
      </c>
      <c r="R402" t="s">
        <v>8315</v>
      </c>
      <c r="S402" s="11">
        <f t="shared" si="34"/>
        <v>41745.635960648149</v>
      </c>
      <c r="T402" s="13" t="str">
        <f t="shared" si="32"/>
        <v>Apr</v>
      </c>
      <c r="U402" s="11">
        <f t="shared" si="33"/>
        <v>41776.145833333336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104</v>
      </c>
      <c r="P403">
        <f t="shared" si="31"/>
        <v>711</v>
      </c>
      <c r="Q403" t="s">
        <v>8310</v>
      </c>
      <c r="R403" t="s">
        <v>8315</v>
      </c>
      <c r="S403" s="11">
        <f t="shared" si="34"/>
        <v>40732.842245370368</v>
      </c>
      <c r="T403" s="13" t="str">
        <f t="shared" si="32"/>
        <v>Jul</v>
      </c>
      <c r="U403" s="11">
        <f t="shared" si="33"/>
        <v>40762.842245370368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142</v>
      </c>
      <c r="P404">
        <f t="shared" si="31"/>
        <v>66</v>
      </c>
      <c r="Q404" t="s">
        <v>8310</v>
      </c>
      <c r="R404" t="s">
        <v>8315</v>
      </c>
      <c r="S404" s="11">
        <f t="shared" si="34"/>
        <v>42292.539548611108</v>
      </c>
      <c r="T404" s="13" t="str">
        <f t="shared" si="32"/>
        <v>Oct</v>
      </c>
      <c r="U404" s="11">
        <f t="shared" si="33"/>
        <v>42313.58121527778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</v>
      </c>
      <c r="P405">
        <f t="shared" si="31"/>
        <v>75</v>
      </c>
      <c r="Q405" t="s">
        <v>8310</v>
      </c>
      <c r="R405" t="s">
        <v>8315</v>
      </c>
      <c r="S405" s="11">
        <f t="shared" si="34"/>
        <v>40718.310659722221</v>
      </c>
      <c r="T405" s="13" t="str">
        <f t="shared" si="32"/>
        <v>Jun</v>
      </c>
      <c r="U405" s="11">
        <f t="shared" si="33"/>
        <v>40765.297222222223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</v>
      </c>
      <c r="P406">
        <f t="shared" si="31"/>
        <v>133</v>
      </c>
      <c r="Q406" t="s">
        <v>8310</v>
      </c>
      <c r="R406" t="s">
        <v>8315</v>
      </c>
      <c r="S406" s="11">
        <f t="shared" si="34"/>
        <v>41646.628032407411</v>
      </c>
      <c r="T406" s="13" t="str">
        <f t="shared" si="32"/>
        <v>Jan</v>
      </c>
      <c r="U406" s="11">
        <f t="shared" si="33"/>
        <v>41675.961111111108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108</v>
      </c>
      <c r="P407">
        <f t="shared" si="31"/>
        <v>55</v>
      </c>
      <c r="Q407" t="s">
        <v>8310</v>
      </c>
      <c r="R407" t="s">
        <v>8315</v>
      </c>
      <c r="S407" s="11">
        <f t="shared" si="34"/>
        <v>41674.08494212963</v>
      </c>
      <c r="T407" s="13" t="str">
        <f t="shared" si="32"/>
        <v>Feb</v>
      </c>
      <c r="U407" s="11">
        <f t="shared" si="33"/>
        <v>41704.08494212963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108</v>
      </c>
      <c r="P408">
        <f t="shared" si="31"/>
        <v>86</v>
      </c>
      <c r="Q408" t="s">
        <v>8310</v>
      </c>
      <c r="R408" t="s">
        <v>8315</v>
      </c>
      <c r="S408" s="11">
        <f t="shared" si="34"/>
        <v>40638.162465277775</v>
      </c>
      <c r="T408" s="13" t="str">
        <f t="shared" si="32"/>
        <v>Apr</v>
      </c>
      <c r="U408" s="11">
        <f t="shared" si="33"/>
        <v>40672.249305555553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102</v>
      </c>
      <c r="P409">
        <f t="shared" si="31"/>
        <v>92</v>
      </c>
      <c r="Q409" t="s">
        <v>8310</v>
      </c>
      <c r="R409" t="s">
        <v>8315</v>
      </c>
      <c r="S409" s="11">
        <f t="shared" si="34"/>
        <v>40806.870949074073</v>
      </c>
      <c r="T409" s="13" t="str">
        <f t="shared" si="32"/>
        <v>Sep</v>
      </c>
      <c r="U409" s="11">
        <f t="shared" si="33"/>
        <v>40866.912615740745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</v>
      </c>
      <c r="P410">
        <f t="shared" si="31"/>
        <v>160</v>
      </c>
      <c r="Q410" t="s">
        <v>8310</v>
      </c>
      <c r="R410" t="s">
        <v>8315</v>
      </c>
      <c r="S410" s="11">
        <f t="shared" si="34"/>
        <v>41543.735995370371</v>
      </c>
      <c r="T410" s="13" t="str">
        <f t="shared" si="32"/>
        <v>Sep</v>
      </c>
      <c r="U410" s="11">
        <f t="shared" si="33"/>
        <v>41583.777662037035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137</v>
      </c>
      <c r="P411">
        <f t="shared" si="31"/>
        <v>46</v>
      </c>
      <c r="Q411" t="s">
        <v>8310</v>
      </c>
      <c r="R411" t="s">
        <v>8315</v>
      </c>
      <c r="S411" s="11">
        <f t="shared" si="34"/>
        <v>42543.862777777773</v>
      </c>
      <c r="T411" s="13" t="str">
        <f t="shared" si="32"/>
        <v>Jun</v>
      </c>
      <c r="U411" s="11">
        <f t="shared" si="33"/>
        <v>42573.862777777773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</v>
      </c>
      <c r="P412">
        <f t="shared" si="31"/>
        <v>183</v>
      </c>
      <c r="Q412" t="s">
        <v>8310</v>
      </c>
      <c r="R412" t="s">
        <v>8315</v>
      </c>
      <c r="S412" s="11">
        <f t="shared" si="34"/>
        <v>42113.981446759266</v>
      </c>
      <c r="T412" s="13" t="str">
        <f t="shared" si="32"/>
        <v>Apr</v>
      </c>
      <c r="U412" s="11">
        <f t="shared" si="33"/>
        <v>42173.981446759266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</v>
      </c>
      <c r="P413">
        <f t="shared" si="31"/>
        <v>126</v>
      </c>
      <c r="Q413" t="s">
        <v>8310</v>
      </c>
      <c r="R413" t="s">
        <v>8315</v>
      </c>
      <c r="S413" s="11">
        <f t="shared" si="34"/>
        <v>41598.17597222222</v>
      </c>
      <c r="T413" s="13" t="str">
        <f t="shared" si="32"/>
        <v>Nov</v>
      </c>
      <c r="U413" s="11">
        <f t="shared" si="33"/>
        <v>41630.208333333336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127</v>
      </c>
      <c r="P414">
        <f t="shared" si="31"/>
        <v>58</v>
      </c>
      <c r="Q414" t="s">
        <v>8310</v>
      </c>
      <c r="R414" t="s">
        <v>8315</v>
      </c>
      <c r="S414" s="11">
        <f t="shared" si="34"/>
        <v>41099.742800925924</v>
      </c>
      <c r="T414" s="13" t="str">
        <f t="shared" si="32"/>
        <v>Jul</v>
      </c>
      <c r="U414" s="11">
        <f t="shared" si="33"/>
        <v>41115.742800925924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</v>
      </c>
      <c r="P415">
        <f t="shared" si="31"/>
        <v>79</v>
      </c>
      <c r="Q415" t="s">
        <v>8310</v>
      </c>
      <c r="R415" t="s">
        <v>8315</v>
      </c>
      <c r="S415" s="11">
        <f t="shared" si="34"/>
        <v>41079.877442129626</v>
      </c>
      <c r="T415" s="13" t="str">
        <f t="shared" si="32"/>
        <v>Jun</v>
      </c>
      <c r="U415" s="11">
        <f t="shared" si="33"/>
        <v>41109.877442129626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103</v>
      </c>
      <c r="P416">
        <f t="shared" si="31"/>
        <v>91</v>
      </c>
      <c r="Q416" t="s">
        <v>8310</v>
      </c>
      <c r="R416" t="s">
        <v>8315</v>
      </c>
      <c r="S416" s="11">
        <f t="shared" si="34"/>
        <v>41529.063252314816</v>
      </c>
      <c r="T416" s="13" t="str">
        <f t="shared" si="32"/>
        <v>Sep</v>
      </c>
      <c r="U416" s="11">
        <f t="shared" si="33"/>
        <v>41559.063252314816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</v>
      </c>
      <c r="P417">
        <f t="shared" si="31"/>
        <v>68</v>
      </c>
      <c r="Q417" t="s">
        <v>8310</v>
      </c>
      <c r="R417" t="s">
        <v>8315</v>
      </c>
      <c r="S417" s="11">
        <f t="shared" si="34"/>
        <v>41904.851875</v>
      </c>
      <c r="T417" s="13" t="str">
        <f t="shared" si="32"/>
        <v>Sep</v>
      </c>
      <c r="U417" s="11">
        <f t="shared" si="33"/>
        <v>41929.5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</v>
      </c>
      <c r="P418">
        <f t="shared" si="31"/>
        <v>48</v>
      </c>
      <c r="Q418" t="s">
        <v>8310</v>
      </c>
      <c r="R418" t="s">
        <v>8315</v>
      </c>
      <c r="S418" s="11">
        <f t="shared" si="34"/>
        <v>41648.396192129629</v>
      </c>
      <c r="T418" s="13" t="str">
        <f t="shared" si="32"/>
        <v>Jan</v>
      </c>
      <c r="U418" s="11">
        <f t="shared" si="33"/>
        <v>41678.396192129629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</v>
      </c>
      <c r="P419">
        <f t="shared" si="31"/>
        <v>202</v>
      </c>
      <c r="Q419" t="s">
        <v>8310</v>
      </c>
      <c r="R419" t="s">
        <v>8315</v>
      </c>
      <c r="S419" s="11">
        <f t="shared" si="34"/>
        <v>41360.970601851855</v>
      </c>
      <c r="T419" s="13" t="str">
        <f t="shared" si="32"/>
        <v>Mar</v>
      </c>
      <c r="U419" s="11">
        <f t="shared" si="33"/>
        <v>41372.189583333333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101</v>
      </c>
      <c r="P420">
        <f t="shared" si="31"/>
        <v>217</v>
      </c>
      <c r="Q420" t="s">
        <v>8310</v>
      </c>
      <c r="R420" t="s">
        <v>8315</v>
      </c>
      <c r="S420" s="11">
        <f t="shared" si="34"/>
        <v>42178.282372685186</v>
      </c>
      <c r="T420" s="13" t="str">
        <f t="shared" si="32"/>
        <v>Jun</v>
      </c>
      <c r="U420" s="11">
        <f t="shared" si="33"/>
        <v>42208.282372685186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</v>
      </c>
      <c r="P421">
        <f t="shared" si="31"/>
        <v>110</v>
      </c>
      <c r="Q421" t="s">
        <v>8310</v>
      </c>
      <c r="R421" t="s">
        <v>8315</v>
      </c>
      <c r="S421" s="11">
        <f t="shared" si="34"/>
        <v>41394.842442129629</v>
      </c>
      <c r="T421" s="13" t="str">
        <f t="shared" si="32"/>
        <v>Apr</v>
      </c>
      <c r="U421" s="11">
        <f t="shared" si="33"/>
        <v>41454.842442129629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</v>
      </c>
      <c r="P422">
        <f t="shared" si="31"/>
        <v>5</v>
      </c>
      <c r="Q422" t="s">
        <v>8310</v>
      </c>
      <c r="R422" t="s">
        <v>8316</v>
      </c>
      <c r="S422" s="11">
        <f t="shared" si="34"/>
        <v>41682.23646990741</v>
      </c>
      <c r="T422" s="13" t="str">
        <f t="shared" si="32"/>
        <v>Feb</v>
      </c>
      <c r="U422" s="11">
        <f t="shared" si="33"/>
        <v>41712.194803240738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</v>
      </c>
      <c r="P423">
        <f t="shared" si="31"/>
        <v>50</v>
      </c>
      <c r="Q423" t="s">
        <v>8310</v>
      </c>
      <c r="R423" t="s">
        <v>8316</v>
      </c>
      <c r="S423" s="11">
        <f t="shared" si="34"/>
        <v>42177.491388888884</v>
      </c>
      <c r="T423" s="13" t="str">
        <f t="shared" si="32"/>
        <v>Jun</v>
      </c>
      <c r="U423" s="11">
        <f t="shared" si="33"/>
        <v>42237.491388888884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</v>
      </c>
      <c r="P424">
        <f t="shared" si="31"/>
        <v>36</v>
      </c>
      <c r="Q424" t="s">
        <v>8310</v>
      </c>
      <c r="R424" t="s">
        <v>8316</v>
      </c>
      <c r="S424" s="11">
        <f t="shared" si="34"/>
        <v>41863.260381944441</v>
      </c>
      <c r="T424" s="13" t="str">
        <f t="shared" si="32"/>
        <v>Aug</v>
      </c>
      <c r="U424" s="11">
        <f t="shared" si="33"/>
        <v>41893.260381944441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1</v>
      </c>
      <c r="P425">
        <f t="shared" si="31"/>
        <v>12</v>
      </c>
      <c r="Q425" t="s">
        <v>8310</v>
      </c>
      <c r="R425" t="s">
        <v>8316</v>
      </c>
      <c r="S425" s="11">
        <f t="shared" si="34"/>
        <v>41400.92627314815</v>
      </c>
      <c r="T425" s="13" t="str">
        <f t="shared" si="32"/>
        <v>May</v>
      </c>
      <c r="U425" s="11">
        <f t="shared" si="33"/>
        <v>41430.92627314815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7</v>
      </c>
      <c r="P426">
        <f t="shared" si="31"/>
        <v>41</v>
      </c>
      <c r="Q426" t="s">
        <v>8310</v>
      </c>
      <c r="R426" t="s">
        <v>8316</v>
      </c>
      <c r="S426" s="11">
        <f t="shared" si="34"/>
        <v>40934.376145833332</v>
      </c>
      <c r="T426" s="13" t="str">
        <f t="shared" si="32"/>
        <v>Jan</v>
      </c>
      <c r="U426" s="11">
        <f t="shared" si="33"/>
        <v>40994.334479166668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0</v>
      </c>
      <c r="P427">
        <f t="shared" si="31"/>
        <v>3</v>
      </c>
      <c r="Q427" t="s">
        <v>8310</v>
      </c>
      <c r="R427" t="s">
        <v>8316</v>
      </c>
      <c r="S427" s="11">
        <f t="shared" si="34"/>
        <v>42275.861157407402</v>
      </c>
      <c r="T427" s="13" t="str">
        <f t="shared" si="32"/>
        <v>Sep</v>
      </c>
      <c r="U427" s="11">
        <f t="shared" si="33"/>
        <v>42335.902824074074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</v>
      </c>
      <c r="P428">
        <f t="shared" si="31"/>
        <v>17</v>
      </c>
      <c r="Q428" t="s">
        <v>8310</v>
      </c>
      <c r="R428" t="s">
        <v>8316</v>
      </c>
      <c r="S428" s="11">
        <f t="shared" si="34"/>
        <v>42400.711967592593</v>
      </c>
      <c r="T428" s="13" t="str">
        <f t="shared" si="32"/>
        <v>Jan</v>
      </c>
      <c r="U428" s="11">
        <f t="shared" si="33"/>
        <v>42430.711967592593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11">
        <f t="shared" si="34"/>
        <v>42285.909027777772</v>
      </c>
      <c r="T429" s="13" t="str">
        <f t="shared" si="32"/>
        <v>Oct</v>
      </c>
      <c r="U429" s="11">
        <f t="shared" si="33"/>
        <v>42299.790972222225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6</v>
      </c>
      <c r="P430">
        <f t="shared" si="31"/>
        <v>52</v>
      </c>
      <c r="Q430" t="s">
        <v>8310</v>
      </c>
      <c r="R430" t="s">
        <v>8316</v>
      </c>
      <c r="S430" s="11">
        <f t="shared" si="34"/>
        <v>41778.766724537039</v>
      </c>
      <c r="T430" s="13" t="str">
        <f t="shared" si="32"/>
        <v>May</v>
      </c>
      <c r="U430" s="11">
        <f t="shared" si="33"/>
        <v>41806.916666666664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11">
        <f t="shared" si="34"/>
        <v>40070.901412037041</v>
      </c>
      <c r="T431" s="13" t="str">
        <f t="shared" si="32"/>
        <v>Sep</v>
      </c>
      <c r="U431" s="11">
        <f t="shared" si="33"/>
        <v>40144.207638888889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</v>
      </c>
      <c r="P432">
        <f t="shared" si="31"/>
        <v>5</v>
      </c>
      <c r="Q432" t="s">
        <v>8310</v>
      </c>
      <c r="R432" t="s">
        <v>8316</v>
      </c>
      <c r="S432" s="11">
        <f t="shared" si="34"/>
        <v>41513.107256944444</v>
      </c>
      <c r="T432" s="13" t="str">
        <f t="shared" si="32"/>
        <v>Aug</v>
      </c>
      <c r="U432" s="11">
        <f t="shared" si="33"/>
        <v>41528.107256944444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14</v>
      </c>
      <c r="P433">
        <f t="shared" si="31"/>
        <v>52</v>
      </c>
      <c r="Q433" t="s">
        <v>8310</v>
      </c>
      <c r="R433" t="s">
        <v>8316</v>
      </c>
      <c r="S433" s="11">
        <f t="shared" si="34"/>
        <v>42526.871331018512</v>
      </c>
      <c r="T433" s="13" t="str">
        <f t="shared" si="32"/>
        <v>Jun</v>
      </c>
      <c r="U433" s="11">
        <f t="shared" si="33"/>
        <v>42556.871331018512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10</v>
      </c>
      <c r="P434">
        <f t="shared" si="31"/>
        <v>71</v>
      </c>
      <c r="Q434" t="s">
        <v>8310</v>
      </c>
      <c r="R434" t="s">
        <v>8316</v>
      </c>
      <c r="S434" s="11">
        <f t="shared" si="34"/>
        <v>42238.726631944446</v>
      </c>
      <c r="T434" s="13" t="str">
        <f t="shared" si="32"/>
        <v>Aug</v>
      </c>
      <c r="U434" s="11">
        <f t="shared" si="33"/>
        <v>42298.726631944446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11">
        <f t="shared" si="34"/>
        <v>42228.629884259266</v>
      </c>
      <c r="T435" s="13" t="str">
        <f t="shared" si="32"/>
        <v>Aug</v>
      </c>
      <c r="U435" s="11">
        <f t="shared" si="33"/>
        <v>42288.629884259266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>
        <f t="shared" si="31"/>
        <v>63</v>
      </c>
      <c r="Q436" t="s">
        <v>8310</v>
      </c>
      <c r="R436" t="s">
        <v>8316</v>
      </c>
      <c r="S436" s="11">
        <f t="shared" si="34"/>
        <v>41576.834513888891</v>
      </c>
      <c r="T436" s="13" t="str">
        <f t="shared" si="32"/>
        <v>Oct</v>
      </c>
      <c r="U436" s="11">
        <f t="shared" si="33"/>
        <v>41609.876180555555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0</v>
      </c>
      <c r="P437">
        <f t="shared" si="31"/>
        <v>1</v>
      </c>
      <c r="Q437" t="s">
        <v>8310</v>
      </c>
      <c r="R437" t="s">
        <v>8316</v>
      </c>
      <c r="S437" s="11">
        <f t="shared" si="34"/>
        <v>41500.747453703705</v>
      </c>
      <c r="T437" s="13" t="str">
        <f t="shared" si="32"/>
        <v>Aug</v>
      </c>
      <c r="U437" s="11">
        <f t="shared" si="33"/>
        <v>41530.747453703705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11">
        <f t="shared" si="34"/>
        <v>41456.36241898148</v>
      </c>
      <c r="T438" s="13" t="str">
        <f t="shared" si="32"/>
        <v>Jul</v>
      </c>
      <c r="U438" s="11">
        <f t="shared" si="33"/>
        <v>41486.36241898148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11">
        <f t="shared" si="34"/>
        <v>42591.31858796296</v>
      </c>
      <c r="T439" s="13" t="str">
        <f t="shared" si="32"/>
        <v>Aug</v>
      </c>
      <c r="U439" s="11">
        <f t="shared" si="33"/>
        <v>42651.31858796296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</v>
      </c>
      <c r="P440">
        <f t="shared" si="31"/>
        <v>171</v>
      </c>
      <c r="Q440" t="s">
        <v>8310</v>
      </c>
      <c r="R440" t="s">
        <v>8316</v>
      </c>
      <c r="S440" s="11">
        <f t="shared" si="34"/>
        <v>42296.261087962965</v>
      </c>
      <c r="T440" s="13" t="str">
        <f t="shared" si="32"/>
        <v>Oct</v>
      </c>
      <c r="U440" s="11">
        <f t="shared" si="33"/>
        <v>42326.302754629629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11">
        <f t="shared" si="34"/>
        <v>41919.761782407404</v>
      </c>
      <c r="T441" s="13" t="str">
        <f t="shared" si="32"/>
        <v>Oct</v>
      </c>
      <c r="U441" s="11">
        <f t="shared" si="33"/>
        <v>41929.761782407404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</v>
      </c>
      <c r="P442">
        <f t="shared" si="31"/>
        <v>5</v>
      </c>
      <c r="Q442" t="s">
        <v>8310</v>
      </c>
      <c r="R442" t="s">
        <v>8316</v>
      </c>
      <c r="S442" s="11">
        <f t="shared" si="34"/>
        <v>42423.985567129625</v>
      </c>
      <c r="T442" s="13" t="str">
        <f t="shared" si="32"/>
        <v>Feb</v>
      </c>
      <c r="U442" s="11">
        <f t="shared" si="33"/>
        <v>42453.943900462968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11">
        <f t="shared" si="34"/>
        <v>41550.793935185182</v>
      </c>
      <c r="T443" s="13" t="str">
        <f t="shared" si="32"/>
        <v>Oct</v>
      </c>
      <c r="U443" s="11">
        <f t="shared" si="33"/>
        <v>41580.793935185182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</v>
      </c>
      <c r="P444">
        <f t="shared" si="31"/>
        <v>394</v>
      </c>
      <c r="Q444" t="s">
        <v>8310</v>
      </c>
      <c r="R444" t="s">
        <v>8316</v>
      </c>
      <c r="S444" s="11">
        <f t="shared" si="34"/>
        <v>42024.888692129629</v>
      </c>
      <c r="T444" s="13" t="str">
        <f t="shared" si="32"/>
        <v>Jan</v>
      </c>
      <c r="U444" s="11">
        <f t="shared" si="33"/>
        <v>42054.888692129629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</v>
      </c>
      <c r="P445">
        <f t="shared" si="31"/>
        <v>5</v>
      </c>
      <c r="Q445" t="s">
        <v>8310</v>
      </c>
      <c r="R445" t="s">
        <v>8316</v>
      </c>
      <c r="S445" s="11">
        <f t="shared" si="34"/>
        <v>41650.015057870369</v>
      </c>
      <c r="T445" s="13" t="str">
        <f t="shared" si="32"/>
        <v>Jan</v>
      </c>
      <c r="U445" s="11">
        <f t="shared" si="33"/>
        <v>41680.015057870369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>
        <f t="shared" si="31"/>
        <v>50</v>
      </c>
      <c r="Q446" t="s">
        <v>8310</v>
      </c>
      <c r="R446" t="s">
        <v>8316</v>
      </c>
      <c r="S446" s="11">
        <f t="shared" si="34"/>
        <v>40894.906956018516</v>
      </c>
      <c r="T446" s="13" t="str">
        <f t="shared" si="32"/>
        <v>Dec</v>
      </c>
      <c r="U446" s="11">
        <f t="shared" si="33"/>
        <v>40954.906956018516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0</v>
      </c>
      <c r="P447">
        <f t="shared" si="31"/>
        <v>1</v>
      </c>
      <c r="Q447" t="s">
        <v>8310</v>
      </c>
      <c r="R447" t="s">
        <v>8316</v>
      </c>
      <c r="S447" s="11">
        <f t="shared" si="34"/>
        <v>42130.335358796292</v>
      </c>
      <c r="T447" s="13" t="str">
        <f t="shared" si="32"/>
        <v>May</v>
      </c>
      <c r="U447" s="11">
        <f t="shared" si="33"/>
        <v>42145.335358796292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</v>
      </c>
      <c r="P448">
        <f t="shared" si="31"/>
        <v>48</v>
      </c>
      <c r="Q448" t="s">
        <v>8310</v>
      </c>
      <c r="R448" t="s">
        <v>8316</v>
      </c>
      <c r="S448" s="11">
        <f t="shared" si="34"/>
        <v>42037.083564814813</v>
      </c>
      <c r="T448" s="13" t="str">
        <f t="shared" si="32"/>
        <v>Feb</v>
      </c>
      <c r="U448" s="11">
        <f t="shared" si="33"/>
        <v>42067.083564814813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0</v>
      </c>
      <c r="P449">
        <f t="shared" si="31"/>
        <v>5</v>
      </c>
      <c r="Q449" t="s">
        <v>8310</v>
      </c>
      <c r="R449" t="s">
        <v>8316</v>
      </c>
      <c r="S449" s="11">
        <f t="shared" si="34"/>
        <v>41331.555127314816</v>
      </c>
      <c r="T449" s="13" t="str">
        <f t="shared" si="32"/>
        <v>Feb</v>
      </c>
      <c r="U449" s="11">
        <f t="shared" si="33"/>
        <v>41356.513460648144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</v>
      </c>
      <c r="P450">
        <f t="shared" si="31"/>
        <v>21</v>
      </c>
      <c r="Q450" t="s">
        <v>8310</v>
      </c>
      <c r="R450" t="s">
        <v>8316</v>
      </c>
      <c r="S450" s="11">
        <f t="shared" si="34"/>
        <v>41753.758043981477</v>
      </c>
      <c r="T450" s="13" t="str">
        <f t="shared" si="32"/>
        <v>Apr</v>
      </c>
      <c r="U450" s="11">
        <f t="shared" si="33"/>
        <v>41773.758043981477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ROUND((E451/D451)*100,0)</f>
        <v>2</v>
      </c>
      <c r="P451">
        <f t="shared" ref="P451:P514" si="36">ROUND(AVERAGE(E451/L451),0)</f>
        <v>9</v>
      </c>
      <c r="Q451" t="s">
        <v>8310</v>
      </c>
      <c r="R451" t="s">
        <v>8316</v>
      </c>
      <c r="S451" s="11">
        <f t="shared" si="34"/>
        <v>41534.568113425928</v>
      </c>
      <c r="T451" s="13" t="str">
        <f t="shared" ref="T451:T514" si="37">CHOOSE(MONTH(S451),"Jan","Feb","Mar","Apr","May","Jun","Jul","Aug","Sep","Oct","Nov","Dec")</f>
        <v>Sep</v>
      </c>
      <c r="U451" s="11">
        <f t="shared" ref="U451:U514" si="38">(((I451/60)/60)/24+DATE(1970,1,1))</f>
        <v>41564.568113425928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1</v>
      </c>
      <c r="P452">
        <f t="shared" si="36"/>
        <v>57</v>
      </c>
      <c r="Q452" t="s">
        <v>8310</v>
      </c>
      <c r="R452" t="s">
        <v>8316</v>
      </c>
      <c r="S452" s="11">
        <f t="shared" ref="S452:S515" si="39">(((J452/60)/60)/24)+DATE(1970,1,1)</f>
        <v>41654.946759259255</v>
      </c>
      <c r="T452" s="13" t="str">
        <f t="shared" si="37"/>
        <v>Jan</v>
      </c>
      <c r="U452" s="11">
        <f t="shared" si="38"/>
        <v>41684.946759259255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11">
        <f t="shared" si="39"/>
        <v>41634.715173611112</v>
      </c>
      <c r="T453" s="13" t="str">
        <f t="shared" si="37"/>
        <v>Dec</v>
      </c>
      <c r="U453" s="11">
        <f t="shared" si="38"/>
        <v>41664.715173611112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>
        <f t="shared" si="36"/>
        <v>40</v>
      </c>
      <c r="Q454" t="s">
        <v>8310</v>
      </c>
      <c r="R454" t="s">
        <v>8316</v>
      </c>
      <c r="S454" s="11">
        <f t="shared" si="39"/>
        <v>42107.703877314809</v>
      </c>
      <c r="T454" s="13" t="str">
        <f t="shared" si="37"/>
        <v>Apr</v>
      </c>
      <c r="U454" s="11">
        <f t="shared" si="38"/>
        <v>42137.703877314809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0</v>
      </c>
      <c r="P455">
        <f t="shared" si="36"/>
        <v>13</v>
      </c>
      <c r="Q455" t="s">
        <v>8310</v>
      </c>
      <c r="R455" t="s">
        <v>8316</v>
      </c>
      <c r="S455" s="11">
        <f t="shared" si="39"/>
        <v>42038.824988425928</v>
      </c>
      <c r="T455" s="13" t="str">
        <f t="shared" si="37"/>
        <v>Feb</v>
      </c>
      <c r="U455" s="11">
        <f t="shared" si="38"/>
        <v>42054.824988425928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1</v>
      </c>
      <c r="P456">
        <f t="shared" si="36"/>
        <v>16</v>
      </c>
      <c r="Q456" t="s">
        <v>8310</v>
      </c>
      <c r="R456" t="s">
        <v>8316</v>
      </c>
      <c r="S456" s="11">
        <f t="shared" si="39"/>
        <v>41938.717256944445</v>
      </c>
      <c r="T456" s="13" t="str">
        <f t="shared" si="37"/>
        <v>Oct</v>
      </c>
      <c r="U456" s="11">
        <f t="shared" si="38"/>
        <v>41969.551388888889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0</v>
      </c>
      <c r="P457">
        <f t="shared" si="36"/>
        <v>23</v>
      </c>
      <c r="Q457" t="s">
        <v>8310</v>
      </c>
      <c r="R457" t="s">
        <v>8316</v>
      </c>
      <c r="S457" s="11">
        <f t="shared" si="39"/>
        <v>40971.002569444441</v>
      </c>
      <c r="T457" s="13" t="str">
        <f t="shared" si="37"/>
        <v>Mar</v>
      </c>
      <c r="U457" s="11">
        <f t="shared" si="38"/>
        <v>41016.021527777775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1</v>
      </c>
      <c r="P458">
        <f t="shared" si="36"/>
        <v>20</v>
      </c>
      <c r="Q458" t="s">
        <v>8310</v>
      </c>
      <c r="R458" t="s">
        <v>8316</v>
      </c>
      <c r="S458" s="11">
        <f t="shared" si="39"/>
        <v>41547.694456018515</v>
      </c>
      <c r="T458" s="13" t="str">
        <f t="shared" si="37"/>
        <v>Sep</v>
      </c>
      <c r="U458" s="11">
        <f t="shared" si="38"/>
        <v>41569.165972222225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11">
        <f t="shared" si="39"/>
        <v>41837.767500000002</v>
      </c>
      <c r="T459" s="13" t="str">
        <f t="shared" si="37"/>
        <v>Jul</v>
      </c>
      <c r="U459" s="11">
        <f t="shared" si="38"/>
        <v>41867.767500000002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</v>
      </c>
      <c r="P460">
        <f t="shared" si="36"/>
        <v>17</v>
      </c>
      <c r="Q460" t="s">
        <v>8310</v>
      </c>
      <c r="R460" t="s">
        <v>8316</v>
      </c>
      <c r="S460" s="11">
        <f t="shared" si="39"/>
        <v>41378.69976851852</v>
      </c>
      <c r="T460" s="13" t="str">
        <f t="shared" si="37"/>
        <v>Apr</v>
      </c>
      <c r="U460" s="11">
        <f t="shared" si="38"/>
        <v>41408.69976851852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0</v>
      </c>
      <c r="P461">
        <f t="shared" si="36"/>
        <v>25</v>
      </c>
      <c r="Q461" t="s">
        <v>8310</v>
      </c>
      <c r="R461" t="s">
        <v>8316</v>
      </c>
      <c r="S461" s="11">
        <f t="shared" si="39"/>
        <v>40800.6403587963</v>
      </c>
      <c r="T461" s="13" t="str">
        <f t="shared" si="37"/>
        <v>Sep</v>
      </c>
      <c r="U461" s="11">
        <f t="shared" si="38"/>
        <v>40860.682025462964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</v>
      </c>
      <c r="P462">
        <f t="shared" si="36"/>
        <v>13</v>
      </c>
      <c r="Q462" t="s">
        <v>8310</v>
      </c>
      <c r="R462" t="s">
        <v>8316</v>
      </c>
      <c r="S462" s="11">
        <f t="shared" si="39"/>
        <v>41759.542534722219</v>
      </c>
      <c r="T462" s="13" t="str">
        <f t="shared" si="37"/>
        <v>Apr</v>
      </c>
      <c r="U462" s="11">
        <f t="shared" si="38"/>
        <v>41791.166666666664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11">
        <f t="shared" si="39"/>
        <v>41407.84684027778</v>
      </c>
      <c r="T463" s="13" t="str">
        <f t="shared" si="37"/>
        <v>May</v>
      </c>
      <c r="U463" s="11">
        <f t="shared" si="38"/>
        <v>41427.84684027778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11">
        <f t="shared" si="39"/>
        <v>40705.126631944448</v>
      </c>
      <c r="T464" s="13" t="str">
        <f t="shared" si="37"/>
        <v>Jun</v>
      </c>
      <c r="U464" s="11">
        <f t="shared" si="38"/>
        <v>40765.126631944448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</v>
      </c>
      <c r="P465">
        <f t="shared" si="36"/>
        <v>114</v>
      </c>
      <c r="Q465" t="s">
        <v>8310</v>
      </c>
      <c r="R465" t="s">
        <v>8316</v>
      </c>
      <c r="S465" s="11">
        <f t="shared" si="39"/>
        <v>40750.710104166668</v>
      </c>
      <c r="T465" s="13" t="str">
        <f t="shared" si="37"/>
        <v>Jul</v>
      </c>
      <c r="U465" s="11">
        <f t="shared" si="38"/>
        <v>40810.710104166668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0</v>
      </c>
      <c r="P466">
        <f t="shared" si="36"/>
        <v>1</v>
      </c>
      <c r="Q466" t="s">
        <v>8310</v>
      </c>
      <c r="R466" t="s">
        <v>8316</v>
      </c>
      <c r="S466" s="11">
        <f t="shared" si="39"/>
        <v>42488.848784722228</v>
      </c>
      <c r="T466" s="13" t="str">
        <f t="shared" si="37"/>
        <v>Apr</v>
      </c>
      <c r="U466" s="11">
        <f t="shared" si="38"/>
        <v>42508.848784722228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27</v>
      </c>
      <c r="P467">
        <f t="shared" si="36"/>
        <v>17</v>
      </c>
      <c r="Q467" t="s">
        <v>8310</v>
      </c>
      <c r="R467" t="s">
        <v>8316</v>
      </c>
      <c r="S467" s="11">
        <f t="shared" si="39"/>
        <v>41801.120069444441</v>
      </c>
      <c r="T467" s="13" t="str">
        <f t="shared" si="37"/>
        <v>Jun</v>
      </c>
      <c r="U467" s="11">
        <f t="shared" si="38"/>
        <v>41817.120069444441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1</v>
      </c>
      <c r="P468">
        <f t="shared" si="36"/>
        <v>15</v>
      </c>
      <c r="Q468" t="s">
        <v>8310</v>
      </c>
      <c r="R468" t="s">
        <v>8316</v>
      </c>
      <c r="S468" s="11">
        <f t="shared" si="39"/>
        <v>41129.942870370374</v>
      </c>
      <c r="T468" s="13" t="str">
        <f t="shared" si="37"/>
        <v>Aug</v>
      </c>
      <c r="U468" s="11">
        <f t="shared" si="38"/>
        <v>41159.942870370374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22</v>
      </c>
      <c r="P469">
        <f t="shared" si="36"/>
        <v>111</v>
      </c>
      <c r="Q469" t="s">
        <v>8310</v>
      </c>
      <c r="R469" t="s">
        <v>8316</v>
      </c>
      <c r="S469" s="11">
        <f t="shared" si="39"/>
        <v>41135.679791666669</v>
      </c>
      <c r="T469" s="13" t="str">
        <f t="shared" si="37"/>
        <v>Aug</v>
      </c>
      <c r="U469" s="11">
        <f t="shared" si="38"/>
        <v>41180.679791666669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11">
        <f t="shared" si="39"/>
        <v>41041.167627314811</v>
      </c>
      <c r="T470" s="13" t="str">
        <f t="shared" si="37"/>
        <v>May</v>
      </c>
      <c r="U470" s="11">
        <f t="shared" si="38"/>
        <v>41101.160474537035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11">
        <f t="shared" si="39"/>
        <v>41827.989861111113</v>
      </c>
      <c r="T471" s="13" t="str">
        <f t="shared" si="37"/>
        <v>Jul</v>
      </c>
      <c r="U471" s="11">
        <f t="shared" si="38"/>
        <v>41887.989861111113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</v>
      </c>
      <c r="P472">
        <f t="shared" si="36"/>
        <v>26</v>
      </c>
      <c r="Q472" t="s">
        <v>8310</v>
      </c>
      <c r="R472" t="s">
        <v>8316</v>
      </c>
      <c r="S472" s="11">
        <f t="shared" si="39"/>
        <v>41605.167696759258</v>
      </c>
      <c r="T472" s="13" t="str">
        <f t="shared" si="37"/>
        <v>Nov</v>
      </c>
      <c r="U472" s="11">
        <f t="shared" si="38"/>
        <v>41655.166666666664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12</v>
      </c>
      <c r="P473">
        <f t="shared" si="36"/>
        <v>38</v>
      </c>
      <c r="Q473" t="s">
        <v>8310</v>
      </c>
      <c r="R473" t="s">
        <v>8316</v>
      </c>
      <c r="S473" s="11">
        <f t="shared" si="39"/>
        <v>41703.721979166665</v>
      </c>
      <c r="T473" s="13" t="str">
        <f t="shared" si="37"/>
        <v>Mar</v>
      </c>
      <c r="U473" s="11">
        <f t="shared" si="38"/>
        <v>41748.680312500001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18</v>
      </c>
      <c r="P474">
        <f t="shared" si="36"/>
        <v>28</v>
      </c>
      <c r="Q474" t="s">
        <v>8310</v>
      </c>
      <c r="R474" t="s">
        <v>8316</v>
      </c>
      <c r="S474" s="11">
        <f t="shared" si="39"/>
        <v>41844.922662037039</v>
      </c>
      <c r="T474" s="13" t="str">
        <f t="shared" si="37"/>
        <v>Jul</v>
      </c>
      <c r="U474" s="11">
        <f t="shared" si="38"/>
        <v>41874.922662037039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3</v>
      </c>
      <c r="P475">
        <f t="shared" si="36"/>
        <v>62</v>
      </c>
      <c r="Q475" t="s">
        <v>8310</v>
      </c>
      <c r="R475" t="s">
        <v>8316</v>
      </c>
      <c r="S475" s="11">
        <f t="shared" si="39"/>
        <v>41869.698136574072</v>
      </c>
      <c r="T475" s="13" t="str">
        <f t="shared" si="37"/>
        <v>Aug</v>
      </c>
      <c r="U475" s="11">
        <f t="shared" si="38"/>
        <v>41899.698136574072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0</v>
      </c>
      <c r="P476">
        <f t="shared" si="36"/>
        <v>1</v>
      </c>
      <c r="Q476" t="s">
        <v>8310</v>
      </c>
      <c r="R476" t="s">
        <v>8316</v>
      </c>
      <c r="S476" s="11">
        <f t="shared" si="39"/>
        <v>42753.329039351855</v>
      </c>
      <c r="T476" s="13" t="str">
        <f t="shared" si="37"/>
        <v>Jan</v>
      </c>
      <c r="U476" s="11">
        <f t="shared" si="38"/>
        <v>42783.329039351855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11">
        <f t="shared" si="39"/>
        <v>42100.086145833338</v>
      </c>
      <c r="T477" s="13" t="str">
        <f t="shared" si="37"/>
        <v>Apr</v>
      </c>
      <c r="U477" s="11">
        <f t="shared" si="38"/>
        <v>42130.086145833338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</v>
      </c>
      <c r="P478">
        <f t="shared" si="36"/>
        <v>40</v>
      </c>
      <c r="Q478" t="s">
        <v>8310</v>
      </c>
      <c r="R478" t="s">
        <v>8316</v>
      </c>
      <c r="S478" s="11">
        <f t="shared" si="39"/>
        <v>41757.975011574075</v>
      </c>
      <c r="T478" s="13" t="str">
        <f t="shared" si="37"/>
        <v>Apr</v>
      </c>
      <c r="U478" s="11">
        <f t="shared" si="38"/>
        <v>41793.165972222225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11">
        <f t="shared" si="39"/>
        <v>40987.83488425926</v>
      </c>
      <c r="T479" s="13" t="str">
        <f t="shared" si="37"/>
        <v>Mar</v>
      </c>
      <c r="U479" s="11">
        <f t="shared" si="38"/>
        <v>41047.83488425926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11">
        <f t="shared" si="39"/>
        <v>42065.910983796297</v>
      </c>
      <c r="T480" s="13" t="str">
        <f t="shared" si="37"/>
        <v>Mar</v>
      </c>
      <c r="U480" s="11">
        <f t="shared" si="38"/>
        <v>42095.869317129633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33</v>
      </c>
      <c r="P481">
        <f t="shared" si="36"/>
        <v>89</v>
      </c>
      <c r="Q481" t="s">
        <v>8310</v>
      </c>
      <c r="R481" t="s">
        <v>8316</v>
      </c>
      <c r="S481" s="11">
        <f t="shared" si="39"/>
        <v>41904.407812500001</v>
      </c>
      <c r="T481" s="13" t="str">
        <f t="shared" si="37"/>
        <v>Sep</v>
      </c>
      <c r="U481" s="11">
        <f t="shared" si="38"/>
        <v>41964.449479166666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</v>
      </c>
      <c r="P482">
        <f t="shared" si="36"/>
        <v>55</v>
      </c>
      <c r="Q482" t="s">
        <v>8310</v>
      </c>
      <c r="R482" t="s">
        <v>8316</v>
      </c>
      <c r="S482" s="11">
        <f t="shared" si="39"/>
        <v>41465.500173611108</v>
      </c>
      <c r="T482" s="13" t="str">
        <f t="shared" si="37"/>
        <v>Jul</v>
      </c>
      <c r="U482" s="11">
        <f t="shared" si="38"/>
        <v>41495.500173611108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</v>
      </c>
      <c r="P483">
        <f t="shared" si="36"/>
        <v>87</v>
      </c>
      <c r="Q483" t="s">
        <v>8310</v>
      </c>
      <c r="R483" t="s">
        <v>8316</v>
      </c>
      <c r="S483" s="11">
        <f t="shared" si="39"/>
        <v>41162.672326388885</v>
      </c>
      <c r="T483" s="13" t="str">
        <f t="shared" si="37"/>
        <v>Sep</v>
      </c>
      <c r="U483" s="11">
        <f t="shared" si="38"/>
        <v>41192.672326388885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</v>
      </c>
      <c r="P484">
        <f t="shared" si="36"/>
        <v>10</v>
      </c>
      <c r="Q484" t="s">
        <v>8310</v>
      </c>
      <c r="R484" t="s">
        <v>8316</v>
      </c>
      <c r="S484" s="11">
        <f t="shared" si="39"/>
        <v>42447.896875000006</v>
      </c>
      <c r="T484" s="13" t="str">
        <f t="shared" si="37"/>
        <v>Mar</v>
      </c>
      <c r="U484" s="11">
        <f t="shared" si="38"/>
        <v>42474.606944444444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</v>
      </c>
      <c r="P485">
        <f t="shared" si="36"/>
        <v>51</v>
      </c>
      <c r="Q485" t="s">
        <v>8310</v>
      </c>
      <c r="R485" t="s">
        <v>8316</v>
      </c>
      <c r="S485" s="11">
        <f t="shared" si="39"/>
        <v>41243.197592592594</v>
      </c>
      <c r="T485" s="13" t="str">
        <f t="shared" si="37"/>
        <v>Nov</v>
      </c>
      <c r="U485" s="11">
        <f t="shared" si="38"/>
        <v>41303.197592592594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</v>
      </c>
      <c r="P486">
        <f t="shared" si="36"/>
        <v>14</v>
      </c>
      <c r="Q486" t="s">
        <v>8310</v>
      </c>
      <c r="R486" t="s">
        <v>8316</v>
      </c>
      <c r="S486" s="11">
        <f t="shared" si="39"/>
        <v>42272.93949074074</v>
      </c>
      <c r="T486" s="13" t="str">
        <f t="shared" si="37"/>
        <v>Sep</v>
      </c>
      <c r="U486" s="11">
        <f t="shared" si="38"/>
        <v>42313.981157407412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22</v>
      </c>
      <c r="P487">
        <f t="shared" si="36"/>
        <v>67</v>
      </c>
      <c r="Q487" t="s">
        <v>8310</v>
      </c>
      <c r="R487" t="s">
        <v>8316</v>
      </c>
      <c r="S487" s="11">
        <f t="shared" si="39"/>
        <v>41381.50577546296</v>
      </c>
      <c r="T487" s="13" t="str">
        <f t="shared" si="37"/>
        <v>Apr</v>
      </c>
      <c r="U487" s="11">
        <f t="shared" si="38"/>
        <v>41411.50577546296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0</v>
      </c>
      <c r="P488">
        <f t="shared" si="36"/>
        <v>50</v>
      </c>
      <c r="Q488" t="s">
        <v>8310</v>
      </c>
      <c r="R488" t="s">
        <v>8316</v>
      </c>
      <c r="S488" s="11">
        <f t="shared" si="39"/>
        <v>41761.94258101852</v>
      </c>
      <c r="T488" s="13" t="str">
        <f t="shared" si="37"/>
        <v>May</v>
      </c>
      <c r="U488" s="11">
        <f t="shared" si="38"/>
        <v>41791.94258101852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11">
        <f t="shared" si="39"/>
        <v>42669.594837962963</v>
      </c>
      <c r="T489" s="13" t="str">
        <f t="shared" si="37"/>
        <v>Oct</v>
      </c>
      <c r="U489" s="11">
        <f t="shared" si="38"/>
        <v>42729.636504629627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11">
        <f t="shared" si="39"/>
        <v>42714.054398148146</v>
      </c>
      <c r="T490" s="13" t="str">
        <f t="shared" si="37"/>
        <v>Dec</v>
      </c>
      <c r="U490" s="11">
        <f t="shared" si="38"/>
        <v>42744.054398148146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</v>
      </c>
      <c r="P491">
        <f t="shared" si="36"/>
        <v>72</v>
      </c>
      <c r="Q491" t="s">
        <v>8310</v>
      </c>
      <c r="R491" t="s">
        <v>8316</v>
      </c>
      <c r="S491" s="11">
        <f t="shared" si="39"/>
        <v>40882.481666666667</v>
      </c>
      <c r="T491" s="13" t="str">
        <f t="shared" si="37"/>
        <v>Dec</v>
      </c>
      <c r="U491" s="11">
        <f t="shared" si="38"/>
        <v>40913.481249999997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11">
        <f t="shared" si="39"/>
        <v>41113.968576388892</v>
      </c>
      <c r="T492" s="13" t="str">
        <f t="shared" si="37"/>
        <v>Jul</v>
      </c>
      <c r="U492" s="11">
        <f t="shared" si="38"/>
        <v>41143.968576388892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11">
        <f t="shared" si="39"/>
        <v>42366.982627314821</v>
      </c>
      <c r="T493" s="13" t="str">
        <f t="shared" si="37"/>
        <v>Dec</v>
      </c>
      <c r="U493" s="11">
        <f t="shared" si="38"/>
        <v>42396.982627314821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11">
        <f t="shared" si="39"/>
        <v>42596.03506944445</v>
      </c>
      <c r="T494" s="13" t="str">
        <f t="shared" si="37"/>
        <v>Aug</v>
      </c>
      <c r="U494" s="11">
        <f t="shared" si="38"/>
        <v>42656.03506944445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11">
        <f t="shared" si="39"/>
        <v>42114.726134259254</v>
      </c>
      <c r="T495" s="13" t="str">
        <f t="shared" si="37"/>
        <v>Apr</v>
      </c>
      <c r="U495" s="11">
        <f t="shared" si="38"/>
        <v>42144.726134259254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</v>
      </c>
      <c r="P496">
        <f t="shared" si="36"/>
        <v>10</v>
      </c>
      <c r="Q496" t="s">
        <v>8310</v>
      </c>
      <c r="R496" t="s">
        <v>8316</v>
      </c>
      <c r="S496" s="11">
        <f t="shared" si="39"/>
        <v>41799.830613425926</v>
      </c>
      <c r="T496" s="13" t="str">
        <f t="shared" si="37"/>
        <v>Jun</v>
      </c>
      <c r="U496" s="11">
        <f t="shared" si="38"/>
        <v>41823.125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11">
        <f t="shared" si="39"/>
        <v>42171.827604166669</v>
      </c>
      <c r="T497" s="13" t="str">
        <f t="shared" si="37"/>
        <v>Jun</v>
      </c>
      <c r="U497" s="11">
        <f t="shared" si="38"/>
        <v>42201.827604166669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0</v>
      </c>
      <c r="P498">
        <f t="shared" si="36"/>
        <v>1</v>
      </c>
      <c r="Q498" t="s">
        <v>8310</v>
      </c>
      <c r="R498" t="s">
        <v>8316</v>
      </c>
      <c r="S498" s="11">
        <f t="shared" si="39"/>
        <v>41620.93141203704</v>
      </c>
      <c r="T498" s="13" t="str">
        <f t="shared" si="37"/>
        <v>Dec</v>
      </c>
      <c r="U498" s="11">
        <f t="shared" si="38"/>
        <v>41680.93141203704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1</v>
      </c>
      <c r="P499">
        <f t="shared" si="36"/>
        <v>10</v>
      </c>
      <c r="Q499" t="s">
        <v>8310</v>
      </c>
      <c r="R499" t="s">
        <v>8316</v>
      </c>
      <c r="S499" s="11">
        <f t="shared" si="39"/>
        <v>41945.037789351853</v>
      </c>
      <c r="T499" s="13" t="str">
        <f t="shared" si="37"/>
        <v>Nov</v>
      </c>
      <c r="U499" s="11">
        <f t="shared" si="38"/>
        <v>41998.208333333328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5</v>
      </c>
      <c r="P500">
        <f t="shared" si="36"/>
        <v>136</v>
      </c>
      <c r="Q500" t="s">
        <v>8310</v>
      </c>
      <c r="R500" t="s">
        <v>8316</v>
      </c>
      <c r="S500" s="11">
        <f t="shared" si="39"/>
        <v>40858.762141203704</v>
      </c>
      <c r="T500" s="13" t="str">
        <f t="shared" si="37"/>
        <v>Nov</v>
      </c>
      <c r="U500" s="11">
        <f t="shared" si="38"/>
        <v>40900.762141203704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10</v>
      </c>
      <c r="P501">
        <f t="shared" si="36"/>
        <v>73</v>
      </c>
      <c r="Q501" t="s">
        <v>8310</v>
      </c>
      <c r="R501" t="s">
        <v>8316</v>
      </c>
      <c r="S501" s="11">
        <f t="shared" si="39"/>
        <v>40043.895462962959</v>
      </c>
      <c r="T501" s="13" t="str">
        <f t="shared" si="37"/>
        <v>Aug</v>
      </c>
      <c r="U501" s="11">
        <f t="shared" si="38"/>
        <v>40098.874305555553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</v>
      </c>
      <c r="P502">
        <f t="shared" si="36"/>
        <v>54</v>
      </c>
      <c r="Q502" t="s">
        <v>8310</v>
      </c>
      <c r="R502" t="s">
        <v>8316</v>
      </c>
      <c r="S502" s="11">
        <f t="shared" si="39"/>
        <v>40247.886006944449</v>
      </c>
      <c r="T502" s="13" t="str">
        <f t="shared" si="37"/>
        <v>Mar</v>
      </c>
      <c r="U502" s="11">
        <f t="shared" si="38"/>
        <v>40306.927777777775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11">
        <f t="shared" si="39"/>
        <v>40703.234386574077</v>
      </c>
      <c r="T503" s="13" t="str">
        <f t="shared" si="37"/>
        <v>Jun</v>
      </c>
      <c r="U503" s="11">
        <f t="shared" si="38"/>
        <v>40733.234386574077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</v>
      </c>
      <c r="P504">
        <f t="shared" si="36"/>
        <v>58</v>
      </c>
      <c r="Q504" t="s">
        <v>8310</v>
      </c>
      <c r="R504" t="s">
        <v>8316</v>
      </c>
      <c r="S504" s="11">
        <f t="shared" si="39"/>
        <v>40956.553530092591</v>
      </c>
      <c r="T504" s="13" t="str">
        <f t="shared" si="37"/>
        <v>Feb</v>
      </c>
      <c r="U504" s="11">
        <f t="shared" si="38"/>
        <v>40986.511863425927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2</v>
      </c>
      <c r="P505">
        <f t="shared" si="36"/>
        <v>13</v>
      </c>
      <c r="Q505" t="s">
        <v>8310</v>
      </c>
      <c r="R505" t="s">
        <v>8316</v>
      </c>
      <c r="S505" s="11">
        <f t="shared" si="39"/>
        <v>41991.526655092588</v>
      </c>
      <c r="T505" s="13" t="str">
        <f t="shared" si="37"/>
        <v>Dec</v>
      </c>
      <c r="U505" s="11">
        <f t="shared" si="38"/>
        <v>42021.526655092588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</v>
      </c>
      <c r="P506">
        <f t="shared" si="36"/>
        <v>67</v>
      </c>
      <c r="Q506" t="s">
        <v>8310</v>
      </c>
      <c r="R506" t="s">
        <v>8316</v>
      </c>
      <c r="S506" s="11">
        <f t="shared" si="39"/>
        <v>40949.98364583333</v>
      </c>
      <c r="T506" s="13" t="str">
        <f t="shared" si="37"/>
        <v>Feb</v>
      </c>
      <c r="U506" s="11">
        <f t="shared" si="38"/>
        <v>41009.941979166666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</v>
      </c>
      <c r="P507">
        <f t="shared" si="36"/>
        <v>4</v>
      </c>
      <c r="Q507" t="s">
        <v>8310</v>
      </c>
      <c r="R507" t="s">
        <v>8316</v>
      </c>
      <c r="S507" s="11">
        <f t="shared" si="39"/>
        <v>42318.098217592589</v>
      </c>
      <c r="T507" s="13" t="str">
        <f t="shared" si="37"/>
        <v>Nov</v>
      </c>
      <c r="U507" s="11">
        <f t="shared" si="38"/>
        <v>42363.098217592589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</v>
      </c>
      <c r="P508">
        <f t="shared" si="36"/>
        <v>250</v>
      </c>
      <c r="Q508" t="s">
        <v>8310</v>
      </c>
      <c r="R508" t="s">
        <v>8316</v>
      </c>
      <c r="S508" s="11">
        <f t="shared" si="39"/>
        <v>41466.552314814813</v>
      </c>
      <c r="T508" s="13" t="str">
        <f t="shared" si="37"/>
        <v>Jul</v>
      </c>
      <c r="U508" s="11">
        <f t="shared" si="38"/>
        <v>41496.552314814813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</v>
      </c>
      <c r="P509">
        <f t="shared" si="36"/>
        <v>64</v>
      </c>
      <c r="Q509" t="s">
        <v>8310</v>
      </c>
      <c r="R509" t="s">
        <v>8316</v>
      </c>
      <c r="S509" s="11">
        <f t="shared" si="39"/>
        <v>41156.958993055552</v>
      </c>
      <c r="T509" s="13" t="str">
        <f t="shared" si="37"/>
        <v>Sep</v>
      </c>
      <c r="U509" s="11">
        <f t="shared" si="38"/>
        <v>41201.958993055552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1</v>
      </c>
      <c r="P510">
        <f t="shared" si="36"/>
        <v>133</v>
      </c>
      <c r="Q510" t="s">
        <v>8310</v>
      </c>
      <c r="R510" t="s">
        <v>8316</v>
      </c>
      <c r="S510" s="11">
        <f t="shared" si="39"/>
        <v>40995.024317129632</v>
      </c>
      <c r="T510" s="13" t="str">
        <f t="shared" si="37"/>
        <v>Mar</v>
      </c>
      <c r="U510" s="11">
        <f t="shared" si="38"/>
        <v>41054.593055555553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</v>
      </c>
      <c r="P511">
        <f t="shared" si="36"/>
        <v>10</v>
      </c>
      <c r="Q511" t="s">
        <v>8310</v>
      </c>
      <c r="R511" t="s">
        <v>8316</v>
      </c>
      <c r="S511" s="11">
        <f t="shared" si="39"/>
        <v>42153.631597222222</v>
      </c>
      <c r="T511" s="13" t="str">
        <f t="shared" si="37"/>
        <v>May</v>
      </c>
      <c r="U511" s="11">
        <f t="shared" si="38"/>
        <v>42183.631597222222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11">
        <f t="shared" si="39"/>
        <v>42400.176377314812</v>
      </c>
      <c r="T512" s="13" t="str">
        <f t="shared" si="37"/>
        <v>Jan</v>
      </c>
      <c r="U512" s="11">
        <f t="shared" si="38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>
        <f t="shared" si="36"/>
        <v>30</v>
      </c>
      <c r="Q513" t="s">
        <v>8310</v>
      </c>
      <c r="R513" t="s">
        <v>8316</v>
      </c>
      <c r="S513" s="11">
        <f t="shared" si="39"/>
        <v>41340.303032407406</v>
      </c>
      <c r="T513" s="13" t="str">
        <f t="shared" si="37"/>
        <v>Mar</v>
      </c>
      <c r="U513" s="11">
        <f t="shared" si="38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</v>
      </c>
      <c r="P514">
        <f t="shared" si="36"/>
        <v>6</v>
      </c>
      <c r="Q514" t="s">
        <v>8310</v>
      </c>
      <c r="R514" t="s">
        <v>8316</v>
      </c>
      <c r="S514" s="11">
        <f t="shared" si="39"/>
        <v>42649.742210648154</v>
      </c>
      <c r="T514" s="13" t="str">
        <f t="shared" si="37"/>
        <v>Oct</v>
      </c>
      <c r="U514" s="11">
        <f t="shared" si="38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ROUND((E515/D515)*100,0)</f>
        <v>14</v>
      </c>
      <c r="P515">
        <f t="shared" ref="P515:P578" si="41">ROUND(AVERAGE(E515/L515),0)</f>
        <v>102</v>
      </c>
      <c r="Q515" t="s">
        <v>8310</v>
      </c>
      <c r="R515" t="s">
        <v>8316</v>
      </c>
      <c r="S515" s="11">
        <f t="shared" si="39"/>
        <v>42552.653993055559</v>
      </c>
      <c r="T515" s="13" t="str">
        <f t="shared" ref="T515:T578" si="42">CHOOSE(MONTH(S515),"Jan","Feb","Mar","Apr","May","Jun","Jul","Aug","Sep","Oct","Nov","Dec")</f>
        <v>Jul</v>
      </c>
      <c r="U515" s="11">
        <f t="shared" ref="U515:U578" si="43">(((I515/60)/60)/24+DATE(1970,1,1))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</v>
      </c>
      <c r="P516">
        <f t="shared" si="41"/>
        <v>17</v>
      </c>
      <c r="Q516" t="s">
        <v>8310</v>
      </c>
      <c r="R516" t="s">
        <v>8316</v>
      </c>
      <c r="S516" s="11">
        <f t="shared" ref="S516:S579" si="44">(((J516/60)/60)/24)+DATE(1970,1,1)</f>
        <v>41830.613969907405</v>
      </c>
      <c r="T516" s="13" t="str">
        <f t="shared" si="42"/>
        <v>Jul</v>
      </c>
      <c r="U516" s="11">
        <f t="shared" si="43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</v>
      </c>
      <c r="P517">
        <f t="shared" si="41"/>
        <v>725</v>
      </c>
      <c r="Q517" t="s">
        <v>8310</v>
      </c>
      <c r="R517" t="s">
        <v>8316</v>
      </c>
      <c r="S517" s="11">
        <f t="shared" si="44"/>
        <v>42327.490752314814</v>
      </c>
      <c r="T517" s="13" t="str">
        <f t="shared" si="42"/>
        <v>Nov</v>
      </c>
      <c r="U517" s="11">
        <f t="shared" si="43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11">
        <f t="shared" si="44"/>
        <v>42091.778703703705</v>
      </c>
      <c r="T518" s="13" t="str">
        <f t="shared" si="42"/>
        <v>Mar</v>
      </c>
      <c r="U518" s="11">
        <f t="shared" si="43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</v>
      </c>
      <c r="P519">
        <f t="shared" si="41"/>
        <v>68</v>
      </c>
      <c r="Q519" t="s">
        <v>8310</v>
      </c>
      <c r="R519" t="s">
        <v>8316</v>
      </c>
      <c r="S519" s="11">
        <f t="shared" si="44"/>
        <v>42738.615289351852</v>
      </c>
      <c r="T519" s="13" t="str">
        <f t="shared" si="42"/>
        <v>Jan</v>
      </c>
      <c r="U519" s="11">
        <f t="shared" si="43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11">
        <f t="shared" si="44"/>
        <v>42223.616018518514</v>
      </c>
      <c r="T520" s="13" t="str">
        <f t="shared" si="42"/>
        <v>Aug</v>
      </c>
      <c r="U520" s="11">
        <f t="shared" si="43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23</v>
      </c>
      <c r="P521">
        <f t="shared" si="41"/>
        <v>39</v>
      </c>
      <c r="Q521" t="s">
        <v>8310</v>
      </c>
      <c r="R521" t="s">
        <v>8316</v>
      </c>
      <c r="S521" s="11">
        <f t="shared" si="44"/>
        <v>41218.391446759262</v>
      </c>
      <c r="T521" s="13" t="str">
        <f t="shared" si="42"/>
        <v>Nov</v>
      </c>
      <c r="U521" s="11">
        <f t="shared" si="43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</v>
      </c>
      <c r="P522">
        <f t="shared" si="41"/>
        <v>150</v>
      </c>
      <c r="Q522" t="s">
        <v>8322</v>
      </c>
      <c r="R522" t="s">
        <v>8323</v>
      </c>
      <c r="S522" s="11">
        <f t="shared" si="44"/>
        <v>42318.702094907407</v>
      </c>
      <c r="T522" s="13" t="str">
        <f t="shared" si="42"/>
        <v>Nov</v>
      </c>
      <c r="U522" s="11">
        <f t="shared" si="43"/>
        <v>42348.702094907407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105</v>
      </c>
      <c r="P523">
        <f t="shared" si="41"/>
        <v>93</v>
      </c>
      <c r="Q523" t="s">
        <v>8322</v>
      </c>
      <c r="R523" t="s">
        <v>8323</v>
      </c>
      <c r="S523" s="11">
        <f t="shared" si="44"/>
        <v>42646.092812499999</v>
      </c>
      <c r="T523" s="13" t="str">
        <f t="shared" si="42"/>
        <v>Oct</v>
      </c>
      <c r="U523" s="11">
        <f t="shared" si="43"/>
        <v>42675.207638888889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115</v>
      </c>
      <c r="P524">
        <f t="shared" si="41"/>
        <v>111</v>
      </c>
      <c r="Q524" t="s">
        <v>8322</v>
      </c>
      <c r="R524" t="s">
        <v>8323</v>
      </c>
      <c r="S524" s="11">
        <f t="shared" si="44"/>
        <v>42430.040798611109</v>
      </c>
      <c r="T524" s="13" t="str">
        <f t="shared" si="42"/>
        <v>Mar</v>
      </c>
      <c r="U524" s="11">
        <f t="shared" si="43"/>
        <v>42449.999131944445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121</v>
      </c>
      <c r="P525">
        <f t="shared" si="41"/>
        <v>72</v>
      </c>
      <c r="Q525" t="s">
        <v>8322</v>
      </c>
      <c r="R525" t="s">
        <v>8323</v>
      </c>
      <c r="S525" s="11">
        <f t="shared" si="44"/>
        <v>42238.13282407407</v>
      </c>
      <c r="T525" s="13" t="str">
        <f t="shared" si="42"/>
        <v>Aug</v>
      </c>
      <c r="U525" s="11">
        <f t="shared" si="43"/>
        <v>42268.13282407407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109</v>
      </c>
      <c r="P526">
        <f t="shared" si="41"/>
        <v>29</v>
      </c>
      <c r="Q526" t="s">
        <v>8322</v>
      </c>
      <c r="R526" t="s">
        <v>8323</v>
      </c>
      <c r="S526" s="11">
        <f t="shared" si="44"/>
        <v>42492.717233796298</v>
      </c>
      <c r="T526" s="13" t="str">
        <f t="shared" si="42"/>
        <v>May</v>
      </c>
      <c r="U526" s="11">
        <f t="shared" si="43"/>
        <v>42522.717233796298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>
        <f t="shared" si="41"/>
        <v>1000</v>
      </c>
      <c r="Q527" t="s">
        <v>8322</v>
      </c>
      <c r="R527" t="s">
        <v>8323</v>
      </c>
      <c r="S527" s="11">
        <f t="shared" si="44"/>
        <v>41850.400937500002</v>
      </c>
      <c r="T527" s="13" t="str">
        <f t="shared" si="42"/>
        <v>Jul</v>
      </c>
      <c r="U527" s="11">
        <f t="shared" si="43"/>
        <v>41895.400937500002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114</v>
      </c>
      <c r="P528">
        <f t="shared" si="41"/>
        <v>74</v>
      </c>
      <c r="Q528" t="s">
        <v>8322</v>
      </c>
      <c r="R528" t="s">
        <v>8323</v>
      </c>
      <c r="S528" s="11">
        <f t="shared" si="44"/>
        <v>42192.591944444444</v>
      </c>
      <c r="T528" s="13" t="str">
        <f t="shared" si="42"/>
        <v>Jul</v>
      </c>
      <c r="U528" s="11">
        <f t="shared" si="43"/>
        <v>42223.708333333328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101</v>
      </c>
      <c r="P529">
        <f t="shared" si="41"/>
        <v>64</v>
      </c>
      <c r="Q529" t="s">
        <v>8322</v>
      </c>
      <c r="R529" t="s">
        <v>8323</v>
      </c>
      <c r="S529" s="11">
        <f t="shared" si="44"/>
        <v>42753.205625000002</v>
      </c>
      <c r="T529" s="13" t="str">
        <f t="shared" si="42"/>
        <v>Jan</v>
      </c>
      <c r="U529" s="11">
        <f t="shared" si="43"/>
        <v>42783.670138888891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116</v>
      </c>
      <c r="P530">
        <f t="shared" si="41"/>
        <v>44</v>
      </c>
      <c r="Q530" t="s">
        <v>8322</v>
      </c>
      <c r="R530" t="s">
        <v>8323</v>
      </c>
      <c r="S530" s="11">
        <f t="shared" si="44"/>
        <v>42155.920219907406</v>
      </c>
      <c r="T530" s="13" t="str">
        <f t="shared" si="42"/>
        <v>May</v>
      </c>
      <c r="U530" s="11">
        <f t="shared" si="43"/>
        <v>42176.888888888891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</v>
      </c>
      <c r="P531">
        <f t="shared" si="41"/>
        <v>87</v>
      </c>
      <c r="Q531" t="s">
        <v>8322</v>
      </c>
      <c r="R531" t="s">
        <v>8323</v>
      </c>
      <c r="S531" s="11">
        <f t="shared" si="44"/>
        <v>42725.031180555554</v>
      </c>
      <c r="T531" s="13" t="str">
        <f t="shared" si="42"/>
        <v>Dec</v>
      </c>
      <c r="U531" s="11">
        <f t="shared" si="43"/>
        <v>42746.208333333328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108</v>
      </c>
      <c r="P532">
        <f t="shared" si="41"/>
        <v>127</v>
      </c>
      <c r="Q532" t="s">
        <v>8322</v>
      </c>
      <c r="R532" t="s">
        <v>8323</v>
      </c>
      <c r="S532" s="11">
        <f t="shared" si="44"/>
        <v>42157.591064814813</v>
      </c>
      <c r="T532" s="13" t="str">
        <f t="shared" si="42"/>
        <v>Jun</v>
      </c>
      <c r="U532" s="11">
        <f t="shared" si="43"/>
        <v>42179.083333333328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>
        <f t="shared" si="41"/>
        <v>129</v>
      </c>
      <c r="Q533" t="s">
        <v>8322</v>
      </c>
      <c r="R533" t="s">
        <v>8323</v>
      </c>
      <c r="S533" s="11">
        <f t="shared" si="44"/>
        <v>42676.065150462964</v>
      </c>
      <c r="T533" s="13" t="str">
        <f t="shared" si="42"/>
        <v>Nov</v>
      </c>
      <c r="U533" s="11">
        <f t="shared" si="43"/>
        <v>42721.290972222225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</v>
      </c>
      <c r="P534">
        <f t="shared" si="41"/>
        <v>71</v>
      </c>
      <c r="Q534" t="s">
        <v>8322</v>
      </c>
      <c r="R534" t="s">
        <v>8323</v>
      </c>
      <c r="S534" s="11">
        <f t="shared" si="44"/>
        <v>42473.007037037038</v>
      </c>
      <c r="T534" s="13" t="str">
        <f t="shared" si="42"/>
        <v>Apr</v>
      </c>
      <c r="U534" s="11">
        <f t="shared" si="43"/>
        <v>42503.007037037038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</v>
      </c>
      <c r="P535">
        <f t="shared" si="41"/>
        <v>118</v>
      </c>
      <c r="Q535" t="s">
        <v>8322</v>
      </c>
      <c r="R535" t="s">
        <v>8323</v>
      </c>
      <c r="S535" s="11">
        <f t="shared" si="44"/>
        <v>42482.43478009259</v>
      </c>
      <c r="T535" s="13" t="str">
        <f t="shared" si="42"/>
        <v>Apr</v>
      </c>
      <c r="U535" s="11">
        <f t="shared" si="43"/>
        <v>42506.43478009259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105</v>
      </c>
      <c r="P536">
        <f t="shared" si="41"/>
        <v>327</v>
      </c>
      <c r="Q536" t="s">
        <v>8322</v>
      </c>
      <c r="R536" t="s">
        <v>8323</v>
      </c>
      <c r="S536" s="11">
        <f t="shared" si="44"/>
        <v>42270.810995370368</v>
      </c>
      <c r="T536" s="13" t="str">
        <f t="shared" si="42"/>
        <v>Sep</v>
      </c>
      <c r="U536" s="11">
        <f t="shared" si="43"/>
        <v>42309.958333333328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103</v>
      </c>
      <c r="P537">
        <f t="shared" si="41"/>
        <v>35</v>
      </c>
      <c r="Q537" t="s">
        <v>8322</v>
      </c>
      <c r="R537" t="s">
        <v>8323</v>
      </c>
      <c r="S537" s="11">
        <f t="shared" si="44"/>
        <v>42711.545196759253</v>
      </c>
      <c r="T537" s="13" t="str">
        <f t="shared" si="42"/>
        <v>Dec</v>
      </c>
      <c r="U537" s="11">
        <f t="shared" si="43"/>
        <v>42741.545196759253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</v>
      </c>
      <c r="P538">
        <f t="shared" si="41"/>
        <v>100</v>
      </c>
      <c r="Q538" t="s">
        <v>8322</v>
      </c>
      <c r="R538" t="s">
        <v>8323</v>
      </c>
      <c r="S538" s="11">
        <f t="shared" si="44"/>
        <v>42179.344988425932</v>
      </c>
      <c r="T538" s="13" t="str">
        <f t="shared" si="42"/>
        <v>Jun</v>
      </c>
      <c r="U538" s="11">
        <f t="shared" si="43"/>
        <v>42219.75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121</v>
      </c>
      <c r="P539">
        <f t="shared" si="41"/>
        <v>41</v>
      </c>
      <c r="Q539" t="s">
        <v>8322</v>
      </c>
      <c r="R539" t="s">
        <v>8323</v>
      </c>
      <c r="S539" s="11">
        <f t="shared" si="44"/>
        <v>42282.768414351856</v>
      </c>
      <c r="T539" s="13" t="str">
        <f t="shared" si="42"/>
        <v>Oct</v>
      </c>
      <c r="U539" s="11">
        <f t="shared" si="43"/>
        <v>42312.810081018513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</v>
      </c>
      <c r="P540">
        <f t="shared" si="41"/>
        <v>252</v>
      </c>
      <c r="Q540" t="s">
        <v>8322</v>
      </c>
      <c r="R540" t="s">
        <v>8323</v>
      </c>
      <c r="S540" s="11">
        <f t="shared" si="44"/>
        <v>42473.794710648144</v>
      </c>
      <c r="T540" s="13" t="str">
        <f t="shared" si="42"/>
        <v>Apr</v>
      </c>
      <c r="U540" s="11">
        <f t="shared" si="43"/>
        <v>42503.794710648144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101</v>
      </c>
      <c r="P541">
        <f t="shared" si="41"/>
        <v>25</v>
      </c>
      <c r="Q541" t="s">
        <v>8322</v>
      </c>
      <c r="R541" t="s">
        <v>8323</v>
      </c>
      <c r="S541" s="11">
        <f t="shared" si="44"/>
        <v>42535.049849537041</v>
      </c>
      <c r="T541" s="13" t="str">
        <f t="shared" si="42"/>
        <v>Jun</v>
      </c>
      <c r="U541" s="11">
        <f t="shared" si="43"/>
        <v>42556.049849537041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0</v>
      </c>
      <c r="P542">
        <f t="shared" si="41"/>
        <v>1</v>
      </c>
      <c r="Q542" t="s">
        <v>8324</v>
      </c>
      <c r="R542" t="s">
        <v>8325</v>
      </c>
      <c r="S542" s="11">
        <f t="shared" si="44"/>
        <v>42009.817199074074</v>
      </c>
      <c r="T542" s="13" t="str">
        <f t="shared" si="42"/>
        <v>Jan</v>
      </c>
      <c r="U542" s="11">
        <f t="shared" si="43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1</v>
      </c>
      <c r="P543">
        <f t="shared" si="41"/>
        <v>25</v>
      </c>
      <c r="Q543" t="s">
        <v>8324</v>
      </c>
      <c r="R543" t="s">
        <v>8325</v>
      </c>
      <c r="S543" s="11">
        <f t="shared" si="44"/>
        <v>42276.046689814815</v>
      </c>
      <c r="T543" s="13" t="str">
        <f t="shared" si="42"/>
        <v>Sep</v>
      </c>
      <c r="U543" s="11">
        <f t="shared" si="43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0</v>
      </c>
      <c r="P544">
        <f t="shared" si="41"/>
        <v>1</v>
      </c>
      <c r="Q544" t="s">
        <v>8324</v>
      </c>
      <c r="R544" t="s">
        <v>8325</v>
      </c>
      <c r="S544" s="11">
        <f t="shared" si="44"/>
        <v>42433.737453703703</v>
      </c>
      <c r="T544" s="13" t="str">
        <f t="shared" si="42"/>
        <v>Mar</v>
      </c>
      <c r="U544" s="11">
        <f t="shared" si="43"/>
        <v>42493.695787037039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</v>
      </c>
      <c r="P545">
        <f t="shared" si="41"/>
        <v>35</v>
      </c>
      <c r="Q545" t="s">
        <v>8324</v>
      </c>
      <c r="R545" t="s">
        <v>8325</v>
      </c>
      <c r="S545" s="11">
        <f t="shared" si="44"/>
        <v>41914.092152777775</v>
      </c>
      <c r="T545" s="13" t="str">
        <f t="shared" si="42"/>
        <v>Oct</v>
      </c>
      <c r="U545" s="11">
        <f t="shared" si="43"/>
        <v>41944.092152777775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</v>
      </c>
      <c r="P546">
        <f t="shared" si="41"/>
        <v>3</v>
      </c>
      <c r="Q546" t="s">
        <v>8324</v>
      </c>
      <c r="R546" t="s">
        <v>8325</v>
      </c>
      <c r="S546" s="11">
        <f t="shared" si="44"/>
        <v>42525.656944444447</v>
      </c>
      <c r="T546" s="13" t="str">
        <f t="shared" si="42"/>
        <v>Jun</v>
      </c>
      <c r="U546" s="11">
        <f t="shared" si="43"/>
        <v>42555.656944444447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</v>
      </c>
      <c r="P547">
        <f t="shared" si="41"/>
        <v>403</v>
      </c>
      <c r="Q547" t="s">
        <v>8324</v>
      </c>
      <c r="R547" t="s">
        <v>8325</v>
      </c>
      <c r="S547" s="11">
        <f t="shared" si="44"/>
        <v>42283.592465277776</v>
      </c>
      <c r="T547" s="13" t="str">
        <f t="shared" si="42"/>
        <v>Oct</v>
      </c>
      <c r="U547" s="11">
        <f t="shared" si="43"/>
        <v>42323.634131944447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0</v>
      </c>
      <c r="P548">
        <f t="shared" si="41"/>
        <v>26</v>
      </c>
      <c r="Q548" t="s">
        <v>8324</v>
      </c>
      <c r="R548" t="s">
        <v>8325</v>
      </c>
      <c r="S548" s="11">
        <f t="shared" si="44"/>
        <v>42249.667997685188</v>
      </c>
      <c r="T548" s="13" t="str">
        <f t="shared" si="42"/>
        <v>Sep</v>
      </c>
      <c r="U548" s="11">
        <f t="shared" si="43"/>
        <v>42294.667997685188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t="s">
        <v>8324</v>
      </c>
      <c r="R549" t="s">
        <v>8325</v>
      </c>
      <c r="S549" s="11">
        <f t="shared" si="44"/>
        <v>42380.696342592593</v>
      </c>
      <c r="T549" s="13" t="str">
        <f t="shared" si="42"/>
        <v>Jan</v>
      </c>
      <c r="U549" s="11">
        <f t="shared" si="43"/>
        <v>42410.696342592593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</v>
      </c>
      <c r="P550">
        <f t="shared" si="41"/>
        <v>9</v>
      </c>
      <c r="Q550" t="s">
        <v>8324</v>
      </c>
      <c r="R550" t="s">
        <v>8325</v>
      </c>
      <c r="S550" s="11">
        <f t="shared" si="44"/>
        <v>42276.903333333335</v>
      </c>
      <c r="T550" s="13" t="str">
        <f t="shared" si="42"/>
        <v>Sep</v>
      </c>
      <c r="U550" s="11">
        <f t="shared" si="43"/>
        <v>42306.903333333335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3</v>
      </c>
      <c r="P551">
        <f t="shared" si="41"/>
        <v>9</v>
      </c>
      <c r="Q551" t="s">
        <v>8324</v>
      </c>
      <c r="R551" t="s">
        <v>8325</v>
      </c>
      <c r="S551" s="11">
        <f t="shared" si="44"/>
        <v>42163.636828703704</v>
      </c>
      <c r="T551" s="13" t="str">
        <f t="shared" si="42"/>
        <v>Jun</v>
      </c>
      <c r="U551" s="11">
        <f t="shared" si="43"/>
        <v>42193.636828703704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1</v>
      </c>
      <c r="P552">
        <f t="shared" si="41"/>
        <v>9</v>
      </c>
      <c r="Q552" t="s">
        <v>8324</v>
      </c>
      <c r="R552" t="s">
        <v>8325</v>
      </c>
      <c r="S552" s="11">
        <f t="shared" si="44"/>
        <v>42753.678761574076</v>
      </c>
      <c r="T552" s="13" t="str">
        <f t="shared" si="42"/>
        <v>Jan</v>
      </c>
      <c r="U552" s="11">
        <f t="shared" si="43"/>
        <v>42766.208333333328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</v>
      </c>
      <c r="P553">
        <f t="shared" si="41"/>
        <v>135</v>
      </c>
      <c r="Q553" t="s">
        <v>8324</v>
      </c>
      <c r="R553" t="s">
        <v>8325</v>
      </c>
      <c r="S553" s="11">
        <f t="shared" si="44"/>
        <v>42173.275740740741</v>
      </c>
      <c r="T553" s="13" t="str">
        <f t="shared" si="42"/>
        <v>Jun</v>
      </c>
      <c r="U553" s="11">
        <f t="shared" si="43"/>
        <v>42217.745138888888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t="s">
        <v>8324</v>
      </c>
      <c r="R554" t="s">
        <v>8325</v>
      </c>
      <c r="S554" s="11">
        <f t="shared" si="44"/>
        <v>42318.616851851853</v>
      </c>
      <c r="T554" s="13" t="str">
        <f t="shared" si="42"/>
        <v>Nov</v>
      </c>
      <c r="U554" s="11">
        <f t="shared" si="43"/>
        <v>42378.616851851853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</v>
      </c>
      <c r="P555">
        <f t="shared" si="41"/>
        <v>21</v>
      </c>
      <c r="Q555" t="s">
        <v>8324</v>
      </c>
      <c r="R555" t="s">
        <v>8325</v>
      </c>
      <c r="S555" s="11">
        <f t="shared" si="44"/>
        <v>41927.71980324074</v>
      </c>
      <c r="T555" s="13" t="str">
        <f t="shared" si="42"/>
        <v>Oct</v>
      </c>
      <c r="U555" s="11">
        <f t="shared" si="43"/>
        <v>41957.761469907404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37</v>
      </c>
      <c r="P556">
        <f t="shared" si="41"/>
        <v>64</v>
      </c>
      <c r="Q556" t="s">
        <v>8324</v>
      </c>
      <c r="R556" t="s">
        <v>8325</v>
      </c>
      <c r="S556" s="11">
        <f t="shared" si="44"/>
        <v>41901.684861111113</v>
      </c>
      <c r="T556" s="13" t="str">
        <f t="shared" si="42"/>
        <v>Sep</v>
      </c>
      <c r="U556" s="11">
        <f t="shared" si="43"/>
        <v>41931.684861111113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t="s">
        <v>8324</v>
      </c>
      <c r="R557" t="s">
        <v>8325</v>
      </c>
      <c r="S557" s="11">
        <f t="shared" si="44"/>
        <v>42503.353506944448</v>
      </c>
      <c r="T557" s="13" t="str">
        <f t="shared" si="42"/>
        <v>May</v>
      </c>
      <c r="U557" s="11">
        <f t="shared" si="43"/>
        <v>42533.353506944448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3</v>
      </c>
      <c r="P558">
        <f t="shared" si="41"/>
        <v>200</v>
      </c>
      <c r="Q558" t="s">
        <v>8324</v>
      </c>
      <c r="R558" t="s">
        <v>8325</v>
      </c>
      <c r="S558" s="11">
        <f t="shared" si="44"/>
        <v>42345.860150462962</v>
      </c>
      <c r="T558" s="13" t="str">
        <f t="shared" si="42"/>
        <v>Dec</v>
      </c>
      <c r="U558" s="11">
        <f t="shared" si="43"/>
        <v>42375.860150462962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1</v>
      </c>
      <c r="P559">
        <f t="shared" si="41"/>
        <v>68</v>
      </c>
      <c r="Q559" t="s">
        <v>8324</v>
      </c>
      <c r="R559" t="s">
        <v>8325</v>
      </c>
      <c r="S559" s="11">
        <f t="shared" si="44"/>
        <v>42676.942164351851</v>
      </c>
      <c r="T559" s="13" t="str">
        <f t="shared" si="42"/>
        <v>Nov</v>
      </c>
      <c r="U559" s="11">
        <f t="shared" si="43"/>
        <v>42706.983831018515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t="s">
        <v>8324</v>
      </c>
      <c r="R560" t="s">
        <v>8325</v>
      </c>
      <c r="S560" s="11">
        <f t="shared" si="44"/>
        <v>42057.883159722223</v>
      </c>
      <c r="T560" s="13" t="str">
        <f t="shared" si="42"/>
        <v>Feb</v>
      </c>
      <c r="U560" s="11">
        <f t="shared" si="43"/>
        <v>42087.841493055559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0</v>
      </c>
      <c r="P561">
        <f t="shared" si="41"/>
        <v>50</v>
      </c>
      <c r="Q561" t="s">
        <v>8324</v>
      </c>
      <c r="R561" t="s">
        <v>8325</v>
      </c>
      <c r="S561" s="11">
        <f t="shared" si="44"/>
        <v>42321.283101851848</v>
      </c>
      <c r="T561" s="13" t="str">
        <f t="shared" si="42"/>
        <v>Nov</v>
      </c>
      <c r="U561" s="11">
        <f t="shared" si="43"/>
        <v>42351.283101851848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0</v>
      </c>
      <c r="P562">
        <f t="shared" si="41"/>
        <v>4</v>
      </c>
      <c r="Q562" t="s">
        <v>8324</v>
      </c>
      <c r="R562" t="s">
        <v>8325</v>
      </c>
      <c r="S562" s="11">
        <f t="shared" si="44"/>
        <v>41960.771354166667</v>
      </c>
      <c r="T562" s="13" t="str">
        <f t="shared" si="42"/>
        <v>Nov</v>
      </c>
      <c r="U562" s="11">
        <f t="shared" si="43"/>
        <v>41990.771354166667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</v>
      </c>
      <c r="P563">
        <f t="shared" si="41"/>
        <v>28</v>
      </c>
      <c r="Q563" t="s">
        <v>8324</v>
      </c>
      <c r="R563" t="s">
        <v>8325</v>
      </c>
      <c r="S563" s="11">
        <f t="shared" si="44"/>
        <v>42268.658715277779</v>
      </c>
      <c r="T563" s="13" t="str">
        <f t="shared" si="42"/>
        <v>Sep</v>
      </c>
      <c r="U563" s="11">
        <f t="shared" si="43"/>
        <v>42303.658715277779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t="s">
        <v>8324</v>
      </c>
      <c r="R564" t="s">
        <v>8325</v>
      </c>
      <c r="S564" s="11">
        <f t="shared" si="44"/>
        <v>42692.389062500006</v>
      </c>
      <c r="T564" s="13" t="str">
        <f t="shared" si="42"/>
        <v>Nov</v>
      </c>
      <c r="U564" s="11">
        <f t="shared" si="43"/>
        <v>42722.389062500006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0</v>
      </c>
      <c r="P565">
        <f t="shared" si="41"/>
        <v>34</v>
      </c>
      <c r="Q565" t="s">
        <v>8324</v>
      </c>
      <c r="R565" t="s">
        <v>8325</v>
      </c>
      <c r="S565" s="11">
        <f t="shared" si="44"/>
        <v>42022.069988425923</v>
      </c>
      <c r="T565" s="13" t="str">
        <f t="shared" si="42"/>
        <v>Jan</v>
      </c>
      <c r="U565" s="11">
        <f t="shared" si="43"/>
        <v>42052.069988425923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0</v>
      </c>
      <c r="P566">
        <f t="shared" si="41"/>
        <v>1</v>
      </c>
      <c r="Q566" t="s">
        <v>8324</v>
      </c>
      <c r="R566" t="s">
        <v>8325</v>
      </c>
      <c r="S566" s="11">
        <f t="shared" si="44"/>
        <v>42411.942997685182</v>
      </c>
      <c r="T566" s="13" t="str">
        <f t="shared" si="42"/>
        <v>Feb</v>
      </c>
      <c r="U566" s="11">
        <f t="shared" si="43"/>
        <v>42441.942997685182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t="s">
        <v>8324</v>
      </c>
      <c r="R567" t="s">
        <v>8325</v>
      </c>
      <c r="S567" s="11">
        <f t="shared" si="44"/>
        <v>42165.785289351858</v>
      </c>
      <c r="T567" s="13" t="str">
        <f t="shared" si="42"/>
        <v>Jun</v>
      </c>
      <c r="U567" s="11">
        <f t="shared" si="43"/>
        <v>42195.785289351858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</v>
      </c>
      <c r="P568">
        <f t="shared" si="41"/>
        <v>1</v>
      </c>
      <c r="Q568" t="s">
        <v>8324</v>
      </c>
      <c r="R568" t="s">
        <v>8325</v>
      </c>
      <c r="S568" s="11">
        <f t="shared" si="44"/>
        <v>42535.68440972222</v>
      </c>
      <c r="T568" s="13" t="str">
        <f t="shared" si="42"/>
        <v>Jun</v>
      </c>
      <c r="U568" s="11">
        <f t="shared" si="43"/>
        <v>42565.68440972222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t="s">
        <v>8324</v>
      </c>
      <c r="R569" t="s">
        <v>8325</v>
      </c>
      <c r="S569" s="11">
        <f t="shared" si="44"/>
        <v>41975.842523148152</v>
      </c>
      <c r="T569" s="13" t="str">
        <f t="shared" si="42"/>
        <v>Dec</v>
      </c>
      <c r="U569" s="11">
        <f t="shared" si="43"/>
        <v>42005.842523148152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>
        <f t="shared" si="41"/>
        <v>49</v>
      </c>
      <c r="Q570" t="s">
        <v>8324</v>
      </c>
      <c r="R570" t="s">
        <v>8325</v>
      </c>
      <c r="S570" s="11">
        <f t="shared" si="44"/>
        <v>42348.9215625</v>
      </c>
      <c r="T570" s="13" t="str">
        <f t="shared" si="42"/>
        <v>Dec</v>
      </c>
      <c r="U570" s="11">
        <f t="shared" si="43"/>
        <v>42385.458333333328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1</v>
      </c>
      <c r="P571">
        <f t="shared" si="41"/>
        <v>20</v>
      </c>
      <c r="Q571" t="s">
        <v>8324</v>
      </c>
      <c r="R571" t="s">
        <v>8325</v>
      </c>
      <c r="S571" s="11">
        <f t="shared" si="44"/>
        <v>42340.847361111111</v>
      </c>
      <c r="T571" s="13" t="str">
        <f t="shared" si="42"/>
        <v>Dec</v>
      </c>
      <c r="U571" s="11">
        <f t="shared" si="43"/>
        <v>42370.847361111111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</v>
      </c>
      <c r="P572">
        <f t="shared" si="41"/>
        <v>142</v>
      </c>
      <c r="Q572" t="s">
        <v>8324</v>
      </c>
      <c r="R572" t="s">
        <v>8325</v>
      </c>
      <c r="S572" s="11">
        <f t="shared" si="44"/>
        <v>42388.798252314817</v>
      </c>
      <c r="T572" s="13" t="str">
        <f t="shared" si="42"/>
        <v>Jan</v>
      </c>
      <c r="U572" s="11">
        <f t="shared" si="43"/>
        <v>42418.798252314817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</v>
      </c>
      <c r="P573">
        <f t="shared" si="41"/>
        <v>53</v>
      </c>
      <c r="Q573" t="s">
        <v>8324</v>
      </c>
      <c r="R573" t="s">
        <v>8325</v>
      </c>
      <c r="S573" s="11">
        <f t="shared" si="44"/>
        <v>42192.816238425927</v>
      </c>
      <c r="T573" s="13" t="str">
        <f t="shared" si="42"/>
        <v>Jul</v>
      </c>
      <c r="U573" s="11">
        <f t="shared" si="43"/>
        <v>42212.165972222225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t="s">
        <v>8324</v>
      </c>
      <c r="R574" t="s">
        <v>8325</v>
      </c>
      <c r="S574" s="11">
        <f t="shared" si="44"/>
        <v>42282.71629629629</v>
      </c>
      <c r="T574" s="13" t="str">
        <f t="shared" si="42"/>
        <v>Oct</v>
      </c>
      <c r="U574" s="11">
        <f t="shared" si="43"/>
        <v>42312.757962962962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</v>
      </c>
      <c r="P575">
        <f t="shared" si="41"/>
        <v>38</v>
      </c>
      <c r="Q575" t="s">
        <v>8324</v>
      </c>
      <c r="R575" t="s">
        <v>8325</v>
      </c>
      <c r="S575" s="11">
        <f t="shared" si="44"/>
        <v>41963.050127314811</v>
      </c>
      <c r="T575" s="13" t="str">
        <f t="shared" si="42"/>
        <v>Nov</v>
      </c>
      <c r="U575" s="11">
        <f t="shared" si="43"/>
        <v>42022.05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1</v>
      </c>
      <c r="P576">
        <f t="shared" si="41"/>
        <v>20</v>
      </c>
      <c r="Q576" t="s">
        <v>8324</v>
      </c>
      <c r="R576" t="s">
        <v>8325</v>
      </c>
      <c r="S576" s="11">
        <f t="shared" si="44"/>
        <v>42632.443368055552</v>
      </c>
      <c r="T576" s="13" t="str">
        <f t="shared" si="42"/>
        <v>Sep</v>
      </c>
      <c r="U576" s="11">
        <f t="shared" si="43"/>
        <v>42662.443368055552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</v>
      </c>
      <c r="P577">
        <f t="shared" si="41"/>
        <v>65</v>
      </c>
      <c r="Q577" t="s">
        <v>8324</v>
      </c>
      <c r="R577" t="s">
        <v>8325</v>
      </c>
      <c r="S577" s="11">
        <f t="shared" si="44"/>
        <v>42138.692627314813</v>
      </c>
      <c r="T577" s="13" t="str">
        <f t="shared" si="42"/>
        <v>May</v>
      </c>
      <c r="U577" s="11">
        <f t="shared" si="43"/>
        <v>42168.692627314813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0</v>
      </c>
      <c r="P578">
        <f t="shared" si="41"/>
        <v>1</v>
      </c>
      <c r="Q578" t="s">
        <v>8324</v>
      </c>
      <c r="R578" t="s">
        <v>8325</v>
      </c>
      <c r="S578" s="11">
        <f t="shared" si="44"/>
        <v>42031.471666666665</v>
      </c>
      <c r="T578" s="13" t="str">
        <f t="shared" si="42"/>
        <v>Jan</v>
      </c>
      <c r="U578" s="11">
        <f t="shared" si="43"/>
        <v>42091.43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ROUND((E579/D579)*100,0)</f>
        <v>0</v>
      </c>
      <c r="P579">
        <f t="shared" ref="P579:P642" si="46">ROUND(AVERAGE(E579/L579),0)</f>
        <v>10</v>
      </c>
      <c r="Q579" t="s">
        <v>8324</v>
      </c>
      <c r="R579" t="s">
        <v>8325</v>
      </c>
      <c r="S579" s="11">
        <f t="shared" si="44"/>
        <v>42450.589143518519</v>
      </c>
      <c r="T579" s="13" t="str">
        <f t="shared" ref="T579:T642" si="47">CHOOSE(MONTH(S579),"Jan","Feb","Mar","Apr","May","Jun","Jul","Aug","Sep","Oct","Nov","Dec")</f>
        <v>Mar</v>
      </c>
      <c r="U579" s="11">
        <f t="shared" ref="U579:U642" si="48">(((I579/60)/60)/24+DATE(1970,1,1))</f>
        <v>42510.589143518519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0</v>
      </c>
      <c r="P580">
        <f t="shared" si="46"/>
        <v>2</v>
      </c>
      <c r="Q580" t="s">
        <v>8324</v>
      </c>
      <c r="R580" t="s">
        <v>8325</v>
      </c>
      <c r="S580" s="11">
        <f t="shared" ref="S580:S643" si="49">(((J580/60)/60)/24)+DATE(1970,1,1)</f>
        <v>42230.578622685185</v>
      </c>
      <c r="T580" s="13" t="str">
        <f t="shared" si="47"/>
        <v>Aug</v>
      </c>
      <c r="U580" s="11">
        <f t="shared" si="48"/>
        <v>42254.578622685185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</v>
      </c>
      <c r="P581">
        <f t="shared" si="46"/>
        <v>35</v>
      </c>
      <c r="Q581" t="s">
        <v>8324</v>
      </c>
      <c r="R581" t="s">
        <v>8325</v>
      </c>
      <c r="S581" s="11">
        <f t="shared" si="49"/>
        <v>41968.852118055554</v>
      </c>
      <c r="T581" s="13" t="str">
        <f t="shared" si="47"/>
        <v>Nov</v>
      </c>
      <c r="U581" s="11">
        <f t="shared" si="48"/>
        <v>41998.852118055554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0</v>
      </c>
      <c r="P582">
        <f t="shared" si="46"/>
        <v>1</v>
      </c>
      <c r="Q582" t="s">
        <v>8324</v>
      </c>
      <c r="R582" t="s">
        <v>8325</v>
      </c>
      <c r="S582" s="11">
        <f t="shared" si="49"/>
        <v>42605.908182870371</v>
      </c>
      <c r="T582" s="13" t="str">
        <f t="shared" si="47"/>
        <v>Aug</v>
      </c>
      <c r="U582" s="11">
        <f t="shared" si="48"/>
        <v>42635.908182870371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t="s">
        <v>8324</v>
      </c>
      <c r="R583" t="s">
        <v>8325</v>
      </c>
      <c r="S583" s="11">
        <f t="shared" si="49"/>
        <v>42188.012777777782</v>
      </c>
      <c r="T583" s="13" t="str">
        <f t="shared" si="47"/>
        <v>Jul</v>
      </c>
      <c r="U583" s="11">
        <f t="shared" si="48"/>
        <v>42218.012777777782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t="s">
        <v>8324</v>
      </c>
      <c r="R584" t="s">
        <v>8325</v>
      </c>
      <c r="S584" s="11">
        <f t="shared" si="49"/>
        <v>42055.739803240736</v>
      </c>
      <c r="T584" s="13" t="str">
        <f t="shared" si="47"/>
        <v>Feb</v>
      </c>
      <c r="U584" s="11">
        <f t="shared" si="48"/>
        <v>42078.75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0</v>
      </c>
      <c r="P585">
        <f t="shared" si="46"/>
        <v>1</v>
      </c>
      <c r="Q585" t="s">
        <v>8324</v>
      </c>
      <c r="R585" t="s">
        <v>8325</v>
      </c>
      <c r="S585" s="11">
        <f t="shared" si="49"/>
        <v>42052.93850694444</v>
      </c>
      <c r="T585" s="13" t="str">
        <f t="shared" si="47"/>
        <v>Feb</v>
      </c>
      <c r="U585" s="11">
        <f t="shared" si="48"/>
        <v>42082.896840277783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>
        <f t="shared" si="46"/>
        <v>5</v>
      </c>
      <c r="Q586" t="s">
        <v>8324</v>
      </c>
      <c r="R586" t="s">
        <v>8325</v>
      </c>
      <c r="S586" s="11">
        <f t="shared" si="49"/>
        <v>42049.716620370367</v>
      </c>
      <c r="T586" s="13" t="str">
        <f t="shared" si="47"/>
        <v>Feb</v>
      </c>
      <c r="U586" s="11">
        <f t="shared" si="48"/>
        <v>42079.674953703703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t="s">
        <v>8324</v>
      </c>
      <c r="R587" t="s">
        <v>8325</v>
      </c>
      <c r="S587" s="11">
        <f t="shared" si="49"/>
        <v>42283.3909375</v>
      </c>
      <c r="T587" s="13" t="str">
        <f t="shared" si="47"/>
        <v>Oct</v>
      </c>
      <c r="U587" s="11">
        <f t="shared" si="48"/>
        <v>42339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1</v>
      </c>
      <c r="P588">
        <f t="shared" si="46"/>
        <v>14</v>
      </c>
      <c r="Q588" t="s">
        <v>8324</v>
      </c>
      <c r="R588" t="s">
        <v>8325</v>
      </c>
      <c r="S588" s="11">
        <f t="shared" si="49"/>
        <v>42020.854247685187</v>
      </c>
      <c r="T588" s="13" t="str">
        <f t="shared" si="47"/>
        <v>Jan</v>
      </c>
      <c r="U588" s="11">
        <f t="shared" si="48"/>
        <v>42050.854247685187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</v>
      </c>
      <c r="P589">
        <f t="shared" si="46"/>
        <v>389</v>
      </c>
      <c r="Q589" t="s">
        <v>8324</v>
      </c>
      <c r="R589" t="s">
        <v>8325</v>
      </c>
      <c r="S589" s="11">
        <f t="shared" si="49"/>
        <v>42080.757326388892</v>
      </c>
      <c r="T589" s="13" t="str">
        <f t="shared" si="47"/>
        <v>Mar</v>
      </c>
      <c r="U589" s="11">
        <f t="shared" si="48"/>
        <v>42110.757326388892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</v>
      </c>
      <c r="P590">
        <f t="shared" si="46"/>
        <v>151</v>
      </c>
      <c r="Q590" t="s">
        <v>8324</v>
      </c>
      <c r="R590" t="s">
        <v>8325</v>
      </c>
      <c r="S590" s="11">
        <f t="shared" si="49"/>
        <v>42631.769513888896</v>
      </c>
      <c r="T590" s="13" t="str">
        <f t="shared" si="47"/>
        <v>Sep</v>
      </c>
      <c r="U590" s="11">
        <f t="shared" si="48"/>
        <v>42691.811180555553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0</v>
      </c>
      <c r="P591">
        <f t="shared" si="46"/>
        <v>1</v>
      </c>
      <c r="Q591" t="s">
        <v>8324</v>
      </c>
      <c r="R591" t="s">
        <v>8325</v>
      </c>
      <c r="S591" s="11">
        <f t="shared" si="49"/>
        <v>42178.614571759259</v>
      </c>
      <c r="T591" s="13" t="str">
        <f t="shared" si="47"/>
        <v>Jun</v>
      </c>
      <c r="U591" s="11">
        <f t="shared" si="48"/>
        <v>42193.614571759259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</v>
      </c>
      <c r="P592">
        <f t="shared" si="46"/>
        <v>25</v>
      </c>
      <c r="Q592" t="s">
        <v>8324</v>
      </c>
      <c r="R592" t="s">
        <v>8325</v>
      </c>
      <c r="S592" s="11">
        <f t="shared" si="49"/>
        <v>42377.554756944446</v>
      </c>
      <c r="T592" s="13" t="str">
        <f t="shared" si="47"/>
        <v>Jan</v>
      </c>
      <c r="U592" s="11">
        <f t="shared" si="48"/>
        <v>42408.542361111111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0</v>
      </c>
      <c r="P593">
        <f t="shared" si="46"/>
        <v>31</v>
      </c>
      <c r="Q593" t="s">
        <v>8324</v>
      </c>
      <c r="R593" t="s">
        <v>8325</v>
      </c>
      <c r="S593" s="11">
        <f t="shared" si="49"/>
        <v>42177.543171296296</v>
      </c>
      <c r="T593" s="13" t="str">
        <f t="shared" si="47"/>
        <v>Jun</v>
      </c>
      <c r="U593" s="11">
        <f t="shared" si="48"/>
        <v>42207.543171296296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</v>
      </c>
      <c r="P594">
        <f t="shared" si="46"/>
        <v>250</v>
      </c>
      <c r="Q594" t="s">
        <v>8324</v>
      </c>
      <c r="R594" t="s">
        <v>8325</v>
      </c>
      <c r="S594" s="11">
        <f t="shared" si="49"/>
        <v>41946.232175925928</v>
      </c>
      <c r="T594" s="13" t="str">
        <f t="shared" si="47"/>
        <v>Nov</v>
      </c>
      <c r="U594" s="11">
        <f t="shared" si="48"/>
        <v>41976.232175925921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>
        <f t="shared" si="46"/>
        <v>16</v>
      </c>
      <c r="Q595" t="s">
        <v>8324</v>
      </c>
      <c r="R595" t="s">
        <v>8325</v>
      </c>
      <c r="S595" s="11">
        <f t="shared" si="49"/>
        <v>42070.677604166667</v>
      </c>
      <c r="T595" s="13" t="str">
        <f t="shared" si="47"/>
        <v>Mar</v>
      </c>
      <c r="U595" s="11">
        <f t="shared" si="48"/>
        <v>42100.635937500003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</v>
      </c>
      <c r="P596">
        <f t="shared" si="46"/>
        <v>13</v>
      </c>
      <c r="Q596" t="s">
        <v>8324</v>
      </c>
      <c r="R596" t="s">
        <v>8325</v>
      </c>
      <c r="S596" s="11">
        <f t="shared" si="49"/>
        <v>42446.780162037037</v>
      </c>
      <c r="T596" s="13" t="str">
        <f t="shared" si="47"/>
        <v>Mar</v>
      </c>
      <c r="U596" s="11">
        <f t="shared" si="48"/>
        <v>42476.780162037037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</v>
      </c>
      <c r="P597">
        <f t="shared" si="46"/>
        <v>53</v>
      </c>
      <c r="Q597" t="s">
        <v>8324</v>
      </c>
      <c r="R597" t="s">
        <v>8325</v>
      </c>
      <c r="S597" s="11">
        <f t="shared" si="49"/>
        <v>42083.069884259254</v>
      </c>
      <c r="T597" s="13" t="str">
        <f t="shared" si="47"/>
        <v>Mar</v>
      </c>
      <c r="U597" s="11">
        <f t="shared" si="48"/>
        <v>42128.069884259254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</v>
      </c>
      <c r="P598">
        <f t="shared" si="46"/>
        <v>3</v>
      </c>
      <c r="Q598" t="s">
        <v>8324</v>
      </c>
      <c r="R598" t="s">
        <v>8325</v>
      </c>
      <c r="S598" s="11">
        <f t="shared" si="49"/>
        <v>42646.896898148145</v>
      </c>
      <c r="T598" s="13" t="str">
        <f t="shared" si="47"/>
        <v>Oct</v>
      </c>
      <c r="U598" s="11">
        <f t="shared" si="48"/>
        <v>42676.896898148145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</v>
      </c>
      <c r="P599">
        <f t="shared" si="46"/>
        <v>10</v>
      </c>
      <c r="Q599" t="s">
        <v>8324</v>
      </c>
      <c r="R599" t="s">
        <v>8325</v>
      </c>
      <c r="S599" s="11">
        <f t="shared" si="49"/>
        <v>42545.705266203702</v>
      </c>
      <c r="T599" s="13" t="str">
        <f t="shared" si="47"/>
        <v>Jun</v>
      </c>
      <c r="U599" s="11">
        <f t="shared" si="48"/>
        <v>42582.666666666672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>
        <f t="shared" si="46"/>
        <v>121</v>
      </c>
      <c r="Q600" t="s">
        <v>8324</v>
      </c>
      <c r="R600" t="s">
        <v>8325</v>
      </c>
      <c r="S600" s="11">
        <f t="shared" si="49"/>
        <v>41948.00209490741</v>
      </c>
      <c r="T600" s="13" t="str">
        <f t="shared" si="47"/>
        <v>Nov</v>
      </c>
      <c r="U600" s="11">
        <f t="shared" si="48"/>
        <v>41978.00209490741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0</v>
      </c>
      <c r="P601">
        <f t="shared" si="46"/>
        <v>16</v>
      </c>
      <c r="Q601" t="s">
        <v>8324</v>
      </c>
      <c r="R601" t="s">
        <v>8325</v>
      </c>
      <c r="S601" s="11">
        <f t="shared" si="49"/>
        <v>42047.812523148154</v>
      </c>
      <c r="T601" s="13" t="str">
        <f t="shared" si="47"/>
        <v>Feb</v>
      </c>
      <c r="U601" s="11">
        <f t="shared" si="48"/>
        <v>42071.636111111111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>
        <f t="shared" si="46"/>
        <v>100</v>
      </c>
      <c r="Q602" t="s">
        <v>8324</v>
      </c>
      <c r="R602" t="s">
        <v>8325</v>
      </c>
      <c r="S602" s="11">
        <f t="shared" si="49"/>
        <v>42073.798171296294</v>
      </c>
      <c r="T602" s="13" t="str">
        <f t="shared" si="47"/>
        <v>Mar</v>
      </c>
      <c r="U602" s="11">
        <f t="shared" si="48"/>
        <v>42133.798171296294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</v>
      </c>
      <c r="P603">
        <f t="shared" si="46"/>
        <v>23</v>
      </c>
      <c r="Q603" t="s">
        <v>8324</v>
      </c>
      <c r="R603" t="s">
        <v>8325</v>
      </c>
      <c r="S603" s="11">
        <f t="shared" si="49"/>
        <v>41969.858090277776</v>
      </c>
      <c r="T603" s="13" t="str">
        <f t="shared" si="47"/>
        <v>Nov</v>
      </c>
      <c r="U603" s="11">
        <f t="shared" si="48"/>
        <v>41999.858090277776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t="s">
        <v>8324</v>
      </c>
      <c r="R604" t="s">
        <v>8325</v>
      </c>
      <c r="S604" s="11">
        <f t="shared" si="49"/>
        <v>42143.79415509259</v>
      </c>
      <c r="T604" s="13" t="str">
        <f t="shared" si="47"/>
        <v>May</v>
      </c>
      <c r="U604" s="11">
        <f t="shared" si="48"/>
        <v>42173.79415509259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4</v>
      </c>
      <c r="P605">
        <f t="shared" si="46"/>
        <v>45</v>
      </c>
      <c r="Q605" t="s">
        <v>8324</v>
      </c>
      <c r="R605" t="s">
        <v>8325</v>
      </c>
      <c r="S605" s="11">
        <f t="shared" si="49"/>
        <v>41835.639155092591</v>
      </c>
      <c r="T605" s="13" t="str">
        <f t="shared" si="47"/>
        <v>Jul</v>
      </c>
      <c r="U605" s="11">
        <f t="shared" si="48"/>
        <v>41865.639155092591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t="s">
        <v>8324</v>
      </c>
      <c r="R606" t="s">
        <v>8325</v>
      </c>
      <c r="S606" s="11">
        <f t="shared" si="49"/>
        <v>41849.035370370373</v>
      </c>
      <c r="T606" s="13" t="str">
        <f t="shared" si="47"/>
        <v>Jul</v>
      </c>
      <c r="U606" s="11">
        <f t="shared" si="48"/>
        <v>41879.035370370373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3</v>
      </c>
      <c r="P607">
        <f t="shared" si="46"/>
        <v>16</v>
      </c>
      <c r="Q607" t="s">
        <v>8324</v>
      </c>
      <c r="R607" t="s">
        <v>8325</v>
      </c>
      <c r="S607" s="11">
        <f t="shared" si="49"/>
        <v>42194.357731481476</v>
      </c>
      <c r="T607" s="13" t="str">
        <f t="shared" si="47"/>
        <v>Jul</v>
      </c>
      <c r="U607" s="11">
        <f t="shared" si="48"/>
        <v>42239.357731481476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</v>
      </c>
      <c r="P608">
        <f t="shared" si="46"/>
        <v>10</v>
      </c>
      <c r="Q608" t="s">
        <v>8324</v>
      </c>
      <c r="R608" t="s">
        <v>8325</v>
      </c>
      <c r="S608" s="11">
        <f t="shared" si="49"/>
        <v>42102.650567129633</v>
      </c>
      <c r="T608" s="13" t="str">
        <f t="shared" si="47"/>
        <v>Apr</v>
      </c>
      <c r="U608" s="11">
        <f t="shared" si="48"/>
        <v>42148.625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t="s">
        <v>8324</v>
      </c>
      <c r="R609" t="s">
        <v>8325</v>
      </c>
      <c r="S609" s="11">
        <f t="shared" si="49"/>
        <v>42300.825648148151</v>
      </c>
      <c r="T609" s="13" t="str">
        <f t="shared" si="47"/>
        <v>Oct</v>
      </c>
      <c r="U609" s="11">
        <f t="shared" si="48"/>
        <v>42330.867314814815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1</v>
      </c>
      <c r="P610">
        <f t="shared" si="46"/>
        <v>292</v>
      </c>
      <c r="Q610" t="s">
        <v>8324</v>
      </c>
      <c r="R610" t="s">
        <v>8325</v>
      </c>
      <c r="S610" s="11">
        <f t="shared" si="49"/>
        <v>42140.921064814815</v>
      </c>
      <c r="T610" s="13" t="str">
        <f t="shared" si="47"/>
        <v>May</v>
      </c>
      <c r="U610" s="11">
        <f t="shared" si="48"/>
        <v>42170.921064814815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1</v>
      </c>
      <c r="P611">
        <f t="shared" si="46"/>
        <v>5</v>
      </c>
      <c r="Q611" t="s">
        <v>8324</v>
      </c>
      <c r="R611" t="s">
        <v>8325</v>
      </c>
      <c r="S611" s="11">
        <f t="shared" si="49"/>
        <v>42307.034074074079</v>
      </c>
      <c r="T611" s="13" t="str">
        <f t="shared" si="47"/>
        <v>Oct</v>
      </c>
      <c r="U611" s="11">
        <f t="shared" si="48"/>
        <v>42337.075740740736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t="s">
        <v>8324</v>
      </c>
      <c r="R612" t="s">
        <v>8325</v>
      </c>
      <c r="S612" s="11">
        <f t="shared" si="49"/>
        <v>42086.83085648148</v>
      </c>
      <c r="T612" s="13" t="str">
        <f t="shared" si="47"/>
        <v>Mar</v>
      </c>
      <c r="U612" s="11">
        <f t="shared" si="48"/>
        <v>42116.83085648148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t="s">
        <v>8324</v>
      </c>
      <c r="R613" t="s">
        <v>8325</v>
      </c>
      <c r="S613" s="11">
        <f t="shared" si="49"/>
        <v>42328.560613425929</v>
      </c>
      <c r="T613" s="13" t="str">
        <f t="shared" si="47"/>
        <v>Nov</v>
      </c>
      <c r="U613" s="11">
        <f t="shared" si="48"/>
        <v>42388.560613425929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t="s">
        <v>8324</v>
      </c>
      <c r="R614" t="s">
        <v>8325</v>
      </c>
      <c r="S614" s="11">
        <f t="shared" si="49"/>
        <v>42585.031782407401</v>
      </c>
      <c r="T614" s="13" t="str">
        <f t="shared" si="47"/>
        <v>Aug</v>
      </c>
      <c r="U614" s="11">
        <f t="shared" si="48"/>
        <v>42615.031782407401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</v>
      </c>
      <c r="P615">
        <f t="shared" si="46"/>
        <v>106</v>
      </c>
      <c r="Q615" t="s">
        <v>8324</v>
      </c>
      <c r="R615" t="s">
        <v>8325</v>
      </c>
      <c r="S615" s="11">
        <f t="shared" si="49"/>
        <v>42247.496759259258</v>
      </c>
      <c r="T615" s="13" t="str">
        <f t="shared" si="47"/>
        <v>Aug</v>
      </c>
      <c r="U615" s="11">
        <f t="shared" si="48"/>
        <v>42278.207638888889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t="s">
        <v>8324</v>
      </c>
      <c r="R616" t="s">
        <v>8325</v>
      </c>
      <c r="S616" s="11">
        <f t="shared" si="49"/>
        <v>42515.061805555553</v>
      </c>
      <c r="T616" s="13" t="str">
        <f t="shared" si="47"/>
        <v>May</v>
      </c>
      <c r="U616" s="11">
        <f t="shared" si="48"/>
        <v>42545.061805555553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t="s">
        <v>8324</v>
      </c>
      <c r="R617" t="s">
        <v>8325</v>
      </c>
      <c r="S617" s="11">
        <f t="shared" si="49"/>
        <v>42242.122210648144</v>
      </c>
      <c r="T617" s="13" t="str">
        <f t="shared" si="47"/>
        <v>Aug</v>
      </c>
      <c r="U617" s="11">
        <f t="shared" si="48"/>
        <v>42272.122210648144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t="s">
        <v>8324</v>
      </c>
      <c r="R618" t="s">
        <v>8325</v>
      </c>
      <c r="S618" s="11">
        <f t="shared" si="49"/>
        <v>42761.376238425932</v>
      </c>
      <c r="T618" s="13" t="str">
        <f t="shared" si="47"/>
        <v>Jan</v>
      </c>
      <c r="U618" s="11">
        <f t="shared" si="48"/>
        <v>42791.376238425932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>
        <f t="shared" si="46"/>
        <v>20</v>
      </c>
      <c r="Q619" t="s">
        <v>8324</v>
      </c>
      <c r="R619" t="s">
        <v>8325</v>
      </c>
      <c r="S619" s="11">
        <f t="shared" si="49"/>
        <v>42087.343090277776</v>
      </c>
      <c r="T619" s="13" t="str">
        <f t="shared" si="47"/>
        <v>Mar</v>
      </c>
      <c r="U619" s="11">
        <f t="shared" si="48"/>
        <v>42132.343090277776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t="s">
        <v>8324</v>
      </c>
      <c r="R620" t="s">
        <v>8325</v>
      </c>
      <c r="S620" s="11">
        <f t="shared" si="49"/>
        <v>42317.810219907406</v>
      </c>
      <c r="T620" s="13" t="str">
        <f t="shared" si="47"/>
        <v>Nov</v>
      </c>
      <c r="U620" s="11">
        <f t="shared" si="48"/>
        <v>42347.810219907406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0</v>
      </c>
      <c r="P621">
        <f t="shared" si="46"/>
        <v>1</v>
      </c>
      <c r="Q621" t="s">
        <v>8324</v>
      </c>
      <c r="R621" t="s">
        <v>8325</v>
      </c>
      <c r="S621" s="11">
        <f t="shared" si="49"/>
        <v>41908.650347222225</v>
      </c>
      <c r="T621" s="13" t="str">
        <f t="shared" si="47"/>
        <v>Sep</v>
      </c>
      <c r="U621" s="11">
        <f t="shared" si="48"/>
        <v>41968.692013888889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>
        <f t="shared" si="46"/>
        <v>300</v>
      </c>
      <c r="Q622" t="s">
        <v>8324</v>
      </c>
      <c r="R622" t="s">
        <v>8325</v>
      </c>
      <c r="S622" s="11">
        <f t="shared" si="49"/>
        <v>41831.716874999998</v>
      </c>
      <c r="T622" s="13" t="str">
        <f t="shared" si="47"/>
        <v>Jul</v>
      </c>
      <c r="U622" s="11">
        <f t="shared" si="48"/>
        <v>41876.716874999998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</v>
      </c>
      <c r="P623">
        <f t="shared" si="46"/>
        <v>87</v>
      </c>
      <c r="Q623" t="s">
        <v>8324</v>
      </c>
      <c r="R623" t="s">
        <v>8325</v>
      </c>
      <c r="S623" s="11">
        <f t="shared" si="49"/>
        <v>42528.987696759257</v>
      </c>
      <c r="T623" s="13" t="str">
        <f t="shared" si="47"/>
        <v>Jun</v>
      </c>
      <c r="U623" s="11">
        <f t="shared" si="48"/>
        <v>42558.987696759257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6</v>
      </c>
      <c r="P624">
        <f t="shared" si="46"/>
        <v>38</v>
      </c>
      <c r="Q624" t="s">
        <v>8324</v>
      </c>
      <c r="R624" t="s">
        <v>8325</v>
      </c>
      <c r="S624" s="11">
        <f t="shared" si="49"/>
        <v>42532.774745370371</v>
      </c>
      <c r="T624" s="13" t="str">
        <f t="shared" si="47"/>
        <v>Jun</v>
      </c>
      <c r="U624" s="11">
        <f t="shared" si="48"/>
        <v>42552.774745370371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t="s">
        <v>8324</v>
      </c>
      <c r="R625" t="s">
        <v>8325</v>
      </c>
      <c r="S625" s="11">
        <f t="shared" si="49"/>
        <v>42122.009224537032</v>
      </c>
      <c r="T625" s="13" t="str">
        <f t="shared" si="47"/>
        <v>Apr</v>
      </c>
      <c r="U625" s="11">
        <f t="shared" si="48"/>
        <v>42152.009224537032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t="s">
        <v>8324</v>
      </c>
      <c r="R626" t="s">
        <v>8325</v>
      </c>
      <c r="S626" s="11">
        <f t="shared" si="49"/>
        <v>42108.988900462966</v>
      </c>
      <c r="T626" s="13" t="str">
        <f t="shared" si="47"/>
        <v>Apr</v>
      </c>
      <c r="U626" s="11">
        <f t="shared" si="48"/>
        <v>42138.988900462966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t="s">
        <v>8324</v>
      </c>
      <c r="R627" t="s">
        <v>8325</v>
      </c>
      <c r="S627" s="11">
        <f t="shared" si="49"/>
        <v>42790.895567129628</v>
      </c>
      <c r="T627" s="13" t="str">
        <f t="shared" si="47"/>
        <v>Feb</v>
      </c>
      <c r="U627" s="11">
        <f t="shared" si="48"/>
        <v>42820.853900462964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</v>
      </c>
      <c r="P628">
        <f t="shared" si="46"/>
        <v>111</v>
      </c>
      <c r="Q628" t="s">
        <v>8324</v>
      </c>
      <c r="R628" t="s">
        <v>8325</v>
      </c>
      <c r="S628" s="11">
        <f t="shared" si="49"/>
        <v>42198.559479166666</v>
      </c>
      <c r="T628" s="13" t="str">
        <f t="shared" si="47"/>
        <v>Jul</v>
      </c>
      <c r="U628" s="11">
        <f t="shared" si="48"/>
        <v>42231.556944444441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</v>
      </c>
      <c r="P629">
        <f t="shared" si="46"/>
        <v>90</v>
      </c>
      <c r="Q629" t="s">
        <v>8324</v>
      </c>
      <c r="R629" t="s">
        <v>8325</v>
      </c>
      <c r="S629" s="11">
        <f t="shared" si="49"/>
        <v>42384.306840277779</v>
      </c>
      <c r="T629" s="13" t="str">
        <f t="shared" si="47"/>
        <v>Jan</v>
      </c>
      <c r="U629" s="11">
        <f t="shared" si="48"/>
        <v>42443.958333333328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t="s">
        <v>8324</v>
      </c>
      <c r="R630" t="s">
        <v>8325</v>
      </c>
      <c r="S630" s="11">
        <f t="shared" si="49"/>
        <v>41803.692789351851</v>
      </c>
      <c r="T630" s="13" t="str">
        <f t="shared" si="47"/>
        <v>Jun</v>
      </c>
      <c r="U630" s="11">
        <f t="shared" si="48"/>
        <v>41833.692789351851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</v>
      </c>
      <c r="P631">
        <f t="shared" si="46"/>
        <v>117</v>
      </c>
      <c r="Q631" t="s">
        <v>8324</v>
      </c>
      <c r="R631" t="s">
        <v>8325</v>
      </c>
      <c r="S631" s="11">
        <f t="shared" si="49"/>
        <v>42474.637824074074</v>
      </c>
      <c r="T631" s="13" t="str">
        <f t="shared" si="47"/>
        <v>Apr</v>
      </c>
      <c r="U631" s="11">
        <f t="shared" si="48"/>
        <v>42504.637824074074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0</v>
      </c>
      <c r="P632">
        <f t="shared" si="46"/>
        <v>10</v>
      </c>
      <c r="Q632" t="s">
        <v>8324</v>
      </c>
      <c r="R632" t="s">
        <v>8325</v>
      </c>
      <c r="S632" s="11">
        <f t="shared" si="49"/>
        <v>42223.619456018518</v>
      </c>
      <c r="T632" s="13" t="str">
        <f t="shared" si="47"/>
        <v>Aug</v>
      </c>
      <c r="U632" s="11">
        <f t="shared" si="48"/>
        <v>42253.215277777781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</v>
      </c>
      <c r="P633">
        <f t="shared" si="46"/>
        <v>77</v>
      </c>
      <c r="Q633" t="s">
        <v>8324</v>
      </c>
      <c r="R633" t="s">
        <v>8325</v>
      </c>
      <c r="S633" s="11">
        <f t="shared" si="49"/>
        <v>42489.772326388891</v>
      </c>
      <c r="T633" s="13" t="str">
        <f t="shared" si="47"/>
        <v>Apr</v>
      </c>
      <c r="U633" s="11">
        <f t="shared" si="48"/>
        <v>42518.772326388891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t="s">
        <v>8324</v>
      </c>
      <c r="R634" t="s">
        <v>8325</v>
      </c>
      <c r="S634" s="11">
        <f t="shared" si="49"/>
        <v>42303.659317129626</v>
      </c>
      <c r="T634" s="13" t="str">
        <f t="shared" si="47"/>
        <v>Oct</v>
      </c>
      <c r="U634" s="11">
        <f t="shared" si="48"/>
        <v>42333.700983796298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</v>
      </c>
      <c r="P635">
        <f t="shared" si="46"/>
        <v>50</v>
      </c>
      <c r="Q635" t="s">
        <v>8324</v>
      </c>
      <c r="R635" t="s">
        <v>8325</v>
      </c>
      <c r="S635" s="11">
        <f t="shared" si="49"/>
        <v>42507.29932870371</v>
      </c>
      <c r="T635" s="13" t="str">
        <f t="shared" si="47"/>
        <v>May</v>
      </c>
      <c r="U635" s="11">
        <f t="shared" si="48"/>
        <v>42538.958333333328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</v>
      </c>
      <c r="P636">
        <f t="shared" si="46"/>
        <v>1</v>
      </c>
      <c r="Q636" t="s">
        <v>8324</v>
      </c>
      <c r="R636" t="s">
        <v>8325</v>
      </c>
      <c r="S636" s="11">
        <f t="shared" si="49"/>
        <v>42031.928576388891</v>
      </c>
      <c r="T636" s="13" t="str">
        <f t="shared" si="47"/>
        <v>Jan</v>
      </c>
      <c r="U636" s="11">
        <f t="shared" si="48"/>
        <v>42061.928576388891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0</v>
      </c>
      <c r="P637">
        <f t="shared" si="46"/>
        <v>2</v>
      </c>
      <c r="Q637" t="s">
        <v>8324</v>
      </c>
      <c r="R637" t="s">
        <v>8325</v>
      </c>
      <c r="S637" s="11">
        <f t="shared" si="49"/>
        <v>42076.092152777783</v>
      </c>
      <c r="T637" s="13" t="str">
        <f t="shared" si="47"/>
        <v>Mar</v>
      </c>
      <c r="U637" s="11">
        <f t="shared" si="48"/>
        <v>42106.092152777783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</v>
      </c>
      <c r="P638">
        <f t="shared" si="46"/>
        <v>4</v>
      </c>
      <c r="Q638" t="s">
        <v>8324</v>
      </c>
      <c r="R638" t="s">
        <v>8325</v>
      </c>
      <c r="S638" s="11">
        <f t="shared" si="49"/>
        <v>42131.455439814818</v>
      </c>
      <c r="T638" s="13" t="str">
        <f t="shared" si="47"/>
        <v>May</v>
      </c>
      <c r="U638" s="11">
        <f t="shared" si="48"/>
        <v>42161.44930555555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t="s">
        <v>8324</v>
      </c>
      <c r="R639" t="s">
        <v>8325</v>
      </c>
      <c r="S639" s="11">
        <f t="shared" si="49"/>
        <v>42762.962013888886</v>
      </c>
      <c r="T639" s="13" t="str">
        <f t="shared" si="47"/>
        <v>Jan</v>
      </c>
      <c r="U639" s="11">
        <f t="shared" si="48"/>
        <v>42791.961111111115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0</v>
      </c>
      <c r="P640">
        <f t="shared" si="46"/>
        <v>3</v>
      </c>
      <c r="Q640" t="s">
        <v>8324</v>
      </c>
      <c r="R640" t="s">
        <v>8325</v>
      </c>
      <c r="S640" s="11">
        <f t="shared" si="49"/>
        <v>42759.593310185184</v>
      </c>
      <c r="T640" s="13" t="str">
        <f t="shared" si="47"/>
        <v>Jan</v>
      </c>
      <c r="U640" s="11">
        <f t="shared" si="48"/>
        <v>42819.55164351852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0</v>
      </c>
      <c r="P641">
        <f t="shared" si="46"/>
        <v>1</v>
      </c>
      <c r="Q641" t="s">
        <v>8324</v>
      </c>
      <c r="R641" t="s">
        <v>8325</v>
      </c>
      <c r="S641" s="11">
        <f t="shared" si="49"/>
        <v>41865.583275462966</v>
      </c>
      <c r="T641" s="13" t="str">
        <f t="shared" si="47"/>
        <v>Aug</v>
      </c>
      <c r="U641" s="11">
        <f t="shared" si="48"/>
        <v>41925.583275462966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</v>
      </c>
      <c r="P642">
        <f t="shared" si="46"/>
        <v>51</v>
      </c>
      <c r="Q642" t="s">
        <v>8324</v>
      </c>
      <c r="R642" t="s">
        <v>8326</v>
      </c>
      <c r="S642" s="11">
        <f t="shared" si="49"/>
        <v>42683.420312500006</v>
      </c>
      <c r="T642" s="13" t="str">
        <f t="shared" si="47"/>
        <v>Nov</v>
      </c>
      <c r="U642" s="11">
        <f t="shared" si="48"/>
        <v>42698.958333333328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ROUND((E643/D643)*100,0)</f>
        <v>119</v>
      </c>
      <c r="P643">
        <f t="shared" ref="P643:P706" si="51">ROUND(AVERAGE(E643/L643),0)</f>
        <v>151</v>
      </c>
      <c r="Q643" t="s">
        <v>8324</v>
      </c>
      <c r="R643" t="s">
        <v>8326</v>
      </c>
      <c r="S643" s="11">
        <f t="shared" si="49"/>
        <v>42199.57</v>
      </c>
      <c r="T643" s="13" t="str">
        <f t="shared" ref="T643:T706" si="52">CHOOSE(MONTH(S643),"Jan","Feb","Mar","Apr","May","Jun","Jul","Aug","Sep","Oct","Nov","Dec")</f>
        <v>Jul</v>
      </c>
      <c r="U643" s="11">
        <f t="shared" ref="U643:U706" si="53">(((I643/60)/60)/24+DATE(1970,1,1))</f>
        <v>42229.57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</v>
      </c>
      <c r="P644">
        <f t="shared" si="51"/>
        <v>134</v>
      </c>
      <c r="Q644" t="s">
        <v>8324</v>
      </c>
      <c r="R644" t="s">
        <v>8326</v>
      </c>
      <c r="S644" s="11">
        <f t="shared" ref="S644:S707" si="54">(((J644/60)/60)/24)+DATE(1970,1,1)</f>
        <v>42199.651319444441</v>
      </c>
      <c r="T644" s="13" t="str">
        <f t="shared" si="52"/>
        <v>Jul</v>
      </c>
      <c r="U644" s="11">
        <f t="shared" si="53"/>
        <v>42235.651319444441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106</v>
      </c>
      <c r="P645">
        <f t="shared" si="51"/>
        <v>174</v>
      </c>
      <c r="Q645" t="s">
        <v>8324</v>
      </c>
      <c r="R645" t="s">
        <v>8326</v>
      </c>
      <c r="S645" s="11">
        <f t="shared" si="54"/>
        <v>42100.642071759255</v>
      </c>
      <c r="T645" s="13" t="str">
        <f t="shared" si="52"/>
        <v>Apr</v>
      </c>
      <c r="U645" s="11">
        <f t="shared" si="53"/>
        <v>42155.642071759255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</v>
      </c>
      <c r="P646">
        <f t="shared" si="51"/>
        <v>73</v>
      </c>
      <c r="Q646" t="s">
        <v>8324</v>
      </c>
      <c r="R646" t="s">
        <v>8326</v>
      </c>
      <c r="S646" s="11">
        <f t="shared" si="54"/>
        <v>41898.665960648148</v>
      </c>
      <c r="T646" s="13" t="str">
        <f t="shared" si="52"/>
        <v>Sep</v>
      </c>
      <c r="U646" s="11">
        <f t="shared" si="53"/>
        <v>41941.041666666664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279</v>
      </c>
      <c r="P647">
        <f t="shared" si="51"/>
        <v>24</v>
      </c>
      <c r="Q647" t="s">
        <v>8324</v>
      </c>
      <c r="R647" t="s">
        <v>8326</v>
      </c>
      <c r="S647" s="11">
        <f t="shared" si="54"/>
        <v>42564.026319444441</v>
      </c>
      <c r="T647" s="13" t="str">
        <f t="shared" si="52"/>
        <v>Jul</v>
      </c>
      <c r="U647" s="11">
        <f t="shared" si="53"/>
        <v>42594.026319444441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132</v>
      </c>
      <c r="P648">
        <f t="shared" si="51"/>
        <v>39</v>
      </c>
      <c r="Q648" t="s">
        <v>8324</v>
      </c>
      <c r="R648" t="s">
        <v>8326</v>
      </c>
      <c r="S648" s="11">
        <f t="shared" si="54"/>
        <v>41832.852627314816</v>
      </c>
      <c r="T648" s="13" t="str">
        <f t="shared" si="52"/>
        <v>Jul</v>
      </c>
      <c r="U648" s="11">
        <f t="shared" si="53"/>
        <v>41862.852627314816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</v>
      </c>
      <c r="P649">
        <f t="shared" si="51"/>
        <v>126</v>
      </c>
      <c r="Q649" t="s">
        <v>8324</v>
      </c>
      <c r="R649" t="s">
        <v>8326</v>
      </c>
      <c r="S649" s="11">
        <f t="shared" si="54"/>
        <v>42416.767928240741</v>
      </c>
      <c r="T649" s="13" t="str">
        <f t="shared" si="52"/>
        <v>Feb</v>
      </c>
      <c r="U649" s="11">
        <f t="shared" si="53"/>
        <v>42446.726261574076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127</v>
      </c>
      <c r="P650">
        <f t="shared" si="51"/>
        <v>1644</v>
      </c>
      <c r="Q650" t="s">
        <v>8324</v>
      </c>
      <c r="R650" t="s">
        <v>8326</v>
      </c>
      <c r="S650" s="11">
        <f t="shared" si="54"/>
        <v>41891.693379629629</v>
      </c>
      <c r="T650" s="13" t="str">
        <f t="shared" si="52"/>
        <v>Sep</v>
      </c>
      <c r="U650" s="11">
        <f t="shared" si="53"/>
        <v>41926.693379629629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140</v>
      </c>
      <c r="P651">
        <f t="shared" si="51"/>
        <v>43</v>
      </c>
      <c r="Q651" t="s">
        <v>8324</v>
      </c>
      <c r="R651" t="s">
        <v>8326</v>
      </c>
      <c r="S651" s="11">
        <f t="shared" si="54"/>
        <v>41877.912187499998</v>
      </c>
      <c r="T651" s="13" t="str">
        <f t="shared" si="52"/>
        <v>Aug</v>
      </c>
      <c r="U651" s="11">
        <f t="shared" si="53"/>
        <v>41898.912187499998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</v>
      </c>
      <c r="P652">
        <f t="shared" si="51"/>
        <v>35</v>
      </c>
      <c r="Q652" t="s">
        <v>8324</v>
      </c>
      <c r="R652" t="s">
        <v>8326</v>
      </c>
      <c r="S652" s="11">
        <f t="shared" si="54"/>
        <v>41932.036851851852</v>
      </c>
      <c r="T652" s="13" t="str">
        <f t="shared" si="52"/>
        <v>Oct</v>
      </c>
      <c r="U652" s="11">
        <f t="shared" si="53"/>
        <v>41992.078518518523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101</v>
      </c>
      <c r="P653">
        <f t="shared" si="51"/>
        <v>239</v>
      </c>
      <c r="Q653" t="s">
        <v>8324</v>
      </c>
      <c r="R653" t="s">
        <v>8326</v>
      </c>
      <c r="S653" s="11">
        <f t="shared" si="54"/>
        <v>41956.017488425925</v>
      </c>
      <c r="T653" s="13" t="str">
        <f t="shared" si="52"/>
        <v>Nov</v>
      </c>
      <c r="U653" s="11">
        <f t="shared" si="53"/>
        <v>41986.017488425925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</v>
      </c>
      <c r="P654">
        <f t="shared" si="51"/>
        <v>108</v>
      </c>
      <c r="Q654" t="s">
        <v>8324</v>
      </c>
      <c r="R654" t="s">
        <v>8326</v>
      </c>
      <c r="S654" s="11">
        <f t="shared" si="54"/>
        <v>42675.690393518518</v>
      </c>
      <c r="T654" s="13" t="str">
        <f t="shared" si="52"/>
        <v>Nov</v>
      </c>
      <c r="U654" s="11">
        <f t="shared" si="53"/>
        <v>42705.732060185182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</v>
      </c>
      <c r="P655">
        <f t="shared" si="51"/>
        <v>96</v>
      </c>
      <c r="Q655" t="s">
        <v>8324</v>
      </c>
      <c r="R655" t="s">
        <v>8326</v>
      </c>
      <c r="S655" s="11">
        <f t="shared" si="54"/>
        <v>42199.618518518517</v>
      </c>
      <c r="T655" s="13" t="str">
        <f t="shared" si="52"/>
        <v>Jul</v>
      </c>
      <c r="U655" s="11">
        <f t="shared" si="53"/>
        <v>42236.618518518517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</v>
      </c>
      <c r="P656">
        <f t="shared" si="51"/>
        <v>32</v>
      </c>
      <c r="Q656" t="s">
        <v>8324</v>
      </c>
      <c r="R656" t="s">
        <v>8326</v>
      </c>
      <c r="S656" s="11">
        <f t="shared" si="54"/>
        <v>42163.957326388889</v>
      </c>
      <c r="T656" s="13" t="str">
        <f t="shared" si="52"/>
        <v>Jun</v>
      </c>
      <c r="U656" s="11">
        <f t="shared" si="53"/>
        <v>42193.957326388889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147</v>
      </c>
      <c r="P657">
        <f t="shared" si="51"/>
        <v>43</v>
      </c>
      <c r="Q657" t="s">
        <v>8324</v>
      </c>
      <c r="R657" t="s">
        <v>8326</v>
      </c>
      <c r="S657" s="11">
        <f t="shared" si="54"/>
        <v>42045.957314814819</v>
      </c>
      <c r="T657" s="13" t="str">
        <f t="shared" si="52"/>
        <v>Feb</v>
      </c>
      <c r="U657" s="11">
        <f t="shared" si="53"/>
        <v>42075.915648148148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214</v>
      </c>
      <c r="P658">
        <f t="shared" si="51"/>
        <v>123</v>
      </c>
      <c r="Q658" t="s">
        <v>8324</v>
      </c>
      <c r="R658" t="s">
        <v>8326</v>
      </c>
      <c r="S658" s="11">
        <f t="shared" si="54"/>
        <v>42417.804618055554</v>
      </c>
      <c r="T658" s="13" t="str">
        <f t="shared" si="52"/>
        <v>Feb</v>
      </c>
      <c r="U658" s="11">
        <f t="shared" si="53"/>
        <v>42477.762951388882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126</v>
      </c>
      <c r="P659">
        <f t="shared" si="51"/>
        <v>190</v>
      </c>
      <c r="Q659" t="s">
        <v>8324</v>
      </c>
      <c r="R659" t="s">
        <v>8326</v>
      </c>
      <c r="S659" s="11">
        <f t="shared" si="54"/>
        <v>42331.84574074074</v>
      </c>
      <c r="T659" s="13" t="str">
        <f t="shared" si="52"/>
        <v>Nov</v>
      </c>
      <c r="U659" s="11">
        <f t="shared" si="53"/>
        <v>42361.84574074074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</v>
      </c>
      <c r="P660">
        <f t="shared" si="51"/>
        <v>109</v>
      </c>
      <c r="Q660" t="s">
        <v>8324</v>
      </c>
      <c r="R660" t="s">
        <v>8326</v>
      </c>
      <c r="S660" s="11">
        <f t="shared" si="54"/>
        <v>42179.160752314812</v>
      </c>
      <c r="T660" s="13" t="str">
        <f t="shared" si="52"/>
        <v>Jun</v>
      </c>
      <c r="U660" s="11">
        <f t="shared" si="53"/>
        <v>42211.75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101</v>
      </c>
      <c r="P661">
        <f t="shared" si="51"/>
        <v>144</v>
      </c>
      <c r="Q661" t="s">
        <v>8324</v>
      </c>
      <c r="R661" t="s">
        <v>8326</v>
      </c>
      <c r="S661" s="11">
        <f t="shared" si="54"/>
        <v>42209.593692129631</v>
      </c>
      <c r="T661" s="13" t="str">
        <f t="shared" si="52"/>
        <v>Jul</v>
      </c>
      <c r="U661" s="11">
        <f t="shared" si="53"/>
        <v>42239.593692129631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</v>
      </c>
      <c r="P662">
        <f t="shared" si="51"/>
        <v>85</v>
      </c>
      <c r="Q662" t="s">
        <v>8324</v>
      </c>
      <c r="R662" t="s">
        <v>8326</v>
      </c>
      <c r="S662" s="11">
        <f t="shared" si="54"/>
        <v>41922.741655092592</v>
      </c>
      <c r="T662" s="13" t="str">
        <f t="shared" si="52"/>
        <v>Oct</v>
      </c>
      <c r="U662" s="11">
        <f t="shared" si="53"/>
        <v>41952.783321759263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1</v>
      </c>
      <c r="P663">
        <f t="shared" si="51"/>
        <v>11</v>
      </c>
      <c r="Q663" t="s">
        <v>8324</v>
      </c>
      <c r="R663" t="s">
        <v>8326</v>
      </c>
      <c r="S663" s="11">
        <f t="shared" si="54"/>
        <v>42636.645358796297</v>
      </c>
      <c r="T663" s="13" t="str">
        <f t="shared" si="52"/>
        <v>Sep</v>
      </c>
      <c r="U663" s="11">
        <f t="shared" si="53"/>
        <v>42666.645358796297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</v>
      </c>
      <c r="P664">
        <f t="shared" si="51"/>
        <v>39</v>
      </c>
      <c r="Q664" t="s">
        <v>8324</v>
      </c>
      <c r="R664" t="s">
        <v>8326</v>
      </c>
      <c r="S664" s="11">
        <f t="shared" si="54"/>
        <v>41990.438043981485</v>
      </c>
      <c r="T664" s="13" t="str">
        <f t="shared" si="52"/>
        <v>Dec</v>
      </c>
      <c r="U664" s="11">
        <f t="shared" si="53"/>
        <v>42020.438043981485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</v>
      </c>
      <c r="P665">
        <f t="shared" si="51"/>
        <v>100</v>
      </c>
      <c r="Q665" t="s">
        <v>8324</v>
      </c>
      <c r="R665" t="s">
        <v>8326</v>
      </c>
      <c r="S665" s="11">
        <f t="shared" si="54"/>
        <v>42173.843240740738</v>
      </c>
      <c r="T665" s="13" t="str">
        <f t="shared" si="52"/>
        <v>Jun</v>
      </c>
      <c r="U665" s="11">
        <f t="shared" si="53"/>
        <v>42203.843240740738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8</v>
      </c>
      <c r="P666">
        <f t="shared" si="51"/>
        <v>31</v>
      </c>
      <c r="Q666" t="s">
        <v>8324</v>
      </c>
      <c r="R666" t="s">
        <v>8326</v>
      </c>
      <c r="S666" s="11">
        <f t="shared" si="54"/>
        <v>42077.666377314818</v>
      </c>
      <c r="T666" s="13" t="str">
        <f t="shared" si="52"/>
        <v>Mar</v>
      </c>
      <c r="U666" s="11">
        <f t="shared" si="53"/>
        <v>42107.666377314818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19</v>
      </c>
      <c r="P667">
        <f t="shared" si="51"/>
        <v>155</v>
      </c>
      <c r="Q667" t="s">
        <v>8324</v>
      </c>
      <c r="R667" t="s">
        <v>8326</v>
      </c>
      <c r="S667" s="11">
        <f t="shared" si="54"/>
        <v>42688.711354166662</v>
      </c>
      <c r="T667" s="13" t="str">
        <f t="shared" si="52"/>
        <v>Nov</v>
      </c>
      <c r="U667" s="11">
        <f t="shared" si="53"/>
        <v>42748.711354166662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0</v>
      </c>
      <c r="P668">
        <f t="shared" si="51"/>
        <v>2</v>
      </c>
      <c r="Q668" t="s">
        <v>8324</v>
      </c>
      <c r="R668" t="s">
        <v>8326</v>
      </c>
      <c r="S668" s="11">
        <f t="shared" si="54"/>
        <v>41838.832152777781</v>
      </c>
      <c r="T668" s="13" t="str">
        <f t="shared" si="52"/>
        <v>Jul</v>
      </c>
      <c r="U668" s="11">
        <f t="shared" si="53"/>
        <v>41868.832152777781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</v>
      </c>
      <c r="P669">
        <f t="shared" si="51"/>
        <v>179</v>
      </c>
      <c r="Q669" t="s">
        <v>8324</v>
      </c>
      <c r="R669" t="s">
        <v>8326</v>
      </c>
      <c r="S669" s="11">
        <f t="shared" si="54"/>
        <v>42632.373414351852</v>
      </c>
      <c r="T669" s="13" t="str">
        <f t="shared" si="52"/>
        <v>Sep</v>
      </c>
      <c r="U669" s="11">
        <f t="shared" si="53"/>
        <v>42672.373414351852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5</v>
      </c>
      <c r="P670">
        <f t="shared" si="51"/>
        <v>27</v>
      </c>
      <c r="Q670" t="s">
        <v>8324</v>
      </c>
      <c r="R670" t="s">
        <v>8326</v>
      </c>
      <c r="S670" s="11">
        <f t="shared" si="54"/>
        <v>42090.831273148149</v>
      </c>
      <c r="T670" s="13" t="str">
        <f t="shared" si="52"/>
        <v>Mar</v>
      </c>
      <c r="U670" s="11">
        <f t="shared" si="53"/>
        <v>42135.831273148149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22</v>
      </c>
      <c r="P671">
        <f t="shared" si="51"/>
        <v>1536</v>
      </c>
      <c r="Q671" t="s">
        <v>8324</v>
      </c>
      <c r="R671" t="s">
        <v>8326</v>
      </c>
      <c r="S671" s="11">
        <f t="shared" si="54"/>
        <v>42527.625671296293</v>
      </c>
      <c r="T671" s="13" t="str">
        <f t="shared" si="52"/>
        <v>Jun</v>
      </c>
      <c r="U671" s="11">
        <f t="shared" si="53"/>
        <v>42557.625671296293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</v>
      </c>
      <c r="P672">
        <f t="shared" si="51"/>
        <v>85</v>
      </c>
      <c r="Q672" t="s">
        <v>8324</v>
      </c>
      <c r="R672" t="s">
        <v>8326</v>
      </c>
      <c r="S672" s="11">
        <f t="shared" si="54"/>
        <v>42506.709722222222</v>
      </c>
      <c r="T672" s="13" t="str">
        <f t="shared" si="52"/>
        <v>May</v>
      </c>
      <c r="U672" s="11">
        <f t="shared" si="53"/>
        <v>42540.340277777781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</v>
      </c>
      <c r="P673">
        <f t="shared" si="51"/>
        <v>789</v>
      </c>
      <c r="Q673" t="s">
        <v>8324</v>
      </c>
      <c r="R673" t="s">
        <v>8326</v>
      </c>
      <c r="S673" s="11">
        <f t="shared" si="54"/>
        <v>41984.692731481482</v>
      </c>
      <c r="T673" s="13" t="str">
        <f t="shared" si="52"/>
        <v>Dec</v>
      </c>
      <c r="U673" s="11">
        <f t="shared" si="53"/>
        <v>42018.166666666672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22</v>
      </c>
      <c r="P674">
        <f t="shared" si="51"/>
        <v>50</v>
      </c>
      <c r="Q674" t="s">
        <v>8324</v>
      </c>
      <c r="R674" t="s">
        <v>8326</v>
      </c>
      <c r="S674" s="11">
        <f t="shared" si="54"/>
        <v>41974.219490740739</v>
      </c>
      <c r="T674" s="13" t="str">
        <f t="shared" si="52"/>
        <v>Dec</v>
      </c>
      <c r="U674" s="11">
        <f t="shared" si="53"/>
        <v>42005.207638888889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</v>
      </c>
      <c r="P675">
        <f t="shared" si="51"/>
        <v>68</v>
      </c>
      <c r="Q675" t="s">
        <v>8324</v>
      </c>
      <c r="R675" t="s">
        <v>8326</v>
      </c>
      <c r="S675" s="11">
        <f t="shared" si="54"/>
        <v>41838.840474537035</v>
      </c>
      <c r="T675" s="13" t="str">
        <f t="shared" si="52"/>
        <v>Jul</v>
      </c>
      <c r="U675" s="11">
        <f t="shared" si="53"/>
        <v>41883.840474537035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</v>
      </c>
      <c r="P676">
        <f t="shared" si="51"/>
        <v>8</v>
      </c>
      <c r="Q676" t="s">
        <v>8324</v>
      </c>
      <c r="R676" t="s">
        <v>8326</v>
      </c>
      <c r="S676" s="11">
        <f t="shared" si="54"/>
        <v>41803.116053240738</v>
      </c>
      <c r="T676" s="13" t="str">
        <f t="shared" si="52"/>
        <v>Jun</v>
      </c>
      <c r="U676" s="11">
        <f t="shared" si="53"/>
        <v>41863.116053240738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15</v>
      </c>
      <c r="P677">
        <f t="shared" si="51"/>
        <v>34</v>
      </c>
      <c r="Q677" t="s">
        <v>8324</v>
      </c>
      <c r="R677" t="s">
        <v>8326</v>
      </c>
      <c r="S677" s="11">
        <f t="shared" si="54"/>
        <v>41975.930601851855</v>
      </c>
      <c r="T677" s="13" t="str">
        <f t="shared" si="52"/>
        <v>Dec</v>
      </c>
      <c r="U677" s="11">
        <f t="shared" si="53"/>
        <v>42005.290972222225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</v>
      </c>
      <c r="P678">
        <f t="shared" si="51"/>
        <v>61</v>
      </c>
      <c r="Q678" t="s">
        <v>8324</v>
      </c>
      <c r="R678" t="s">
        <v>8326</v>
      </c>
      <c r="S678" s="11">
        <f t="shared" si="54"/>
        <v>42012.768298611118</v>
      </c>
      <c r="T678" s="13" t="str">
        <f t="shared" si="52"/>
        <v>Jan</v>
      </c>
      <c r="U678" s="11">
        <f t="shared" si="53"/>
        <v>42042.768298611118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26</v>
      </c>
      <c r="P679">
        <f t="shared" si="51"/>
        <v>133</v>
      </c>
      <c r="Q679" t="s">
        <v>8324</v>
      </c>
      <c r="R679" t="s">
        <v>8326</v>
      </c>
      <c r="S679" s="11">
        <f t="shared" si="54"/>
        <v>42504.403877314813</v>
      </c>
      <c r="T679" s="13" t="str">
        <f t="shared" si="52"/>
        <v>May</v>
      </c>
      <c r="U679" s="11">
        <f t="shared" si="53"/>
        <v>42549.403877314813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4</v>
      </c>
      <c r="P680">
        <f t="shared" si="51"/>
        <v>65</v>
      </c>
      <c r="Q680" t="s">
        <v>8324</v>
      </c>
      <c r="R680" t="s">
        <v>8326</v>
      </c>
      <c r="S680" s="11">
        <f t="shared" si="54"/>
        <v>42481.376597222217</v>
      </c>
      <c r="T680" s="13" t="str">
        <f t="shared" si="52"/>
        <v>Apr</v>
      </c>
      <c r="U680" s="11">
        <f t="shared" si="53"/>
        <v>42511.376597222217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</v>
      </c>
      <c r="P681">
        <f t="shared" si="51"/>
        <v>94</v>
      </c>
      <c r="Q681" t="s">
        <v>8324</v>
      </c>
      <c r="R681" t="s">
        <v>8326</v>
      </c>
      <c r="S681" s="11">
        <f t="shared" si="54"/>
        <v>42556.695706018523</v>
      </c>
      <c r="T681" s="13" t="str">
        <f t="shared" si="52"/>
        <v>Jul</v>
      </c>
      <c r="U681" s="11">
        <f t="shared" si="53"/>
        <v>42616.695706018523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26</v>
      </c>
      <c r="P682">
        <f t="shared" si="51"/>
        <v>151</v>
      </c>
      <c r="Q682" t="s">
        <v>8324</v>
      </c>
      <c r="R682" t="s">
        <v>8326</v>
      </c>
      <c r="S682" s="11">
        <f t="shared" si="54"/>
        <v>41864.501516203702</v>
      </c>
      <c r="T682" s="13" t="str">
        <f t="shared" si="52"/>
        <v>Aug</v>
      </c>
      <c r="U682" s="11">
        <f t="shared" si="53"/>
        <v>41899.501516203702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</v>
      </c>
      <c r="P683">
        <f t="shared" si="51"/>
        <v>1</v>
      </c>
      <c r="Q683" t="s">
        <v>8324</v>
      </c>
      <c r="R683" t="s">
        <v>8326</v>
      </c>
      <c r="S683" s="11">
        <f t="shared" si="54"/>
        <v>42639.805601851855</v>
      </c>
      <c r="T683" s="13" t="str">
        <f t="shared" si="52"/>
        <v>Sep</v>
      </c>
      <c r="U683" s="11">
        <f t="shared" si="53"/>
        <v>42669.805601851855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</v>
      </c>
      <c r="P684">
        <f t="shared" si="51"/>
        <v>13</v>
      </c>
      <c r="Q684" t="s">
        <v>8324</v>
      </c>
      <c r="R684" t="s">
        <v>8326</v>
      </c>
      <c r="S684" s="11">
        <f t="shared" si="54"/>
        <v>42778.765300925923</v>
      </c>
      <c r="T684" s="13" t="str">
        <f t="shared" si="52"/>
        <v>Feb</v>
      </c>
      <c r="U684" s="11">
        <f t="shared" si="53"/>
        <v>42808.723634259266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1</v>
      </c>
      <c r="P685">
        <f t="shared" si="51"/>
        <v>99</v>
      </c>
      <c r="Q685" t="s">
        <v>8324</v>
      </c>
      <c r="R685" t="s">
        <v>8326</v>
      </c>
      <c r="S685" s="11">
        <f t="shared" si="54"/>
        <v>42634.900046296301</v>
      </c>
      <c r="T685" s="13" t="str">
        <f t="shared" si="52"/>
        <v>Sep</v>
      </c>
      <c r="U685" s="11">
        <f t="shared" si="53"/>
        <v>42674.900046296301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</v>
      </c>
      <c r="P686">
        <f t="shared" si="51"/>
        <v>177</v>
      </c>
      <c r="Q686" t="s">
        <v>8324</v>
      </c>
      <c r="R686" t="s">
        <v>8326</v>
      </c>
      <c r="S686" s="11">
        <f t="shared" si="54"/>
        <v>41809.473275462966</v>
      </c>
      <c r="T686" s="13" t="str">
        <f t="shared" si="52"/>
        <v>Jun</v>
      </c>
      <c r="U686" s="11">
        <f t="shared" si="53"/>
        <v>41845.125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28</v>
      </c>
      <c r="P687">
        <f t="shared" si="51"/>
        <v>55</v>
      </c>
      <c r="Q687" t="s">
        <v>8324</v>
      </c>
      <c r="R687" t="s">
        <v>8326</v>
      </c>
      <c r="S687" s="11">
        <f t="shared" si="54"/>
        <v>41971.866574074069</v>
      </c>
      <c r="T687" s="13" t="str">
        <f t="shared" si="52"/>
        <v>Nov</v>
      </c>
      <c r="U687" s="11">
        <f t="shared" si="53"/>
        <v>42016.866574074069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t="s">
        <v>8324</v>
      </c>
      <c r="R688" t="s">
        <v>8326</v>
      </c>
      <c r="S688" s="11">
        <f t="shared" si="54"/>
        <v>42189.673263888893</v>
      </c>
      <c r="T688" s="13" t="str">
        <f t="shared" si="52"/>
        <v>Jul</v>
      </c>
      <c r="U688" s="11">
        <f t="shared" si="53"/>
        <v>42219.673263888893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4</v>
      </c>
      <c r="P689">
        <f t="shared" si="51"/>
        <v>592</v>
      </c>
      <c r="Q689" t="s">
        <v>8324</v>
      </c>
      <c r="R689" t="s">
        <v>8326</v>
      </c>
      <c r="S689" s="11">
        <f t="shared" si="54"/>
        <v>42711.750613425931</v>
      </c>
      <c r="T689" s="13" t="str">
        <f t="shared" si="52"/>
        <v>Dec</v>
      </c>
      <c r="U689" s="11">
        <f t="shared" si="53"/>
        <v>42771.750613425931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73</v>
      </c>
      <c r="P690">
        <f t="shared" si="51"/>
        <v>406</v>
      </c>
      <c r="Q690" t="s">
        <v>8324</v>
      </c>
      <c r="R690" t="s">
        <v>8326</v>
      </c>
      <c r="S690" s="11">
        <f t="shared" si="54"/>
        <v>42262.104780092588</v>
      </c>
      <c r="T690" s="13" t="str">
        <f t="shared" si="52"/>
        <v>Sep</v>
      </c>
      <c r="U690" s="11">
        <f t="shared" si="53"/>
        <v>42292.104780092588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58</v>
      </c>
      <c r="P691">
        <f t="shared" si="51"/>
        <v>343</v>
      </c>
      <c r="Q691" t="s">
        <v>8324</v>
      </c>
      <c r="R691" t="s">
        <v>8326</v>
      </c>
      <c r="S691" s="11">
        <f t="shared" si="54"/>
        <v>42675.66778935185</v>
      </c>
      <c r="T691" s="13" t="str">
        <f t="shared" si="52"/>
        <v>Nov</v>
      </c>
      <c r="U691" s="11">
        <f t="shared" si="53"/>
        <v>42712.207638888889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</v>
      </c>
      <c r="P692">
        <f t="shared" si="51"/>
        <v>73</v>
      </c>
      <c r="Q692" t="s">
        <v>8324</v>
      </c>
      <c r="R692" t="s">
        <v>8326</v>
      </c>
      <c r="S692" s="11">
        <f t="shared" si="54"/>
        <v>42579.634733796294</v>
      </c>
      <c r="T692" s="13" t="str">
        <f t="shared" si="52"/>
        <v>Jul</v>
      </c>
      <c r="U692" s="11">
        <f t="shared" si="53"/>
        <v>42622.25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1</v>
      </c>
      <c r="P693">
        <f t="shared" si="51"/>
        <v>26</v>
      </c>
      <c r="Q693" t="s">
        <v>8324</v>
      </c>
      <c r="R693" t="s">
        <v>8326</v>
      </c>
      <c r="S693" s="11">
        <f t="shared" si="54"/>
        <v>42158.028310185182</v>
      </c>
      <c r="T693" s="13" t="str">
        <f t="shared" si="52"/>
        <v>Jun</v>
      </c>
      <c r="U693" s="11">
        <f t="shared" si="53"/>
        <v>42186.028310185182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7</v>
      </c>
      <c r="P694">
        <f t="shared" si="51"/>
        <v>6</v>
      </c>
      <c r="Q694" t="s">
        <v>8324</v>
      </c>
      <c r="R694" t="s">
        <v>8326</v>
      </c>
      <c r="S694" s="11">
        <f t="shared" si="54"/>
        <v>42696.37572916667</v>
      </c>
      <c r="T694" s="13" t="str">
        <f t="shared" si="52"/>
        <v>Nov</v>
      </c>
      <c r="U694" s="11">
        <f t="shared" si="53"/>
        <v>42726.37572916667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</v>
      </c>
      <c r="P695">
        <f t="shared" si="51"/>
        <v>119</v>
      </c>
      <c r="Q695" t="s">
        <v>8324</v>
      </c>
      <c r="R695" t="s">
        <v>8326</v>
      </c>
      <c r="S695" s="11">
        <f t="shared" si="54"/>
        <v>42094.808182870373</v>
      </c>
      <c r="T695" s="13" t="str">
        <f t="shared" si="52"/>
        <v>Mar</v>
      </c>
      <c r="U695" s="11">
        <f t="shared" si="53"/>
        <v>42124.808182870373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</v>
      </c>
      <c r="P696">
        <f t="shared" si="51"/>
        <v>84</v>
      </c>
      <c r="Q696" t="s">
        <v>8324</v>
      </c>
      <c r="R696" t="s">
        <v>8326</v>
      </c>
      <c r="S696" s="11">
        <f t="shared" si="54"/>
        <v>42737.663877314815</v>
      </c>
      <c r="T696" s="13" t="str">
        <f t="shared" si="52"/>
        <v>Jan</v>
      </c>
      <c r="U696" s="11">
        <f t="shared" si="53"/>
        <v>42767.663877314815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</v>
      </c>
      <c r="P697">
        <f t="shared" si="51"/>
        <v>91</v>
      </c>
      <c r="Q697" t="s">
        <v>8324</v>
      </c>
      <c r="R697" t="s">
        <v>8326</v>
      </c>
      <c r="S697" s="11">
        <f t="shared" si="54"/>
        <v>41913.521064814813</v>
      </c>
      <c r="T697" s="13" t="str">
        <f t="shared" si="52"/>
        <v>Oct</v>
      </c>
      <c r="U697" s="11">
        <f t="shared" si="53"/>
        <v>41943.521064814813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0</v>
      </c>
      <c r="P698">
        <f t="shared" si="51"/>
        <v>1</v>
      </c>
      <c r="Q698" t="s">
        <v>8324</v>
      </c>
      <c r="R698" t="s">
        <v>8326</v>
      </c>
      <c r="S698" s="11">
        <f t="shared" si="54"/>
        <v>41815.927106481482</v>
      </c>
      <c r="T698" s="13" t="str">
        <f t="shared" si="52"/>
        <v>Jun</v>
      </c>
      <c r="U698" s="11">
        <f t="shared" si="53"/>
        <v>41845.927106481482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</v>
      </c>
      <c r="P699">
        <f t="shared" si="51"/>
        <v>20</v>
      </c>
      <c r="Q699" t="s">
        <v>8324</v>
      </c>
      <c r="R699" t="s">
        <v>8326</v>
      </c>
      <c r="S699" s="11">
        <f t="shared" si="54"/>
        <v>42388.523020833338</v>
      </c>
      <c r="T699" s="13" t="str">
        <f t="shared" si="52"/>
        <v>Jan</v>
      </c>
      <c r="U699" s="11">
        <f t="shared" si="53"/>
        <v>42403.523020833338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</v>
      </c>
      <c r="P700">
        <f t="shared" si="51"/>
        <v>531</v>
      </c>
      <c r="Q700" t="s">
        <v>8324</v>
      </c>
      <c r="R700" t="s">
        <v>8326</v>
      </c>
      <c r="S700" s="11">
        <f t="shared" si="54"/>
        <v>41866.931076388886</v>
      </c>
      <c r="T700" s="13" t="str">
        <f t="shared" si="52"/>
        <v>Aug</v>
      </c>
      <c r="U700" s="11">
        <f t="shared" si="53"/>
        <v>41900.083333333336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</v>
      </c>
      <c r="P701">
        <f t="shared" si="51"/>
        <v>120</v>
      </c>
      <c r="Q701" t="s">
        <v>8324</v>
      </c>
      <c r="R701" t="s">
        <v>8326</v>
      </c>
      <c r="S701" s="11">
        <f t="shared" si="54"/>
        <v>41563.485509259262</v>
      </c>
      <c r="T701" s="13" t="str">
        <f t="shared" si="52"/>
        <v>Oct</v>
      </c>
      <c r="U701" s="11">
        <f t="shared" si="53"/>
        <v>41600.666666666664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3</v>
      </c>
      <c r="P702">
        <f t="shared" si="51"/>
        <v>13</v>
      </c>
      <c r="Q702" t="s">
        <v>8324</v>
      </c>
      <c r="R702" t="s">
        <v>8326</v>
      </c>
      <c r="S702" s="11">
        <f t="shared" si="54"/>
        <v>42715.688437500001</v>
      </c>
      <c r="T702" s="13" t="str">
        <f t="shared" si="52"/>
        <v>Dec</v>
      </c>
      <c r="U702" s="11">
        <f t="shared" si="53"/>
        <v>42745.688437500001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27</v>
      </c>
      <c r="P703">
        <f t="shared" si="51"/>
        <v>291</v>
      </c>
      <c r="Q703" t="s">
        <v>8324</v>
      </c>
      <c r="R703" t="s">
        <v>8326</v>
      </c>
      <c r="S703" s="11">
        <f t="shared" si="54"/>
        <v>41813.662962962961</v>
      </c>
      <c r="T703" s="13" t="str">
        <f t="shared" si="52"/>
        <v>Jun</v>
      </c>
      <c r="U703" s="11">
        <f t="shared" si="53"/>
        <v>41843.662962962961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31</v>
      </c>
      <c r="P704">
        <f t="shared" si="51"/>
        <v>125</v>
      </c>
      <c r="Q704" t="s">
        <v>8324</v>
      </c>
      <c r="R704" t="s">
        <v>8326</v>
      </c>
      <c r="S704" s="11">
        <f t="shared" si="54"/>
        <v>42668.726701388892</v>
      </c>
      <c r="T704" s="13" t="str">
        <f t="shared" si="52"/>
        <v>Oct</v>
      </c>
      <c r="U704" s="11">
        <f t="shared" si="53"/>
        <v>42698.768368055549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6</v>
      </c>
      <c r="P705">
        <f t="shared" si="51"/>
        <v>120</v>
      </c>
      <c r="Q705" t="s">
        <v>8324</v>
      </c>
      <c r="R705" t="s">
        <v>8326</v>
      </c>
      <c r="S705" s="11">
        <f t="shared" si="54"/>
        <v>42711.950798611113</v>
      </c>
      <c r="T705" s="13" t="str">
        <f t="shared" si="52"/>
        <v>Dec</v>
      </c>
      <c r="U705" s="11">
        <f t="shared" si="53"/>
        <v>42766.98055555555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1</v>
      </c>
      <c r="P706">
        <f t="shared" si="51"/>
        <v>120</v>
      </c>
      <c r="Q706" t="s">
        <v>8324</v>
      </c>
      <c r="R706" t="s">
        <v>8326</v>
      </c>
      <c r="S706" s="11">
        <f t="shared" si="54"/>
        <v>42726.192916666667</v>
      </c>
      <c r="T706" s="13" t="str">
        <f t="shared" si="52"/>
        <v>Dec</v>
      </c>
      <c r="U706" s="11">
        <f t="shared" si="53"/>
        <v>42786.192916666667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ROUND((E707/D707)*100,0)</f>
        <v>1</v>
      </c>
      <c r="P707">
        <f t="shared" ref="P707:P770" si="56">ROUND(AVERAGE(E707/L707),0)</f>
        <v>195</v>
      </c>
      <c r="Q707" t="s">
        <v>8324</v>
      </c>
      <c r="R707" t="s">
        <v>8326</v>
      </c>
      <c r="S707" s="11">
        <f t="shared" si="54"/>
        <v>42726.491643518515</v>
      </c>
      <c r="T707" s="13" t="str">
        <f t="shared" ref="T707:T770" si="57">CHOOSE(MONTH(S707),"Jan","Feb","Mar","Apr","May","Jun","Jul","Aug","Sep","Oct","Nov","Dec")</f>
        <v>Dec</v>
      </c>
      <c r="U707" s="11">
        <f t="shared" ref="U707:U770" si="58">(((I707/60)/60)/24+DATE(1970,1,1))</f>
        <v>42756.491643518515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t="s">
        <v>8324</v>
      </c>
      <c r="R708" t="s">
        <v>8326</v>
      </c>
      <c r="S708" s="11">
        <f t="shared" ref="S708:S771" si="59">(((J708/60)/60)/24)+DATE(1970,1,1)</f>
        <v>42676.995173611111</v>
      </c>
      <c r="T708" s="13" t="str">
        <f t="shared" si="57"/>
        <v>Nov</v>
      </c>
      <c r="U708" s="11">
        <f t="shared" si="58"/>
        <v>42718.777083333334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79</v>
      </c>
      <c r="P709">
        <f t="shared" si="56"/>
        <v>118</v>
      </c>
      <c r="Q709" t="s">
        <v>8324</v>
      </c>
      <c r="R709" t="s">
        <v>8326</v>
      </c>
      <c r="S709" s="11">
        <f t="shared" si="59"/>
        <v>42696.663506944446</v>
      </c>
      <c r="T709" s="13" t="str">
        <f t="shared" si="57"/>
        <v>Nov</v>
      </c>
      <c r="U709" s="11">
        <f t="shared" si="58"/>
        <v>42736.663506944446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</v>
      </c>
      <c r="P710">
        <f t="shared" si="56"/>
        <v>24</v>
      </c>
      <c r="Q710" t="s">
        <v>8324</v>
      </c>
      <c r="R710" t="s">
        <v>8326</v>
      </c>
      <c r="S710" s="11">
        <f t="shared" si="59"/>
        <v>41835.581018518518</v>
      </c>
      <c r="T710" s="13" t="str">
        <f t="shared" si="57"/>
        <v>Jul</v>
      </c>
      <c r="U710" s="11">
        <f t="shared" si="58"/>
        <v>41895.581018518518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</v>
      </c>
      <c r="P711">
        <f t="shared" si="56"/>
        <v>31</v>
      </c>
      <c r="Q711" t="s">
        <v>8324</v>
      </c>
      <c r="R711" t="s">
        <v>8326</v>
      </c>
      <c r="S711" s="11">
        <f t="shared" si="59"/>
        <v>41948.041192129633</v>
      </c>
      <c r="T711" s="13" t="str">
        <f t="shared" si="57"/>
        <v>Nov</v>
      </c>
      <c r="U711" s="11">
        <f t="shared" si="58"/>
        <v>41978.041192129633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t="s">
        <v>8324</v>
      </c>
      <c r="R712" t="s">
        <v>8326</v>
      </c>
      <c r="S712" s="11">
        <f t="shared" si="59"/>
        <v>41837.984976851854</v>
      </c>
      <c r="T712" s="13" t="str">
        <f t="shared" si="57"/>
        <v>Jul</v>
      </c>
      <c r="U712" s="11">
        <f t="shared" si="58"/>
        <v>41871.030555555553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34</v>
      </c>
      <c r="P713">
        <f t="shared" si="56"/>
        <v>100</v>
      </c>
      <c r="Q713" t="s">
        <v>8324</v>
      </c>
      <c r="R713" t="s">
        <v>8326</v>
      </c>
      <c r="S713" s="11">
        <f t="shared" si="59"/>
        <v>42678.459120370375</v>
      </c>
      <c r="T713" s="13" t="str">
        <f t="shared" si="57"/>
        <v>Nov</v>
      </c>
      <c r="U713" s="11">
        <f t="shared" si="58"/>
        <v>42718.500787037032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</v>
      </c>
      <c r="P714">
        <f t="shared" si="56"/>
        <v>26</v>
      </c>
      <c r="Q714" t="s">
        <v>8324</v>
      </c>
      <c r="R714" t="s">
        <v>8326</v>
      </c>
      <c r="S714" s="11">
        <f t="shared" si="59"/>
        <v>42384.680925925932</v>
      </c>
      <c r="T714" s="13" t="str">
        <f t="shared" si="57"/>
        <v>Jan</v>
      </c>
      <c r="U714" s="11">
        <f t="shared" si="58"/>
        <v>42414.680925925932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1</v>
      </c>
      <c r="P715">
        <f t="shared" si="56"/>
        <v>199</v>
      </c>
      <c r="Q715" t="s">
        <v>8324</v>
      </c>
      <c r="R715" t="s">
        <v>8326</v>
      </c>
      <c r="S715" s="11">
        <f t="shared" si="59"/>
        <v>42496.529305555552</v>
      </c>
      <c r="T715" s="13" t="str">
        <f t="shared" si="57"/>
        <v>May</v>
      </c>
      <c r="U715" s="11">
        <f t="shared" si="58"/>
        <v>42526.529305555552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15</v>
      </c>
      <c r="P716">
        <f t="shared" si="56"/>
        <v>80</v>
      </c>
      <c r="Q716" t="s">
        <v>8324</v>
      </c>
      <c r="R716" t="s">
        <v>8326</v>
      </c>
      <c r="S716" s="11">
        <f t="shared" si="59"/>
        <v>42734.787986111114</v>
      </c>
      <c r="T716" s="13" t="str">
        <f t="shared" si="57"/>
        <v>Dec</v>
      </c>
      <c r="U716" s="11">
        <f t="shared" si="58"/>
        <v>42794.787986111114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</v>
      </c>
      <c r="P717">
        <f t="shared" si="56"/>
        <v>116</v>
      </c>
      <c r="Q717" t="s">
        <v>8324</v>
      </c>
      <c r="R717" t="s">
        <v>8326</v>
      </c>
      <c r="S717" s="11">
        <f t="shared" si="59"/>
        <v>42273.090740740736</v>
      </c>
      <c r="T717" s="13" t="str">
        <f t="shared" si="57"/>
        <v>Sep</v>
      </c>
      <c r="U717" s="11">
        <f t="shared" si="58"/>
        <v>42313.132407407407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</v>
      </c>
      <c r="P718">
        <f t="shared" si="56"/>
        <v>45</v>
      </c>
      <c r="Q718" t="s">
        <v>8324</v>
      </c>
      <c r="R718" t="s">
        <v>8326</v>
      </c>
      <c r="S718" s="11">
        <f t="shared" si="59"/>
        <v>41940.658645833333</v>
      </c>
      <c r="T718" s="13" t="str">
        <f t="shared" si="57"/>
        <v>Oct</v>
      </c>
      <c r="U718" s="11">
        <f t="shared" si="58"/>
        <v>41974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</v>
      </c>
      <c r="P719">
        <f t="shared" si="56"/>
        <v>76</v>
      </c>
      <c r="Q719" t="s">
        <v>8324</v>
      </c>
      <c r="R719" t="s">
        <v>8326</v>
      </c>
      <c r="S719" s="11">
        <f t="shared" si="59"/>
        <v>41857.854189814818</v>
      </c>
      <c r="T719" s="13" t="str">
        <f t="shared" si="57"/>
        <v>Aug</v>
      </c>
      <c r="U719" s="11">
        <f t="shared" si="58"/>
        <v>41887.854189814818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1</v>
      </c>
      <c r="P720">
        <f t="shared" si="56"/>
        <v>23</v>
      </c>
      <c r="Q720" t="s">
        <v>8324</v>
      </c>
      <c r="R720" t="s">
        <v>8326</v>
      </c>
      <c r="S720" s="11">
        <f t="shared" si="59"/>
        <v>42752.845451388886</v>
      </c>
      <c r="T720" s="13" t="str">
        <f t="shared" si="57"/>
        <v>Jan</v>
      </c>
      <c r="U720" s="11">
        <f t="shared" si="58"/>
        <v>42784.249305555553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</v>
      </c>
      <c r="P721">
        <f t="shared" si="56"/>
        <v>19</v>
      </c>
      <c r="Q721" t="s">
        <v>8324</v>
      </c>
      <c r="R721" t="s">
        <v>8326</v>
      </c>
      <c r="S721" s="11">
        <f t="shared" si="59"/>
        <v>42409.040231481486</v>
      </c>
      <c r="T721" s="13" t="str">
        <f t="shared" si="57"/>
        <v>Feb</v>
      </c>
      <c r="U721" s="11">
        <f t="shared" si="58"/>
        <v>42423.040231481486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144</v>
      </c>
      <c r="P722">
        <f t="shared" si="56"/>
        <v>67</v>
      </c>
      <c r="Q722" t="s">
        <v>8327</v>
      </c>
      <c r="R722" t="s">
        <v>8328</v>
      </c>
      <c r="S722" s="11">
        <f t="shared" si="59"/>
        <v>40909.649201388893</v>
      </c>
      <c r="T722" s="13" t="str">
        <f t="shared" si="57"/>
        <v>Jan</v>
      </c>
      <c r="U722" s="11">
        <f t="shared" si="58"/>
        <v>40937.649201388893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</v>
      </c>
      <c r="P723">
        <f t="shared" si="56"/>
        <v>84</v>
      </c>
      <c r="Q723" t="s">
        <v>8327</v>
      </c>
      <c r="R723" t="s">
        <v>8328</v>
      </c>
      <c r="S723" s="11">
        <f t="shared" si="59"/>
        <v>41807.571840277778</v>
      </c>
      <c r="T723" s="13" t="str">
        <f t="shared" si="57"/>
        <v>Jun</v>
      </c>
      <c r="U723" s="11">
        <f t="shared" si="58"/>
        <v>41852.571840277778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</v>
      </c>
      <c r="P724">
        <f t="shared" si="56"/>
        <v>216</v>
      </c>
      <c r="Q724" t="s">
        <v>8327</v>
      </c>
      <c r="R724" t="s">
        <v>8328</v>
      </c>
      <c r="S724" s="11">
        <f t="shared" si="59"/>
        <v>40977.805300925924</v>
      </c>
      <c r="T724" s="13" t="str">
        <f t="shared" si="57"/>
        <v>Mar</v>
      </c>
      <c r="U724" s="11">
        <f t="shared" si="58"/>
        <v>41007.76363425926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</v>
      </c>
      <c r="P725">
        <f t="shared" si="56"/>
        <v>55</v>
      </c>
      <c r="Q725" t="s">
        <v>8327</v>
      </c>
      <c r="R725" t="s">
        <v>8328</v>
      </c>
      <c r="S725" s="11">
        <f t="shared" si="59"/>
        <v>42184.816539351858</v>
      </c>
      <c r="T725" s="13" t="str">
        <f t="shared" si="57"/>
        <v>Jun</v>
      </c>
      <c r="U725" s="11">
        <f t="shared" si="58"/>
        <v>42215.165972222225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</v>
      </c>
      <c r="P726">
        <f t="shared" si="56"/>
        <v>52</v>
      </c>
      <c r="Q726" t="s">
        <v>8327</v>
      </c>
      <c r="R726" t="s">
        <v>8328</v>
      </c>
      <c r="S726" s="11">
        <f t="shared" si="59"/>
        <v>40694.638460648144</v>
      </c>
      <c r="T726" s="13" t="str">
        <f t="shared" si="57"/>
        <v>May</v>
      </c>
      <c r="U726" s="11">
        <f t="shared" si="58"/>
        <v>40724.638460648144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</v>
      </c>
      <c r="P727">
        <f t="shared" si="56"/>
        <v>143</v>
      </c>
      <c r="Q727" t="s">
        <v>8327</v>
      </c>
      <c r="R727" t="s">
        <v>8328</v>
      </c>
      <c r="S727" s="11">
        <f t="shared" si="59"/>
        <v>42321.626296296294</v>
      </c>
      <c r="T727" s="13" t="str">
        <f t="shared" si="57"/>
        <v>Nov</v>
      </c>
      <c r="U727" s="11">
        <f t="shared" si="58"/>
        <v>42351.626296296294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</v>
      </c>
      <c r="P728">
        <f t="shared" si="56"/>
        <v>72</v>
      </c>
      <c r="Q728" t="s">
        <v>8327</v>
      </c>
      <c r="R728" t="s">
        <v>8328</v>
      </c>
      <c r="S728" s="11">
        <f t="shared" si="59"/>
        <v>41346.042673611111</v>
      </c>
      <c r="T728" s="13" t="str">
        <f t="shared" si="57"/>
        <v>Mar</v>
      </c>
      <c r="U728" s="11">
        <f t="shared" si="58"/>
        <v>41376.042673611111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156</v>
      </c>
      <c r="P729">
        <f t="shared" si="56"/>
        <v>37</v>
      </c>
      <c r="Q729" t="s">
        <v>8327</v>
      </c>
      <c r="R729" t="s">
        <v>8328</v>
      </c>
      <c r="S729" s="11">
        <f t="shared" si="59"/>
        <v>41247.020243055551</v>
      </c>
      <c r="T729" s="13" t="str">
        <f t="shared" si="57"/>
        <v>Dec</v>
      </c>
      <c r="U729" s="11">
        <f t="shared" si="58"/>
        <v>41288.888888888891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106</v>
      </c>
      <c r="P730">
        <f t="shared" si="56"/>
        <v>61</v>
      </c>
      <c r="Q730" t="s">
        <v>8327</v>
      </c>
      <c r="R730" t="s">
        <v>8328</v>
      </c>
      <c r="S730" s="11">
        <f t="shared" si="59"/>
        <v>40731.837465277778</v>
      </c>
      <c r="T730" s="13" t="str">
        <f t="shared" si="57"/>
        <v>Jul</v>
      </c>
      <c r="U730" s="11">
        <f t="shared" si="58"/>
        <v>40776.837465277778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131</v>
      </c>
      <c r="P731">
        <f t="shared" si="56"/>
        <v>44</v>
      </c>
      <c r="Q731" t="s">
        <v>8327</v>
      </c>
      <c r="R731" t="s">
        <v>8328</v>
      </c>
      <c r="S731" s="11">
        <f t="shared" si="59"/>
        <v>41111.185891203706</v>
      </c>
      <c r="T731" s="13" t="str">
        <f t="shared" si="57"/>
        <v>Jul</v>
      </c>
      <c r="U731" s="11">
        <f t="shared" si="58"/>
        <v>41171.185891203706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</v>
      </c>
      <c r="P732">
        <f t="shared" si="56"/>
        <v>100</v>
      </c>
      <c r="Q732" t="s">
        <v>8327</v>
      </c>
      <c r="R732" t="s">
        <v>8328</v>
      </c>
      <c r="S732" s="11">
        <f t="shared" si="59"/>
        <v>40854.745266203703</v>
      </c>
      <c r="T732" s="13" t="str">
        <f t="shared" si="57"/>
        <v>Nov</v>
      </c>
      <c r="U732" s="11">
        <f t="shared" si="58"/>
        <v>40884.745266203703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>
        <f t="shared" si="56"/>
        <v>89</v>
      </c>
      <c r="Q733" t="s">
        <v>8327</v>
      </c>
      <c r="R733" t="s">
        <v>8328</v>
      </c>
      <c r="S733" s="11">
        <f t="shared" si="59"/>
        <v>40879.795682870368</v>
      </c>
      <c r="T733" s="13" t="str">
        <f t="shared" si="57"/>
        <v>Dec</v>
      </c>
      <c r="U733" s="11">
        <f t="shared" si="58"/>
        <v>40930.25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>
        <f t="shared" si="56"/>
        <v>5</v>
      </c>
      <c r="Q734" t="s">
        <v>8327</v>
      </c>
      <c r="R734" t="s">
        <v>8328</v>
      </c>
      <c r="S734" s="11">
        <f t="shared" si="59"/>
        <v>41486.424317129626</v>
      </c>
      <c r="T734" s="13" t="str">
        <f t="shared" si="57"/>
        <v>Jul</v>
      </c>
      <c r="U734" s="11">
        <f t="shared" si="58"/>
        <v>41546.424317129626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</v>
      </c>
      <c r="P735">
        <f t="shared" si="56"/>
        <v>18</v>
      </c>
      <c r="Q735" t="s">
        <v>8327</v>
      </c>
      <c r="R735" t="s">
        <v>8328</v>
      </c>
      <c r="S735" s="11">
        <f t="shared" si="59"/>
        <v>41598.420046296298</v>
      </c>
      <c r="T735" s="13" t="str">
        <f t="shared" si="57"/>
        <v>Nov</v>
      </c>
      <c r="U735" s="11">
        <f t="shared" si="58"/>
        <v>41628.420046296298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126</v>
      </c>
      <c r="P736">
        <f t="shared" si="56"/>
        <v>187</v>
      </c>
      <c r="Q736" t="s">
        <v>8327</v>
      </c>
      <c r="R736" t="s">
        <v>8328</v>
      </c>
      <c r="S736" s="11">
        <f t="shared" si="59"/>
        <v>42102.164583333331</v>
      </c>
      <c r="T736" s="13" t="str">
        <f t="shared" si="57"/>
        <v>Apr</v>
      </c>
      <c r="U736" s="11">
        <f t="shared" si="58"/>
        <v>42133.208333333328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</v>
      </c>
      <c r="P737">
        <f t="shared" si="56"/>
        <v>235</v>
      </c>
      <c r="Q737" t="s">
        <v>8327</v>
      </c>
      <c r="R737" t="s">
        <v>8328</v>
      </c>
      <c r="S737" s="11">
        <f t="shared" si="59"/>
        <v>41946.029467592591</v>
      </c>
      <c r="T737" s="13" t="str">
        <f t="shared" si="57"/>
        <v>Nov</v>
      </c>
      <c r="U737" s="11">
        <f t="shared" si="58"/>
        <v>41977.027083333334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</v>
      </c>
      <c r="P738">
        <f t="shared" si="56"/>
        <v>105</v>
      </c>
      <c r="Q738" t="s">
        <v>8327</v>
      </c>
      <c r="R738" t="s">
        <v>8328</v>
      </c>
      <c r="S738" s="11">
        <f t="shared" si="59"/>
        <v>41579.734259259261</v>
      </c>
      <c r="T738" s="13" t="str">
        <f t="shared" si="57"/>
        <v>Nov</v>
      </c>
      <c r="U738" s="11">
        <f t="shared" si="58"/>
        <v>41599.207638888889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</v>
      </c>
      <c r="P739">
        <f t="shared" si="56"/>
        <v>57</v>
      </c>
      <c r="Q739" t="s">
        <v>8327</v>
      </c>
      <c r="R739" t="s">
        <v>8328</v>
      </c>
      <c r="S739" s="11">
        <f t="shared" si="59"/>
        <v>41667.275312500002</v>
      </c>
      <c r="T739" s="13" t="str">
        <f t="shared" si="57"/>
        <v>Jan</v>
      </c>
      <c r="U739" s="11">
        <f t="shared" si="58"/>
        <v>41684.833333333336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107</v>
      </c>
      <c r="P740">
        <f t="shared" si="56"/>
        <v>39</v>
      </c>
      <c r="Q740" t="s">
        <v>8327</v>
      </c>
      <c r="R740" t="s">
        <v>8328</v>
      </c>
      <c r="S740" s="11">
        <f t="shared" si="59"/>
        <v>41943.604097222218</v>
      </c>
      <c r="T740" s="13" t="str">
        <f t="shared" si="57"/>
        <v>Oct</v>
      </c>
      <c r="U740" s="11">
        <f t="shared" si="58"/>
        <v>41974.207638888889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</v>
      </c>
      <c r="P741">
        <f t="shared" si="56"/>
        <v>68</v>
      </c>
      <c r="Q741" t="s">
        <v>8327</v>
      </c>
      <c r="R741" t="s">
        <v>8328</v>
      </c>
      <c r="S741" s="11">
        <f t="shared" si="59"/>
        <v>41829.502650462964</v>
      </c>
      <c r="T741" s="13" t="str">
        <f t="shared" si="57"/>
        <v>Jul</v>
      </c>
      <c r="U741" s="11">
        <f t="shared" si="58"/>
        <v>41862.502650462964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</v>
      </c>
      <c r="P742">
        <f t="shared" si="56"/>
        <v>170</v>
      </c>
      <c r="Q742" t="s">
        <v>8327</v>
      </c>
      <c r="R742" t="s">
        <v>8328</v>
      </c>
      <c r="S742" s="11">
        <f t="shared" si="59"/>
        <v>42162.146782407406</v>
      </c>
      <c r="T742" s="13" t="str">
        <f t="shared" si="57"/>
        <v>Jun</v>
      </c>
      <c r="U742" s="11">
        <f t="shared" si="58"/>
        <v>42176.146782407406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</v>
      </c>
      <c r="P743">
        <f t="shared" si="56"/>
        <v>141</v>
      </c>
      <c r="Q743" t="s">
        <v>8327</v>
      </c>
      <c r="R743" t="s">
        <v>8328</v>
      </c>
      <c r="S743" s="11">
        <f t="shared" si="59"/>
        <v>41401.648217592592</v>
      </c>
      <c r="T743" s="13" t="str">
        <f t="shared" si="57"/>
        <v>May</v>
      </c>
      <c r="U743" s="11">
        <f t="shared" si="58"/>
        <v>41436.648217592592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111</v>
      </c>
      <c r="P744">
        <f t="shared" si="56"/>
        <v>67</v>
      </c>
      <c r="Q744" t="s">
        <v>8327</v>
      </c>
      <c r="R744" t="s">
        <v>8328</v>
      </c>
      <c r="S744" s="11">
        <f t="shared" si="59"/>
        <v>41689.917962962965</v>
      </c>
      <c r="T744" s="13" t="str">
        <f t="shared" si="57"/>
        <v>Feb</v>
      </c>
      <c r="U744" s="11">
        <f t="shared" si="58"/>
        <v>41719.876296296294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>
        <f t="shared" si="56"/>
        <v>54</v>
      </c>
      <c r="Q745" t="s">
        <v>8327</v>
      </c>
      <c r="R745" t="s">
        <v>8328</v>
      </c>
      <c r="S745" s="11">
        <f t="shared" si="59"/>
        <v>40990.709317129629</v>
      </c>
      <c r="T745" s="13" t="str">
        <f t="shared" si="57"/>
        <v>Mar</v>
      </c>
      <c r="U745" s="11">
        <f t="shared" si="58"/>
        <v>41015.875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</v>
      </c>
      <c r="P746">
        <f t="shared" si="56"/>
        <v>83</v>
      </c>
      <c r="Q746" t="s">
        <v>8327</v>
      </c>
      <c r="R746" t="s">
        <v>8328</v>
      </c>
      <c r="S746" s="11">
        <f t="shared" si="59"/>
        <v>41226.95721064815</v>
      </c>
      <c r="T746" s="13" t="str">
        <f t="shared" si="57"/>
        <v>Nov</v>
      </c>
      <c r="U746" s="11">
        <f t="shared" si="58"/>
        <v>41256.95721064815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</v>
      </c>
      <c r="P747">
        <f t="shared" si="56"/>
        <v>54</v>
      </c>
      <c r="Q747" t="s">
        <v>8327</v>
      </c>
      <c r="R747" t="s">
        <v>8328</v>
      </c>
      <c r="S747" s="11">
        <f t="shared" si="59"/>
        <v>41367.572280092594</v>
      </c>
      <c r="T747" s="13" t="str">
        <f t="shared" si="57"/>
        <v>Apr</v>
      </c>
      <c r="U747" s="11">
        <f t="shared" si="58"/>
        <v>41397.572280092594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</v>
      </c>
      <c r="P748">
        <f t="shared" si="56"/>
        <v>34</v>
      </c>
      <c r="Q748" t="s">
        <v>8327</v>
      </c>
      <c r="R748" t="s">
        <v>8328</v>
      </c>
      <c r="S748" s="11">
        <f t="shared" si="59"/>
        <v>41157.042928240742</v>
      </c>
      <c r="T748" s="13" t="str">
        <f t="shared" si="57"/>
        <v>Sep</v>
      </c>
      <c r="U748" s="11">
        <f t="shared" si="58"/>
        <v>41175.165972222225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</v>
      </c>
      <c r="P749">
        <f t="shared" si="56"/>
        <v>127</v>
      </c>
      <c r="Q749" t="s">
        <v>8327</v>
      </c>
      <c r="R749" t="s">
        <v>8328</v>
      </c>
      <c r="S749" s="11">
        <f t="shared" si="59"/>
        <v>41988.548831018517</v>
      </c>
      <c r="T749" s="13" t="str">
        <f t="shared" si="57"/>
        <v>Dec</v>
      </c>
      <c r="U749" s="11">
        <f t="shared" si="58"/>
        <v>42019.454166666663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</v>
      </c>
      <c r="P750">
        <f t="shared" si="56"/>
        <v>46</v>
      </c>
      <c r="Q750" t="s">
        <v>8327</v>
      </c>
      <c r="R750" t="s">
        <v>8328</v>
      </c>
      <c r="S750" s="11">
        <f t="shared" si="59"/>
        <v>41831.846828703703</v>
      </c>
      <c r="T750" s="13" t="str">
        <f t="shared" si="57"/>
        <v>Jul</v>
      </c>
      <c r="U750" s="11">
        <f t="shared" si="58"/>
        <v>41861.846828703703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106</v>
      </c>
      <c r="P751">
        <f t="shared" si="56"/>
        <v>96</v>
      </c>
      <c r="Q751" t="s">
        <v>8327</v>
      </c>
      <c r="R751" t="s">
        <v>8328</v>
      </c>
      <c r="S751" s="11">
        <f t="shared" si="59"/>
        <v>42733.94131944445</v>
      </c>
      <c r="T751" s="13" t="str">
        <f t="shared" si="57"/>
        <v>Dec</v>
      </c>
      <c r="U751" s="11">
        <f t="shared" si="58"/>
        <v>42763.94131944445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103</v>
      </c>
      <c r="P752">
        <f t="shared" si="56"/>
        <v>77</v>
      </c>
      <c r="Q752" t="s">
        <v>8327</v>
      </c>
      <c r="R752" t="s">
        <v>8328</v>
      </c>
      <c r="S752" s="11">
        <f t="shared" si="59"/>
        <v>41299.878148148149</v>
      </c>
      <c r="T752" s="13" t="str">
        <f t="shared" si="57"/>
        <v>Jan</v>
      </c>
      <c r="U752" s="11">
        <f t="shared" si="58"/>
        <v>41329.878148148149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119</v>
      </c>
      <c r="P753">
        <f t="shared" si="56"/>
        <v>57</v>
      </c>
      <c r="Q753" t="s">
        <v>8327</v>
      </c>
      <c r="R753" t="s">
        <v>8328</v>
      </c>
      <c r="S753" s="11">
        <f t="shared" si="59"/>
        <v>40713.630497685182</v>
      </c>
      <c r="T753" s="13" t="str">
        <f t="shared" si="57"/>
        <v>Jun</v>
      </c>
      <c r="U753" s="11">
        <f t="shared" si="58"/>
        <v>40759.630497685182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112</v>
      </c>
      <c r="P754">
        <f t="shared" si="56"/>
        <v>53</v>
      </c>
      <c r="Q754" t="s">
        <v>8327</v>
      </c>
      <c r="R754" t="s">
        <v>8328</v>
      </c>
      <c r="S754" s="11">
        <f t="shared" si="59"/>
        <v>42639.421493055561</v>
      </c>
      <c r="T754" s="13" t="str">
        <f t="shared" si="57"/>
        <v>Sep</v>
      </c>
      <c r="U754" s="11">
        <f t="shared" si="58"/>
        <v>42659.458333333328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>
        <f t="shared" si="56"/>
        <v>492</v>
      </c>
      <c r="Q755" t="s">
        <v>8327</v>
      </c>
      <c r="R755" t="s">
        <v>8328</v>
      </c>
      <c r="S755" s="11">
        <f t="shared" si="59"/>
        <v>42019.590173611112</v>
      </c>
      <c r="T755" s="13" t="str">
        <f t="shared" si="57"/>
        <v>Jan</v>
      </c>
      <c r="U755" s="11">
        <f t="shared" si="58"/>
        <v>42049.590173611112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104</v>
      </c>
      <c r="P756">
        <f t="shared" si="56"/>
        <v>42</v>
      </c>
      <c r="Q756" t="s">
        <v>8327</v>
      </c>
      <c r="R756" t="s">
        <v>8328</v>
      </c>
      <c r="S756" s="11">
        <f t="shared" si="59"/>
        <v>41249.749085648145</v>
      </c>
      <c r="T756" s="13" t="str">
        <f t="shared" si="57"/>
        <v>Dec</v>
      </c>
      <c r="U756" s="11">
        <f t="shared" si="58"/>
        <v>41279.749085648145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102</v>
      </c>
      <c r="P757">
        <f t="shared" si="56"/>
        <v>37</v>
      </c>
      <c r="Q757" t="s">
        <v>8327</v>
      </c>
      <c r="R757" t="s">
        <v>8328</v>
      </c>
      <c r="S757" s="11">
        <f t="shared" si="59"/>
        <v>41383.605057870373</v>
      </c>
      <c r="T757" s="13" t="str">
        <f t="shared" si="57"/>
        <v>Apr</v>
      </c>
      <c r="U757" s="11">
        <f t="shared" si="58"/>
        <v>41414.02847222222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118</v>
      </c>
      <c r="P758">
        <f t="shared" si="56"/>
        <v>37</v>
      </c>
      <c r="Q758" t="s">
        <v>8327</v>
      </c>
      <c r="R758" t="s">
        <v>8328</v>
      </c>
      <c r="S758" s="11">
        <f t="shared" si="59"/>
        <v>40590.766886574071</v>
      </c>
      <c r="T758" s="13" t="str">
        <f t="shared" si="57"/>
        <v>Feb</v>
      </c>
      <c r="U758" s="11">
        <f t="shared" si="58"/>
        <v>40651.725219907406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>
        <f t="shared" si="56"/>
        <v>33</v>
      </c>
      <c r="Q759" t="s">
        <v>8327</v>
      </c>
      <c r="R759" t="s">
        <v>8328</v>
      </c>
      <c r="S759" s="11">
        <f t="shared" si="59"/>
        <v>41235.054560185185</v>
      </c>
      <c r="T759" s="13" t="str">
        <f t="shared" si="57"/>
        <v>Nov</v>
      </c>
      <c r="U759" s="11">
        <f t="shared" si="58"/>
        <v>41249.054560185185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>
        <f t="shared" si="56"/>
        <v>134</v>
      </c>
      <c r="Q760" t="s">
        <v>8327</v>
      </c>
      <c r="R760" t="s">
        <v>8328</v>
      </c>
      <c r="S760" s="11">
        <f t="shared" si="59"/>
        <v>40429.836435185185</v>
      </c>
      <c r="T760" s="13" t="str">
        <f t="shared" si="57"/>
        <v>Sep</v>
      </c>
      <c r="U760" s="11">
        <f t="shared" si="58"/>
        <v>40459.836435185185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102</v>
      </c>
      <c r="P761">
        <f t="shared" si="56"/>
        <v>51</v>
      </c>
      <c r="Q761" t="s">
        <v>8327</v>
      </c>
      <c r="R761" t="s">
        <v>8328</v>
      </c>
      <c r="S761" s="11">
        <f t="shared" si="59"/>
        <v>41789.330312500002</v>
      </c>
      <c r="T761" s="13" t="str">
        <f t="shared" si="57"/>
        <v>May</v>
      </c>
      <c r="U761" s="11">
        <f t="shared" si="58"/>
        <v>41829.330312500002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t="s">
        <v>8327</v>
      </c>
      <c r="R762" t="s">
        <v>8329</v>
      </c>
      <c r="S762" s="11">
        <f t="shared" si="59"/>
        <v>42670.764039351852</v>
      </c>
      <c r="T762" s="13" t="str">
        <f t="shared" si="57"/>
        <v>Oct</v>
      </c>
      <c r="U762" s="11">
        <f t="shared" si="58"/>
        <v>42700.805706018517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5</v>
      </c>
      <c r="P763">
        <f t="shared" si="56"/>
        <v>39</v>
      </c>
      <c r="Q763" t="s">
        <v>8327</v>
      </c>
      <c r="R763" t="s">
        <v>8329</v>
      </c>
      <c r="S763" s="11">
        <f t="shared" si="59"/>
        <v>41642.751458333332</v>
      </c>
      <c r="T763" s="13" t="str">
        <f t="shared" si="57"/>
        <v>Jan</v>
      </c>
      <c r="U763" s="11">
        <f t="shared" si="58"/>
        <v>41672.751458333332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t="s">
        <v>8327</v>
      </c>
      <c r="R764" t="s">
        <v>8329</v>
      </c>
      <c r="S764" s="11">
        <f t="shared" si="59"/>
        <v>42690.858449074076</v>
      </c>
      <c r="T764" s="13" t="str">
        <f t="shared" si="57"/>
        <v>Nov</v>
      </c>
      <c r="U764" s="11">
        <f t="shared" si="58"/>
        <v>42708.25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</v>
      </c>
      <c r="P765">
        <f t="shared" si="56"/>
        <v>5</v>
      </c>
      <c r="Q765" t="s">
        <v>8327</v>
      </c>
      <c r="R765" t="s">
        <v>8329</v>
      </c>
      <c r="S765" s="11">
        <f t="shared" si="59"/>
        <v>41471.446851851848</v>
      </c>
      <c r="T765" s="13" t="str">
        <f t="shared" si="57"/>
        <v>Jul</v>
      </c>
      <c r="U765" s="11">
        <f t="shared" si="58"/>
        <v>41501.446851851848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t="s">
        <v>8327</v>
      </c>
      <c r="R766" t="s">
        <v>8329</v>
      </c>
      <c r="S766" s="11">
        <f t="shared" si="59"/>
        <v>42227.173159722224</v>
      </c>
      <c r="T766" s="13" t="str">
        <f t="shared" si="57"/>
        <v>Aug</v>
      </c>
      <c r="U766" s="11">
        <f t="shared" si="58"/>
        <v>42257.173159722224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</v>
      </c>
      <c r="P767">
        <f t="shared" si="56"/>
        <v>57</v>
      </c>
      <c r="Q767" t="s">
        <v>8327</v>
      </c>
      <c r="R767" t="s">
        <v>8329</v>
      </c>
      <c r="S767" s="11">
        <f t="shared" si="59"/>
        <v>41901.542638888888</v>
      </c>
      <c r="T767" s="13" t="str">
        <f t="shared" si="57"/>
        <v>Sep</v>
      </c>
      <c r="U767" s="11">
        <f t="shared" si="58"/>
        <v>41931.542638888888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t="s">
        <v>8327</v>
      </c>
      <c r="R768" t="s">
        <v>8329</v>
      </c>
      <c r="S768" s="11">
        <f t="shared" si="59"/>
        <v>42021.783368055556</v>
      </c>
      <c r="T768" s="13" t="str">
        <f t="shared" si="57"/>
        <v>Jan</v>
      </c>
      <c r="U768" s="11">
        <f t="shared" si="58"/>
        <v>42051.783368055556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4</v>
      </c>
      <c r="P769">
        <f t="shared" si="56"/>
        <v>59</v>
      </c>
      <c r="Q769" t="s">
        <v>8327</v>
      </c>
      <c r="R769" t="s">
        <v>8329</v>
      </c>
      <c r="S769" s="11">
        <f t="shared" si="59"/>
        <v>42115.143634259264</v>
      </c>
      <c r="T769" s="13" t="str">
        <f t="shared" si="57"/>
        <v>Apr</v>
      </c>
      <c r="U769" s="11">
        <f t="shared" si="58"/>
        <v>42145.143634259264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t="e">
        <f t="shared" si="56"/>
        <v>#DIV/0!</v>
      </c>
      <c r="Q770" t="s">
        <v>8327</v>
      </c>
      <c r="R770" t="s">
        <v>8329</v>
      </c>
      <c r="S770" s="11">
        <f t="shared" si="59"/>
        <v>41594.207060185188</v>
      </c>
      <c r="T770" s="13" t="str">
        <f t="shared" si="57"/>
        <v>Nov</v>
      </c>
      <c r="U770" s="11">
        <f t="shared" si="58"/>
        <v>41624.207060185188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ROUND((E771/D771)*100,0)</f>
        <v>41</v>
      </c>
      <c r="P771">
        <f t="shared" ref="P771:P834" si="61">ROUND(AVERAGE(E771/L771),0)</f>
        <v>32</v>
      </c>
      <c r="Q771" t="s">
        <v>8327</v>
      </c>
      <c r="R771" t="s">
        <v>8329</v>
      </c>
      <c r="S771" s="11">
        <f t="shared" si="59"/>
        <v>41604.996458333335</v>
      </c>
      <c r="T771" s="13" t="str">
        <f t="shared" ref="T771:T834" si="62">CHOOSE(MONTH(S771),"Jan","Feb","Mar","Apr","May","Jun","Jul","Aug","Sep","Oct","Nov","Dec")</f>
        <v>Nov</v>
      </c>
      <c r="U771" s="11">
        <f t="shared" ref="U771:U834" si="63">(((I771/60)/60)/24+DATE(1970,1,1))</f>
        <v>41634.996458333335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t="s">
        <v>8327</v>
      </c>
      <c r="R772" t="s">
        <v>8329</v>
      </c>
      <c r="S772" s="11">
        <f t="shared" ref="S772:S835" si="64">(((J772/60)/60)/24)+DATE(1970,1,1)</f>
        <v>41289.999641203707</v>
      </c>
      <c r="T772" s="13" t="str">
        <f t="shared" si="62"/>
        <v>Jan</v>
      </c>
      <c r="U772" s="11">
        <f t="shared" si="63"/>
        <v>41329.999641203707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0</v>
      </c>
      <c r="P773">
        <f t="shared" si="61"/>
        <v>10</v>
      </c>
      <c r="Q773" t="s">
        <v>8327</v>
      </c>
      <c r="R773" t="s">
        <v>8329</v>
      </c>
      <c r="S773" s="11">
        <f t="shared" si="64"/>
        <v>42349.824097222227</v>
      </c>
      <c r="T773" s="13" t="str">
        <f t="shared" si="62"/>
        <v>Dec</v>
      </c>
      <c r="U773" s="11">
        <f t="shared" si="63"/>
        <v>42399.824097222227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</v>
      </c>
      <c r="P774">
        <f t="shared" si="61"/>
        <v>50</v>
      </c>
      <c r="Q774" t="s">
        <v>8327</v>
      </c>
      <c r="R774" t="s">
        <v>8329</v>
      </c>
      <c r="S774" s="11">
        <f t="shared" si="64"/>
        <v>40068.056932870371</v>
      </c>
      <c r="T774" s="13" t="str">
        <f t="shared" si="62"/>
        <v>Sep</v>
      </c>
      <c r="U774" s="11">
        <f t="shared" si="63"/>
        <v>40118.165972222225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1</v>
      </c>
      <c r="P775">
        <f t="shared" si="61"/>
        <v>16</v>
      </c>
      <c r="Q775" t="s">
        <v>8327</v>
      </c>
      <c r="R775" t="s">
        <v>8329</v>
      </c>
      <c r="S775" s="11">
        <f t="shared" si="64"/>
        <v>42100.735937499994</v>
      </c>
      <c r="T775" s="13" t="str">
        <f t="shared" si="62"/>
        <v>Apr</v>
      </c>
      <c r="U775" s="11">
        <f t="shared" si="63"/>
        <v>42134.959027777775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</v>
      </c>
      <c r="P776">
        <f t="shared" si="61"/>
        <v>39</v>
      </c>
      <c r="Q776" t="s">
        <v>8327</v>
      </c>
      <c r="R776" t="s">
        <v>8329</v>
      </c>
      <c r="S776" s="11">
        <f t="shared" si="64"/>
        <v>41663.780300925922</v>
      </c>
      <c r="T776" s="13" t="str">
        <f t="shared" si="62"/>
        <v>Jan</v>
      </c>
      <c r="U776" s="11">
        <f t="shared" si="63"/>
        <v>41693.780300925922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2</v>
      </c>
      <c r="P777">
        <f t="shared" si="61"/>
        <v>34</v>
      </c>
      <c r="Q777" t="s">
        <v>8327</v>
      </c>
      <c r="R777" t="s">
        <v>8329</v>
      </c>
      <c r="S777" s="11">
        <f t="shared" si="64"/>
        <v>40863.060127314813</v>
      </c>
      <c r="T777" s="13" t="str">
        <f t="shared" si="62"/>
        <v>Nov</v>
      </c>
      <c r="U777" s="11">
        <f t="shared" si="63"/>
        <v>40893.060127314813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</v>
      </c>
      <c r="P778">
        <f t="shared" si="61"/>
        <v>63</v>
      </c>
      <c r="Q778" t="s">
        <v>8327</v>
      </c>
      <c r="R778" t="s">
        <v>8329</v>
      </c>
      <c r="S778" s="11">
        <f t="shared" si="64"/>
        <v>42250.685706018514</v>
      </c>
      <c r="T778" s="13" t="str">
        <f t="shared" si="62"/>
        <v>Sep</v>
      </c>
      <c r="U778" s="11">
        <f t="shared" si="63"/>
        <v>42288.208333333328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1</v>
      </c>
      <c r="P779">
        <f t="shared" si="61"/>
        <v>7</v>
      </c>
      <c r="Q779" t="s">
        <v>8327</v>
      </c>
      <c r="R779" t="s">
        <v>8329</v>
      </c>
      <c r="S779" s="11">
        <f t="shared" si="64"/>
        <v>41456.981215277774</v>
      </c>
      <c r="T779" s="13" t="str">
        <f t="shared" si="62"/>
        <v>Jul</v>
      </c>
      <c r="U779" s="11">
        <f t="shared" si="63"/>
        <v>41486.981215277774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</v>
      </c>
      <c r="P780">
        <f t="shared" si="61"/>
        <v>2</v>
      </c>
      <c r="Q780" t="s">
        <v>8327</v>
      </c>
      <c r="R780" t="s">
        <v>8329</v>
      </c>
      <c r="S780" s="11">
        <f t="shared" si="64"/>
        <v>41729.702314814815</v>
      </c>
      <c r="T780" s="13" t="str">
        <f t="shared" si="62"/>
        <v>Mar</v>
      </c>
      <c r="U780" s="11">
        <f t="shared" si="63"/>
        <v>41759.702314814815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3</v>
      </c>
      <c r="P781">
        <f t="shared" si="61"/>
        <v>67</v>
      </c>
      <c r="Q781" t="s">
        <v>8327</v>
      </c>
      <c r="R781" t="s">
        <v>8329</v>
      </c>
      <c r="S781" s="11">
        <f t="shared" si="64"/>
        <v>40436.68408564815</v>
      </c>
      <c r="T781" s="13" t="str">
        <f t="shared" si="62"/>
        <v>Sep</v>
      </c>
      <c r="U781" s="11">
        <f t="shared" si="63"/>
        <v>40466.166666666664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>
        <f t="shared" si="61"/>
        <v>39</v>
      </c>
      <c r="Q782" t="s">
        <v>8330</v>
      </c>
      <c r="R782" t="s">
        <v>8331</v>
      </c>
      <c r="S782" s="11">
        <f t="shared" si="64"/>
        <v>40636.673900462964</v>
      </c>
      <c r="T782" s="13" t="str">
        <f t="shared" si="62"/>
        <v>Apr</v>
      </c>
      <c r="U782" s="11">
        <f t="shared" si="63"/>
        <v>40666.673900462964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</v>
      </c>
      <c r="P783">
        <f t="shared" si="61"/>
        <v>43</v>
      </c>
      <c r="Q783" t="s">
        <v>8330</v>
      </c>
      <c r="R783" t="s">
        <v>8331</v>
      </c>
      <c r="S783" s="11">
        <f t="shared" si="64"/>
        <v>41403.000856481485</v>
      </c>
      <c r="T783" s="13" t="str">
        <f t="shared" si="62"/>
        <v>May</v>
      </c>
      <c r="U783" s="11">
        <f t="shared" si="63"/>
        <v>41433.000856481485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>
        <f t="shared" si="61"/>
        <v>50</v>
      </c>
      <c r="Q784" t="s">
        <v>8330</v>
      </c>
      <c r="R784" t="s">
        <v>8331</v>
      </c>
      <c r="S784" s="11">
        <f t="shared" si="64"/>
        <v>41116.758125</v>
      </c>
      <c r="T784" s="13" t="str">
        <f t="shared" si="62"/>
        <v>Jul</v>
      </c>
      <c r="U784" s="11">
        <f t="shared" si="63"/>
        <v>41146.758125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</v>
      </c>
      <c r="P785">
        <f t="shared" si="61"/>
        <v>63</v>
      </c>
      <c r="Q785" t="s">
        <v>8330</v>
      </c>
      <c r="R785" t="s">
        <v>8331</v>
      </c>
      <c r="S785" s="11">
        <f t="shared" si="64"/>
        <v>40987.773715277777</v>
      </c>
      <c r="T785" s="13" t="str">
        <f t="shared" si="62"/>
        <v>Mar</v>
      </c>
      <c r="U785" s="11">
        <f t="shared" si="63"/>
        <v>41026.916666666664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103</v>
      </c>
      <c r="P786">
        <f t="shared" si="61"/>
        <v>103</v>
      </c>
      <c r="Q786" t="s">
        <v>8330</v>
      </c>
      <c r="R786" t="s">
        <v>8331</v>
      </c>
      <c r="S786" s="11">
        <f t="shared" si="64"/>
        <v>41675.149525462963</v>
      </c>
      <c r="T786" s="13" t="str">
        <f t="shared" si="62"/>
        <v>Feb</v>
      </c>
      <c r="U786" s="11">
        <f t="shared" si="63"/>
        <v>41715.107858796298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181</v>
      </c>
      <c r="P787">
        <f t="shared" si="61"/>
        <v>31</v>
      </c>
      <c r="Q787" t="s">
        <v>8330</v>
      </c>
      <c r="R787" t="s">
        <v>8331</v>
      </c>
      <c r="S787" s="11">
        <f t="shared" si="64"/>
        <v>41303.593923611108</v>
      </c>
      <c r="T787" s="13" t="str">
        <f t="shared" si="62"/>
        <v>Jan</v>
      </c>
      <c r="U787" s="11">
        <f t="shared" si="63"/>
        <v>41333.593923611108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143</v>
      </c>
      <c r="P788">
        <f t="shared" si="61"/>
        <v>162</v>
      </c>
      <c r="Q788" t="s">
        <v>8330</v>
      </c>
      <c r="R788" t="s">
        <v>8331</v>
      </c>
      <c r="S788" s="11">
        <f t="shared" si="64"/>
        <v>40983.055949074071</v>
      </c>
      <c r="T788" s="13" t="str">
        <f t="shared" si="62"/>
        <v>Mar</v>
      </c>
      <c r="U788" s="11">
        <f t="shared" si="63"/>
        <v>41040.657638888886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</v>
      </c>
      <c r="P789">
        <f t="shared" si="61"/>
        <v>81</v>
      </c>
      <c r="Q789" t="s">
        <v>8330</v>
      </c>
      <c r="R789" t="s">
        <v>8331</v>
      </c>
      <c r="S789" s="11">
        <f t="shared" si="64"/>
        <v>41549.627615740741</v>
      </c>
      <c r="T789" s="13" t="str">
        <f t="shared" si="62"/>
        <v>Oct</v>
      </c>
      <c r="U789" s="11">
        <f t="shared" si="63"/>
        <v>41579.627615740741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204</v>
      </c>
      <c r="P790">
        <f t="shared" si="61"/>
        <v>60</v>
      </c>
      <c r="Q790" t="s">
        <v>8330</v>
      </c>
      <c r="R790" t="s">
        <v>8331</v>
      </c>
      <c r="S790" s="11">
        <f t="shared" si="64"/>
        <v>41059.006805555553</v>
      </c>
      <c r="T790" s="13" t="str">
        <f t="shared" si="62"/>
        <v>May</v>
      </c>
      <c r="U790" s="11">
        <f t="shared" si="63"/>
        <v>41097.165972222225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</v>
      </c>
      <c r="P791">
        <f t="shared" si="61"/>
        <v>133</v>
      </c>
      <c r="Q791" t="s">
        <v>8330</v>
      </c>
      <c r="R791" t="s">
        <v>8331</v>
      </c>
      <c r="S791" s="11">
        <f t="shared" si="64"/>
        <v>41277.186111111114</v>
      </c>
      <c r="T791" s="13" t="str">
        <f t="shared" si="62"/>
        <v>Jan</v>
      </c>
      <c r="U791" s="11">
        <f t="shared" si="63"/>
        <v>41295.332638888889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</v>
      </c>
      <c r="P792">
        <f t="shared" si="61"/>
        <v>93</v>
      </c>
      <c r="Q792" t="s">
        <v>8330</v>
      </c>
      <c r="R792" t="s">
        <v>8331</v>
      </c>
      <c r="S792" s="11">
        <f t="shared" si="64"/>
        <v>41276.047905092593</v>
      </c>
      <c r="T792" s="13" t="str">
        <f t="shared" si="62"/>
        <v>Jan</v>
      </c>
      <c r="U792" s="11">
        <f t="shared" si="63"/>
        <v>41306.047905092593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104</v>
      </c>
      <c r="P793">
        <f t="shared" si="61"/>
        <v>61</v>
      </c>
      <c r="Q793" t="s">
        <v>8330</v>
      </c>
      <c r="R793" t="s">
        <v>8331</v>
      </c>
      <c r="S793" s="11">
        <f t="shared" si="64"/>
        <v>41557.780624999999</v>
      </c>
      <c r="T793" s="13" t="str">
        <f t="shared" si="62"/>
        <v>Oct</v>
      </c>
      <c r="U793" s="11">
        <f t="shared" si="63"/>
        <v>41591.249305555553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</v>
      </c>
      <c r="P794">
        <f t="shared" si="61"/>
        <v>42</v>
      </c>
      <c r="Q794" t="s">
        <v>8330</v>
      </c>
      <c r="R794" t="s">
        <v>8331</v>
      </c>
      <c r="S794" s="11">
        <f t="shared" si="64"/>
        <v>41555.873645833337</v>
      </c>
      <c r="T794" s="13" t="str">
        <f t="shared" si="62"/>
        <v>Oct</v>
      </c>
      <c r="U794" s="11">
        <f t="shared" si="63"/>
        <v>41585.915312500001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103</v>
      </c>
      <c r="P795">
        <f t="shared" si="61"/>
        <v>88</v>
      </c>
      <c r="Q795" t="s">
        <v>8330</v>
      </c>
      <c r="R795" t="s">
        <v>8331</v>
      </c>
      <c r="S795" s="11">
        <f t="shared" si="64"/>
        <v>41442.741249999999</v>
      </c>
      <c r="T795" s="13" t="str">
        <f t="shared" si="62"/>
        <v>Jun</v>
      </c>
      <c r="U795" s="11">
        <f t="shared" si="63"/>
        <v>41458.207638888889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</v>
      </c>
      <c r="P796">
        <f t="shared" si="61"/>
        <v>159</v>
      </c>
      <c r="Q796" t="s">
        <v>8330</v>
      </c>
      <c r="R796" t="s">
        <v>8331</v>
      </c>
      <c r="S796" s="11">
        <f t="shared" si="64"/>
        <v>40736.115011574075</v>
      </c>
      <c r="T796" s="13" t="str">
        <f t="shared" si="62"/>
        <v>Jul</v>
      </c>
      <c r="U796" s="11">
        <f t="shared" si="63"/>
        <v>40791.712500000001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112</v>
      </c>
      <c r="P797">
        <f t="shared" si="61"/>
        <v>85</v>
      </c>
      <c r="Q797" t="s">
        <v>8330</v>
      </c>
      <c r="R797" t="s">
        <v>8331</v>
      </c>
      <c r="S797" s="11">
        <f t="shared" si="64"/>
        <v>40963.613032407404</v>
      </c>
      <c r="T797" s="13" t="str">
        <f t="shared" si="62"/>
        <v>Feb</v>
      </c>
      <c r="U797" s="11">
        <f t="shared" si="63"/>
        <v>41006.207638888889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</v>
      </c>
      <c r="P798">
        <f t="shared" si="61"/>
        <v>113</v>
      </c>
      <c r="Q798" t="s">
        <v>8330</v>
      </c>
      <c r="R798" t="s">
        <v>8331</v>
      </c>
      <c r="S798" s="11">
        <f t="shared" si="64"/>
        <v>41502.882928240739</v>
      </c>
      <c r="T798" s="13" t="str">
        <f t="shared" si="62"/>
        <v>Aug</v>
      </c>
      <c r="U798" s="11">
        <f t="shared" si="63"/>
        <v>41532.881944444445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108</v>
      </c>
      <c r="P799">
        <f t="shared" si="61"/>
        <v>45</v>
      </c>
      <c r="Q799" t="s">
        <v>8330</v>
      </c>
      <c r="R799" t="s">
        <v>8331</v>
      </c>
      <c r="S799" s="11">
        <f t="shared" si="64"/>
        <v>40996.994074074071</v>
      </c>
      <c r="T799" s="13" t="str">
        <f t="shared" si="62"/>
        <v>Mar</v>
      </c>
      <c r="U799" s="11">
        <f t="shared" si="63"/>
        <v>41028.166666666664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115</v>
      </c>
      <c r="P800">
        <f t="shared" si="61"/>
        <v>46</v>
      </c>
      <c r="Q800" t="s">
        <v>8330</v>
      </c>
      <c r="R800" t="s">
        <v>8331</v>
      </c>
      <c r="S800" s="11">
        <f t="shared" si="64"/>
        <v>41882.590127314819</v>
      </c>
      <c r="T800" s="13" t="str">
        <f t="shared" si="62"/>
        <v>Aug</v>
      </c>
      <c r="U800" s="11">
        <f t="shared" si="63"/>
        <v>41912.590127314819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</v>
      </c>
      <c r="P801">
        <f t="shared" si="61"/>
        <v>179</v>
      </c>
      <c r="Q801" t="s">
        <v>8330</v>
      </c>
      <c r="R801" t="s">
        <v>8331</v>
      </c>
      <c r="S801" s="11">
        <f t="shared" si="64"/>
        <v>40996.667199074072</v>
      </c>
      <c r="T801" s="13" t="str">
        <f t="shared" si="62"/>
        <v>Mar</v>
      </c>
      <c r="U801" s="11">
        <f t="shared" si="63"/>
        <v>41026.667199074072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</v>
      </c>
      <c r="P802">
        <f t="shared" si="61"/>
        <v>41</v>
      </c>
      <c r="Q802" t="s">
        <v>8330</v>
      </c>
      <c r="R802" t="s">
        <v>8331</v>
      </c>
      <c r="S802" s="11">
        <f t="shared" si="64"/>
        <v>41863.433495370373</v>
      </c>
      <c r="T802" s="13" t="str">
        <f t="shared" si="62"/>
        <v>Aug</v>
      </c>
      <c r="U802" s="11">
        <f t="shared" si="63"/>
        <v>41893.433495370373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112</v>
      </c>
      <c r="P803">
        <f t="shared" si="61"/>
        <v>44</v>
      </c>
      <c r="Q803" t="s">
        <v>8330</v>
      </c>
      <c r="R803" t="s">
        <v>8331</v>
      </c>
      <c r="S803" s="11">
        <f t="shared" si="64"/>
        <v>40695.795370370368</v>
      </c>
      <c r="T803" s="13" t="str">
        <f t="shared" si="62"/>
        <v>Jun</v>
      </c>
      <c r="U803" s="11">
        <f t="shared" si="63"/>
        <v>40725.795370370368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</v>
      </c>
      <c r="P804">
        <f t="shared" si="61"/>
        <v>81</v>
      </c>
      <c r="Q804" t="s">
        <v>8330</v>
      </c>
      <c r="R804" t="s">
        <v>8331</v>
      </c>
      <c r="S804" s="11">
        <f t="shared" si="64"/>
        <v>41123.022268518522</v>
      </c>
      <c r="T804" s="13" t="str">
        <f t="shared" si="62"/>
        <v>Aug</v>
      </c>
      <c r="U804" s="11">
        <f t="shared" si="63"/>
        <v>41169.170138888891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</v>
      </c>
      <c r="P805">
        <f t="shared" si="61"/>
        <v>75</v>
      </c>
      <c r="Q805" t="s">
        <v>8330</v>
      </c>
      <c r="R805" t="s">
        <v>8331</v>
      </c>
      <c r="S805" s="11">
        <f t="shared" si="64"/>
        <v>40665.949976851851</v>
      </c>
      <c r="T805" s="13" t="str">
        <f t="shared" si="62"/>
        <v>May</v>
      </c>
      <c r="U805" s="11">
        <f t="shared" si="63"/>
        <v>40692.041666666664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>
        <f t="shared" si="61"/>
        <v>306</v>
      </c>
      <c r="Q806" t="s">
        <v>8330</v>
      </c>
      <c r="R806" t="s">
        <v>8331</v>
      </c>
      <c r="S806" s="11">
        <f t="shared" si="64"/>
        <v>40730.105625000004</v>
      </c>
      <c r="T806" s="13" t="str">
        <f t="shared" si="62"/>
        <v>Jul</v>
      </c>
      <c r="U806" s="11">
        <f t="shared" si="63"/>
        <v>40747.165972222225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>
        <f t="shared" si="61"/>
        <v>58</v>
      </c>
      <c r="Q807" t="s">
        <v>8330</v>
      </c>
      <c r="R807" t="s">
        <v>8331</v>
      </c>
      <c r="S807" s="11">
        <f t="shared" si="64"/>
        <v>40690.823055555556</v>
      </c>
      <c r="T807" s="13" t="str">
        <f t="shared" si="62"/>
        <v>May</v>
      </c>
      <c r="U807" s="11">
        <f t="shared" si="63"/>
        <v>40740.958333333336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</v>
      </c>
      <c r="P808">
        <f t="shared" si="61"/>
        <v>118</v>
      </c>
      <c r="Q808" t="s">
        <v>8330</v>
      </c>
      <c r="R808" t="s">
        <v>8331</v>
      </c>
      <c r="S808" s="11">
        <f t="shared" si="64"/>
        <v>40763.691423611112</v>
      </c>
      <c r="T808" s="13" t="str">
        <f t="shared" si="62"/>
        <v>Aug</v>
      </c>
      <c r="U808" s="11">
        <f t="shared" si="63"/>
        <v>40793.691423611112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</v>
      </c>
      <c r="P809">
        <f t="shared" si="61"/>
        <v>74</v>
      </c>
      <c r="Q809" t="s">
        <v>8330</v>
      </c>
      <c r="R809" t="s">
        <v>8331</v>
      </c>
      <c r="S809" s="11">
        <f t="shared" si="64"/>
        <v>42759.628599537042</v>
      </c>
      <c r="T809" s="13" t="str">
        <f t="shared" si="62"/>
        <v>Jan</v>
      </c>
      <c r="U809" s="11">
        <f t="shared" si="63"/>
        <v>42795.083333333328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>
        <f t="shared" si="61"/>
        <v>105</v>
      </c>
      <c r="Q810" t="s">
        <v>8330</v>
      </c>
      <c r="R810" t="s">
        <v>8331</v>
      </c>
      <c r="S810" s="11">
        <f t="shared" si="64"/>
        <v>41962.100532407407</v>
      </c>
      <c r="T810" s="13" t="str">
        <f t="shared" si="62"/>
        <v>Nov</v>
      </c>
      <c r="U810" s="11">
        <f t="shared" si="63"/>
        <v>41995.207638888889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104</v>
      </c>
      <c r="P811">
        <f t="shared" si="61"/>
        <v>80</v>
      </c>
      <c r="Q811" t="s">
        <v>8330</v>
      </c>
      <c r="R811" t="s">
        <v>8331</v>
      </c>
      <c r="S811" s="11">
        <f t="shared" si="64"/>
        <v>41628.833680555559</v>
      </c>
      <c r="T811" s="13" t="str">
        <f t="shared" si="62"/>
        <v>Dec</v>
      </c>
      <c r="U811" s="11">
        <f t="shared" si="63"/>
        <v>41658.833680555559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>
        <f t="shared" si="61"/>
        <v>58</v>
      </c>
      <c r="Q812" t="s">
        <v>8330</v>
      </c>
      <c r="R812" t="s">
        <v>8331</v>
      </c>
      <c r="S812" s="11">
        <f t="shared" si="64"/>
        <v>41123.056273148148</v>
      </c>
      <c r="T812" s="13" t="str">
        <f t="shared" si="62"/>
        <v>Aug</v>
      </c>
      <c r="U812" s="11">
        <f t="shared" si="63"/>
        <v>41153.056273148148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>
        <f t="shared" si="61"/>
        <v>87</v>
      </c>
      <c r="Q813" t="s">
        <v>8330</v>
      </c>
      <c r="R813" t="s">
        <v>8331</v>
      </c>
      <c r="S813" s="11">
        <f t="shared" si="64"/>
        <v>41443.643541666665</v>
      </c>
      <c r="T813" s="13" t="str">
        <f t="shared" si="62"/>
        <v>Jun</v>
      </c>
      <c r="U813" s="11">
        <f t="shared" si="63"/>
        <v>41465.702777777777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152</v>
      </c>
      <c r="P814">
        <f t="shared" si="61"/>
        <v>28</v>
      </c>
      <c r="Q814" t="s">
        <v>8330</v>
      </c>
      <c r="R814" t="s">
        <v>8331</v>
      </c>
      <c r="S814" s="11">
        <f t="shared" si="64"/>
        <v>41282.017962962964</v>
      </c>
      <c r="T814" s="13" t="str">
        <f t="shared" si="62"/>
        <v>Jan</v>
      </c>
      <c r="U814" s="11">
        <f t="shared" si="63"/>
        <v>41334.581944444442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160</v>
      </c>
      <c r="P815">
        <f t="shared" si="61"/>
        <v>25</v>
      </c>
      <c r="Q815" t="s">
        <v>8330</v>
      </c>
      <c r="R815" t="s">
        <v>8331</v>
      </c>
      <c r="S815" s="11">
        <f t="shared" si="64"/>
        <v>41080.960243055553</v>
      </c>
      <c r="T815" s="13" t="str">
        <f t="shared" si="62"/>
        <v>Jun</v>
      </c>
      <c r="U815" s="11">
        <f t="shared" si="63"/>
        <v>41110.960243055553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</v>
      </c>
      <c r="P816">
        <f t="shared" si="61"/>
        <v>45</v>
      </c>
      <c r="Q816" t="s">
        <v>8330</v>
      </c>
      <c r="R816" t="s">
        <v>8331</v>
      </c>
      <c r="S816" s="11">
        <f t="shared" si="64"/>
        <v>40679.743067129632</v>
      </c>
      <c r="T816" s="13" t="str">
        <f t="shared" si="62"/>
        <v>May</v>
      </c>
      <c r="U816" s="11">
        <f t="shared" si="63"/>
        <v>40694.75277777778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>
        <f t="shared" si="61"/>
        <v>100</v>
      </c>
      <c r="Q817" t="s">
        <v>8330</v>
      </c>
      <c r="R817" t="s">
        <v>8331</v>
      </c>
      <c r="S817" s="11">
        <f t="shared" si="64"/>
        <v>41914.917858796296</v>
      </c>
      <c r="T817" s="13" t="str">
        <f t="shared" si="62"/>
        <v>Oct</v>
      </c>
      <c r="U817" s="11">
        <f t="shared" si="63"/>
        <v>41944.917858796296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</v>
      </c>
      <c r="P818">
        <f t="shared" si="61"/>
        <v>39</v>
      </c>
      <c r="Q818" t="s">
        <v>8330</v>
      </c>
      <c r="R818" t="s">
        <v>8331</v>
      </c>
      <c r="S818" s="11">
        <f t="shared" si="64"/>
        <v>41341.870868055557</v>
      </c>
      <c r="T818" s="13" t="str">
        <f t="shared" si="62"/>
        <v>Mar</v>
      </c>
      <c r="U818" s="11">
        <f t="shared" si="63"/>
        <v>41373.270833333336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</v>
      </c>
      <c r="P819">
        <f t="shared" si="61"/>
        <v>89</v>
      </c>
      <c r="Q819" t="s">
        <v>8330</v>
      </c>
      <c r="R819" t="s">
        <v>8331</v>
      </c>
      <c r="S819" s="11">
        <f t="shared" si="64"/>
        <v>40925.599664351852</v>
      </c>
      <c r="T819" s="13" t="str">
        <f t="shared" si="62"/>
        <v>Jan</v>
      </c>
      <c r="U819" s="11">
        <f t="shared" si="63"/>
        <v>40979.207638888889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156</v>
      </c>
      <c r="P820">
        <f t="shared" si="61"/>
        <v>29</v>
      </c>
      <c r="Q820" t="s">
        <v>8330</v>
      </c>
      <c r="R820" t="s">
        <v>8331</v>
      </c>
      <c r="S820" s="11">
        <f t="shared" si="64"/>
        <v>41120.882881944446</v>
      </c>
      <c r="T820" s="13" t="str">
        <f t="shared" si="62"/>
        <v>Jul</v>
      </c>
      <c r="U820" s="11">
        <f t="shared" si="63"/>
        <v>41128.709027777775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109</v>
      </c>
      <c r="P821">
        <f t="shared" si="61"/>
        <v>31</v>
      </c>
      <c r="Q821" t="s">
        <v>8330</v>
      </c>
      <c r="R821" t="s">
        <v>8331</v>
      </c>
      <c r="S821" s="11">
        <f t="shared" si="64"/>
        <v>41619.998310185183</v>
      </c>
      <c r="T821" s="13" t="str">
        <f t="shared" si="62"/>
        <v>Dec</v>
      </c>
      <c r="U821" s="11">
        <f t="shared" si="63"/>
        <v>41629.197222222225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</v>
      </c>
      <c r="P822">
        <f t="shared" si="61"/>
        <v>71</v>
      </c>
      <c r="Q822" t="s">
        <v>8330</v>
      </c>
      <c r="R822" t="s">
        <v>8331</v>
      </c>
      <c r="S822" s="11">
        <f t="shared" si="64"/>
        <v>41768.841921296298</v>
      </c>
      <c r="T822" s="13" t="str">
        <f t="shared" si="62"/>
        <v>May</v>
      </c>
      <c r="U822" s="11">
        <f t="shared" si="63"/>
        <v>41799.208333333336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>
        <f t="shared" si="61"/>
        <v>224</v>
      </c>
      <c r="Q823" t="s">
        <v>8330</v>
      </c>
      <c r="R823" t="s">
        <v>8331</v>
      </c>
      <c r="S823" s="11">
        <f t="shared" si="64"/>
        <v>42093.922048611115</v>
      </c>
      <c r="T823" s="13" t="str">
        <f t="shared" si="62"/>
        <v>Mar</v>
      </c>
      <c r="U823" s="11">
        <f t="shared" si="63"/>
        <v>42128.167361111111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</v>
      </c>
      <c r="P824">
        <f t="shared" si="61"/>
        <v>52</v>
      </c>
      <c r="Q824" t="s">
        <v>8330</v>
      </c>
      <c r="R824" t="s">
        <v>8331</v>
      </c>
      <c r="S824" s="11">
        <f t="shared" si="64"/>
        <v>41157.947337962964</v>
      </c>
      <c r="T824" s="13" t="str">
        <f t="shared" si="62"/>
        <v>Sep</v>
      </c>
      <c r="U824" s="11">
        <f t="shared" si="63"/>
        <v>41187.947337962964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180</v>
      </c>
      <c r="P825">
        <f t="shared" si="61"/>
        <v>44</v>
      </c>
      <c r="Q825" t="s">
        <v>8330</v>
      </c>
      <c r="R825" t="s">
        <v>8331</v>
      </c>
      <c r="S825" s="11">
        <f t="shared" si="64"/>
        <v>42055.972824074073</v>
      </c>
      <c r="T825" s="13" t="str">
        <f t="shared" si="62"/>
        <v>Feb</v>
      </c>
      <c r="U825" s="11">
        <f t="shared" si="63"/>
        <v>42085.931157407409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</v>
      </c>
      <c r="P826">
        <f t="shared" si="61"/>
        <v>40</v>
      </c>
      <c r="Q826" t="s">
        <v>8330</v>
      </c>
      <c r="R826" t="s">
        <v>8331</v>
      </c>
      <c r="S826" s="11">
        <f t="shared" si="64"/>
        <v>40250.242106481484</v>
      </c>
      <c r="T826" s="13" t="str">
        <f t="shared" si="62"/>
        <v>Mar</v>
      </c>
      <c r="U826" s="11">
        <f t="shared" si="63"/>
        <v>40286.290972222225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</v>
      </c>
      <c r="P827">
        <f t="shared" si="61"/>
        <v>127</v>
      </c>
      <c r="Q827" t="s">
        <v>8330</v>
      </c>
      <c r="R827" t="s">
        <v>8331</v>
      </c>
      <c r="S827" s="11">
        <f t="shared" si="64"/>
        <v>41186.306527777779</v>
      </c>
      <c r="T827" s="13" t="str">
        <f t="shared" si="62"/>
        <v>Oct</v>
      </c>
      <c r="U827" s="11">
        <f t="shared" si="63"/>
        <v>41211.306527777779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</v>
      </c>
      <c r="P828">
        <f t="shared" si="61"/>
        <v>114</v>
      </c>
      <c r="Q828" t="s">
        <v>8330</v>
      </c>
      <c r="R828" t="s">
        <v>8331</v>
      </c>
      <c r="S828" s="11">
        <f t="shared" si="64"/>
        <v>40973.038541666669</v>
      </c>
      <c r="T828" s="13" t="str">
        <f t="shared" si="62"/>
        <v>Mar</v>
      </c>
      <c r="U828" s="11">
        <f t="shared" si="63"/>
        <v>40993.996874999997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</v>
      </c>
      <c r="P829">
        <f t="shared" si="61"/>
        <v>28</v>
      </c>
      <c r="Q829" t="s">
        <v>8330</v>
      </c>
      <c r="R829" t="s">
        <v>8331</v>
      </c>
      <c r="S829" s="11">
        <f t="shared" si="64"/>
        <v>40927.473460648151</v>
      </c>
      <c r="T829" s="13" t="str">
        <f t="shared" si="62"/>
        <v>Jan</v>
      </c>
      <c r="U829" s="11">
        <f t="shared" si="63"/>
        <v>40953.825694444444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>
        <f t="shared" si="61"/>
        <v>37</v>
      </c>
      <c r="Q830" t="s">
        <v>8330</v>
      </c>
      <c r="R830" t="s">
        <v>8331</v>
      </c>
      <c r="S830" s="11">
        <f t="shared" si="64"/>
        <v>41073.050717592596</v>
      </c>
      <c r="T830" s="13" t="str">
        <f t="shared" si="62"/>
        <v>Jun</v>
      </c>
      <c r="U830" s="11">
        <f t="shared" si="63"/>
        <v>41085.683333333334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>
        <f t="shared" si="61"/>
        <v>33</v>
      </c>
      <c r="Q831" t="s">
        <v>8330</v>
      </c>
      <c r="R831" t="s">
        <v>8331</v>
      </c>
      <c r="S831" s="11">
        <f t="shared" si="64"/>
        <v>42504.801388888889</v>
      </c>
      <c r="T831" s="13" t="str">
        <f t="shared" si="62"/>
        <v>May</v>
      </c>
      <c r="U831" s="11">
        <f t="shared" si="63"/>
        <v>42564.801388888889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108</v>
      </c>
      <c r="P832">
        <f t="shared" si="61"/>
        <v>61</v>
      </c>
      <c r="Q832" t="s">
        <v>8330</v>
      </c>
      <c r="R832" t="s">
        <v>8331</v>
      </c>
      <c r="S832" s="11">
        <f t="shared" si="64"/>
        <v>41325.525752314818</v>
      </c>
      <c r="T832" s="13" t="str">
        <f t="shared" si="62"/>
        <v>Feb</v>
      </c>
      <c r="U832" s="11">
        <f t="shared" si="63"/>
        <v>41355.484085648146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</v>
      </c>
      <c r="P833">
        <f t="shared" si="61"/>
        <v>175</v>
      </c>
      <c r="Q833" t="s">
        <v>8330</v>
      </c>
      <c r="R833" t="s">
        <v>8331</v>
      </c>
      <c r="S833" s="11">
        <f t="shared" si="64"/>
        <v>40996.646921296298</v>
      </c>
      <c r="T833" s="13" t="str">
        <f t="shared" si="62"/>
        <v>Mar</v>
      </c>
      <c r="U833" s="11">
        <f t="shared" si="63"/>
        <v>41026.646921296298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101</v>
      </c>
      <c r="P834">
        <f t="shared" si="61"/>
        <v>98</v>
      </c>
      <c r="Q834" t="s">
        <v>8330</v>
      </c>
      <c r="R834" t="s">
        <v>8331</v>
      </c>
      <c r="S834" s="11">
        <f t="shared" si="64"/>
        <v>40869.675173611111</v>
      </c>
      <c r="T834" s="13" t="str">
        <f t="shared" si="62"/>
        <v>Nov</v>
      </c>
      <c r="U834" s="11">
        <f t="shared" si="63"/>
        <v>40929.342361111114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ROUND((E835/D835)*100,0)</f>
        <v>102</v>
      </c>
      <c r="P835">
        <f t="shared" ref="P835:P898" si="66">ROUND(AVERAGE(E835/L835),0)</f>
        <v>149</v>
      </c>
      <c r="Q835" t="s">
        <v>8330</v>
      </c>
      <c r="R835" t="s">
        <v>8331</v>
      </c>
      <c r="S835" s="11">
        <f t="shared" si="64"/>
        <v>41718.878182870372</v>
      </c>
      <c r="T835" s="13" t="str">
        <f t="shared" ref="T835:T898" si="67">CHOOSE(MONTH(S835),"Jan","Feb","Mar","Apr","May","Jun","Jul","Aug","Sep","Oct","Nov","Dec")</f>
        <v>Mar</v>
      </c>
      <c r="U835" s="11">
        <f t="shared" ref="U835:U898" si="68">(((I835/60)/60)/24+DATE(1970,1,1))</f>
        <v>41748.878182870372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</v>
      </c>
      <c r="P836">
        <f t="shared" si="66"/>
        <v>96</v>
      </c>
      <c r="Q836" t="s">
        <v>8330</v>
      </c>
      <c r="R836" t="s">
        <v>8331</v>
      </c>
      <c r="S836" s="11">
        <f t="shared" ref="S836:S899" si="69">(((J836/60)/60)/24)+DATE(1970,1,1)</f>
        <v>41422.822824074072</v>
      </c>
      <c r="T836" s="13" t="str">
        <f t="shared" si="67"/>
        <v>May</v>
      </c>
      <c r="U836" s="11">
        <f t="shared" si="68"/>
        <v>41456.165972222225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</v>
      </c>
      <c r="P837">
        <f t="shared" si="66"/>
        <v>59</v>
      </c>
      <c r="Q837" t="s">
        <v>8330</v>
      </c>
      <c r="R837" t="s">
        <v>8331</v>
      </c>
      <c r="S837" s="11">
        <f t="shared" si="69"/>
        <v>41005.45784722222</v>
      </c>
      <c r="T837" s="13" t="str">
        <f t="shared" si="67"/>
        <v>Apr</v>
      </c>
      <c r="U837" s="11">
        <f t="shared" si="68"/>
        <v>41048.125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101</v>
      </c>
      <c r="P838">
        <f t="shared" si="66"/>
        <v>110</v>
      </c>
      <c r="Q838" t="s">
        <v>8330</v>
      </c>
      <c r="R838" t="s">
        <v>8331</v>
      </c>
      <c r="S838" s="11">
        <f t="shared" si="69"/>
        <v>41524.056921296295</v>
      </c>
      <c r="T838" s="13" t="str">
        <f t="shared" si="67"/>
        <v>Sep</v>
      </c>
      <c r="U838" s="11">
        <f t="shared" si="68"/>
        <v>41554.056921296295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122</v>
      </c>
      <c r="P839">
        <f t="shared" si="66"/>
        <v>49</v>
      </c>
      <c r="Q839" t="s">
        <v>8330</v>
      </c>
      <c r="R839" t="s">
        <v>8331</v>
      </c>
      <c r="S839" s="11">
        <f t="shared" si="69"/>
        <v>41730.998402777775</v>
      </c>
      <c r="T839" s="13" t="str">
        <f t="shared" si="67"/>
        <v>Apr</v>
      </c>
      <c r="U839" s="11">
        <f t="shared" si="68"/>
        <v>41760.998402777775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</v>
      </c>
      <c r="P840">
        <f t="shared" si="66"/>
        <v>48</v>
      </c>
      <c r="Q840" t="s">
        <v>8330</v>
      </c>
      <c r="R840" t="s">
        <v>8331</v>
      </c>
      <c r="S840" s="11">
        <f t="shared" si="69"/>
        <v>40895.897974537038</v>
      </c>
      <c r="T840" s="13" t="str">
        <f t="shared" si="67"/>
        <v>Dec</v>
      </c>
      <c r="U840" s="11">
        <f t="shared" si="68"/>
        <v>40925.897974537038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117</v>
      </c>
      <c r="P841">
        <f t="shared" si="66"/>
        <v>61</v>
      </c>
      <c r="Q841" t="s">
        <v>8330</v>
      </c>
      <c r="R841" t="s">
        <v>8331</v>
      </c>
      <c r="S841" s="11">
        <f t="shared" si="69"/>
        <v>41144.763379629629</v>
      </c>
      <c r="T841" s="13" t="str">
        <f t="shared" si="67"/>
        <v>Aug</v>
      </c>
      <c r="U841" s="11">
        <f t="shared" si="68"/>
        <v>41174.763379629629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</v>
      </c>
      <c r="P842">
        <f t="shared" si="66"/>
        <v>63</v>
      </c>
      <c r="Q842" t="s">
        <v>8330</v>
      </c>
      <c r="R842" t="s">
        <v>8332</v>
      </c>
      <c r="S842" s="11">
        <f t="shared" si="69"/>
        <v>42607.226701388892</v>
      </c>
      <c r="T842" s="13" t="str">
        <f t="shared" si="67"/>
        <v>Aug</v>
      </c>
      <c r="U842" s="11">
        <f t="shared" si="68"/>
        <v>42637.226701388892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</v>
      </c>
      <c r="P843">
        <f t="shared" si="66"/>
        <v>54</v>
      </c>
      <c r="Q843" t="s">
        <v>8330</v>
      </c>
      <c r="R843" t="s">
        <v>8332</v>
      </c>
      <c r="S843" s="11">
        <f t="shared" si="69"/>
        <v>41923.838692129626</v>
      </c>
      <c r="T843" s="13" t="str">
        <f t="shared" si="67"/>
        <v>Oct</v>
      </c>
      <c r="U843" s="11">
        <f t="shared" si="68"/>
        <v>41953.88035879629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</v>
      </c>
      <c r="P844">
        <f t="shared" si="66"/>
        <v>67</v>
      </c>
      <c r="Q844" t="s">
        <v>8330</v>
      </c>
      <c r="R844" t="s">
        <v>8332</v>
      </c>
      <c r="S844" s="11">
        <f t="shared" si="69"/>
        <v>41526.592395833337</v>
      </c>
      <c r="T844" s="13" t="str">
        <f t="shared" si="67"/>
        <v>Sep</v>
      </c>
      <c r="U844" s="11">
        <f t="shared" si="68"/>
        <v>41561.165972222225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</v>
      </c>
      <c r="P845">
        <f t="shared" si="66"/>
        <v>63</v>
      </c>
      <c r="Q845" t="s">
        <v>8330</v>
      </c>
      <c r="R845" t="s">
        <v>8332</v>
      </c>
      <c r="S845" s="11">
        <f t="shared" si="69"/>
        <v>42695.257870370369</v>
      </c>
      <c r="T845" s="13" t="str">
        <f t="shared" si="67"/>
        <v>Nov</v>
      </c>
      <c r="U845" s="11">
        <f t="shared" si="68"/>
        <v>42712.333333333328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</v>
      </c>
      <c r="P846">
        <f t="shared" si="66"/>
        <v>37</v>
      </c>
      <c r="Q846" t="s">
        <v>8330</v>
      </c>
      <c r="R846" t="s">
        <v>8332</v>
      </c>
      <c r="S846" s="11">
        <f t="shared" si="69"/>
        <v>41905.684629629628</v>
      </c>
      <c r="T846" s="13" t="str">
        <f t="shared" si="67"/>
        <v>Sep</v>
      </c>
      <c r="U846" s="11">
        <f t="shared" si="68"/>
        <v>41944.207638888889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</v>
      </c>
      <c r="P847">
        <f t="shared" si="66"/>
        <v>34</v>
      </c>
      <c r="Q847" t="s">
        <v>8330</v>
      </c>
      <c r="R847" t="s">
        <v>8332</v>
      </c>
      <c r="S847" s="11">
        <f t="shared" si="69"/>
        <v>42578.205972222218</v>
      </c>
      <c r="T847" s="13" t="str">
        <f t="shared" si="67"/>
        <v>Jul</v>
      </c>
      <c r="U847" s="11">
        <f t="shared" si="68"/>
        <v>42618.165972222225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</v>
      </c>
      <c r="P848">
        <f t="shared" si="66"/>
        <v>29</v>
      </c>
      <c r="Q848" t="s">
        <v>8330</v>
      </c>
      <c r="R848" t="s">
        <v>8332</v>
      </c>
      <c r="S848" s="11">
        <f t="shared" si="69"/>
        <v>41694.391840277778</v>
      </c>
      <c r="T848" s="13" t="str">
        <f t="shared" si="67"/>
        <v>Feb</v>
      </c>
      <c r="U848" s="11">
        <f t="shared" si="68"/>
        <v>41708.583333333336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>
        <f t="shared" si="66"/>
        <v>10</v>
      </c>
      <c r="Q849" t="s">
        <v>8330</v>
      </c>
      <c r="R849" t="s">
        <v>8332</v>
      </c>
      <c r="S849" s="11">
        <f t="shared" si="69"/>
        <v>42165.79833333334</v>
      </c>
      <c r="T849" s="13" t="str">
        <f t="shared" si="67"/>
        <v>Jun</v>
      </c>
      <c r="U849" s="11">
        <f t="shared" si="68"/>
        <v>42195.79833333334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>
        <f t="shared" si="66"/>
        <v>19</v>
      </c>
      <c r="Q850" t="s">
        <v>8330</v>
      </c>
      <c r="R850" t="s">
        <v>8332</v>
      </c>
      <c r="S850" s="11">
        <f t="shared" si="69"/>
        <v>42078.792048611111</v>
      </c>
      <c r="T850" s="13" t="str">
        <f t="shared" si="67"/>
        <v>Mar</v>
      </c>
      <c r="U850" s="11">
        <f t="shared" si="68"/>
        <v>42108.792048611111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120</v>
      </c>
      <c r="P851">
        <f t="shared" si="66"/>
        <v>42</v>
      </c>
      <c r="Q851" t="s">
        <v>8330</v>
      </c>
      <c r="R851" t="s">
        <v>8332</v>
      </c>
      <c r="S851" s="11">
        <f t="shared" si="69"/>
        <v>42051.148888888885</v>
      </c>
      <c r="T851" s="13" t="str">
        <f t="shared" si="67"/>
        <v>Feb</v>
      </c>
      <c r="U851" s="11">
        <f t="shared" si="68"/>
        <v>42079.107222222221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</v>
      </c>
      <c r="P852">
        <f t="shared" si="66"/>
        <v>47</v>
      </c>
      <c r="Q852" t="s">
        <v>8330</v>
      </c>
      <c r="R852" t="s">
        <v>8332</v>
      </c>
      <c r="S852" s="11">
        <f t="shared" si="69"/>
        <v>42452.827743055561</v>
      </c>
      <c r="T852" s="13" t="str">
        <f t="shared" si="67"/>
        <v>Mar</v>
      </c>
      <c r="U852" s="11">
        <f t="shared" si="68"/>
        <v>42485.207638888889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</v>
      </c>
      <c r="P853">
        <f t="shared" si="66"/>
        <v>37</v>
      </c>
      <c r="Q853" t="s">
        <v>8330</v>
      </c>
      <c r="R853" t="s">
        <v>8332</v>
      </c>
      <c r="S853" s="11">
        <f t="shared" si="69"/>
        <v>42522.880243055552</v>
      </c>
      <c r="T853" s="13" t="str">
        <f t="shared" si="67"/>
        <v>Jun</v>
      </c>
      <c r="U853" s="11">
        <f t="shared" si="68"/>
        <v>42582.822916666672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105</v>
      </c>
      <c r="P854">
        <f t="shared" si="66"/>
        <v>59</v>
      </c>
      <c r="Q854" t="s">
        <v>8330</v>
      </c>
      <c r="R854" t="s">
        <v>8332</v>
      </c>
      <c r="S854" s="11">
        <f t="shared" si="69"/>
        <v>42656.805497685185</v>
      </c>
      <c r="T854" s="13" t="str">
        <f t="shared" si="67"/>
        <v>Oct</v>
      </c>
      <c r="U854" s="11">
        <f t="shared" si="68"/>
        <v>42667.875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>
        <f t="shared" si="66"/>
        <v>30</v>
      </c>
      <c r="Q855" t="s">
        <v>8330</v>
      </c>
      <c r="R855" t="s">
        <v>8332</v>
      </c>
      <c r="S855" s="11">
        <f t="shared" si="69"/>
        <v>42021.832280092596</v>
      </c>
      <c r="T855" s="13" t="str">
        <f t="shared" si="67"/>
        <v>Jan</v>
      </c>
      <c r="U855" s="11">
        <f t="shared" si="68"/>
        <v>42051.832280092596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</v>
      </c>
      <c r="P856">
        <f t="shared" si="66"/>
        <v>66</v>
      </c>
      <c r="Q856" t="s">
        <v>8330</v>
      </c>
      <c r="R856" t="s">
        <v>8332</v>
      </c>
      <c r="S856" s="11">
        <f t="shared" si="69"/>
        <v>42702.212337962963</v>
      </c>
      <c r="T856" s="13" t="str">
        <f t="shared" si="67"/>
        <v>Nov</v>
      </c>
      <c r="U856" s="11">
        <f t="shared" si="68"/>
        <v>42732.212337962963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</v>
      </c>
      <c r="P857">
        <f t="shared" si="66"/>
        <v>32</v>
      </c>
      <c r="Q857" t="s">
        <v>8330</v>
      </c>
      <c r="R857" t="s">
        <v>8332</v>
      </c>
      <c r="S857" s="11">
        <f t="shared" si="69"/>
        <v>42545.125196759262</v>
      </c>
      <c r="T857" s="13" t="str">
        <f t="shared" si="67"/>
        <v>Jun</v>
      </c>
      <c r="U857" s="11">
        <f t="shared" si="68"/>
        <v>42575.125196759262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</v>
      </c>
      <c r="P858">
        <f t="shared" si="66"/>
        <v>19</v>
      </c>
      <c r="Q858" t="s">
        <v>8330</v>
      </c>
      <c r="R858" t="s">
        <v>8332</v>
      </c>
      <c r="S858" s="11">
        <f t="shared" si="69"/>
        <v>42609.311990740738</v>
      </c>
      <c r="T858" s="13" t="str">
        <f t="shared" si="67"/>
        <v>Aug</v>
      </c>
      <c r="U858" s="11">
        <f t="shared" si="68"/>
        <v>42668.791666666672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>
        <f t="shared" si="66"/>
        <v>50</v>
      </c>
      <c r="Q859" t="s">
        <v>8330</v>
      </c>
      <c r="R859" t="s">
        <v>8332</v>
      </c>
      <c r="S859" s="11">
        <f t="shared" si="69"/>
        <v>42291.581377314811</v>
      </c>
      <c r="T859" s="13" t="str">
        <f t="shared" si="67"/>
        <v>Oct</v>
      </c>
      <c r="U859" s="11">
        <f t="shared" si="68"/>
        <v>42333.623043981483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</v>
      </c>
      <c r="P860">
        <f t="shared" si="66"/>
        <v>23</v>
      </c>
      <c r="Q860" t="s">
        <v>8330</v>
      </c>
      <c r="R860" t="s">
        <v>8332</v>
      </c>
      <c r="S860" s="11">
        <f t="shared" si="69"/>
        <v>42079.745578703703</v>
      </c>
      <c r="T860" s="13" t="str">
        <f t="shared" si="67"/>
        <v>Mar</v>
      </c>
      <c r="U860" s="11">
        <f t="shared" si="68"/>
        <v>42109.957638888889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105</v>
      </c>
      <c r="P861">
        <f t="shared" si="66"/>
        <v>43</v>
      </c>
      <c r="Q861" t="s">
        <v>8330</v>
      </c>
      <c r="R861" t="s">
        <v>8332</v>
      </c>
      <c r="S861" s="11">
        <f t="shared" si="69"/>
        <v>42128.820231481484</v>
      </c>
      <c r="T861" s="13" t="str">
        <f t="shared" si="67"/>
        <v>May</v>
      </c>
      <c r="U861" s="11">
        <f t="shared" si="68"/>
        <v>42159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</v>
      </c>
      <c r="P862">
        <f t="shared" si="66"/>
        <v>53</v>
      </c>
      <c r="Q862" t="s">
        <v>8330</v>
      </c>
      <c r="R862" t="s">
        <v>8333</v>
      </c>
      <c r="S862" s="11">
        <f t="shared" si="69"/>
        <v>41570.482789351852</v>
      </c>
      <c r="T862" s="13" t="str">
        <f t="shared" si="67"/>
        <v>Oct</v>
      </c>
      <c r="U862" s="11">
        <f t="shared" si="68"/>
        <v>41600.524456018517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</v>
      </c>
      <c r="P863">
        <f t="shared" si="66"/>
        <v>51</v>
      </c>
      <c r="Q863" t="s">
        <v>8330</v>
      </c>
      <c r="R863" t="s">
        <v>8333</v>
      </c>
      <c r="S863" s="11">
        <f t="shared" si="69"/>
        <v>42599.965324074074</v>
      </c>
      <c r="T863" s="13" t="str">
        <f t="shared" si="67"/>
        <v>Aug</v>
      </c>
      <c r="U863" s="11">
        <f t="shared" si="68"/>
        <v>42629.965324074074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</v>
      </c>
      <c r="P864">
        <f t="shared" si="66"/>
        <v>43</v>
      </c>
      <c r="Q864" t="s">
        <v>8330</v>
      </c>
      <c r="R864" t="s">
        <v>8333</v>
      </c>
      <c r="S864" s="11">
        <f t="shared" si="69"/>
        <v>41559.5549537037</v>
      </c>
      <c r="T864" s="13" t="str">
        <f t="shared" si="67"/>
        <v>Oct</v>
      </c>
      <c r="U864" s="11">
        <f t="shared" si="68"/>
        <v>41589.596620370372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5</v>
      </c>
      <c r="P865">
        <f t="shared" si="66"/>
        <v>18</v>
      </c>
      <c r="Q865" t="s">
        <v>8330</v>
      </c>
      <c r="R865" t="s">
        <v>8333</v>
      </c>
      <c r="S865" s="11">
        <f t="shared" si="69"/>
        <v>40921.117662037039</v>
      </c>
      <c r="T865" s="13" t="str">
        <f t="shared" si="67"/>
        <v>Jan</v>
      </c>
      <c r="U865" s="11">
        <f t="shared" si="68"/>
        <v>40951.117662037039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42</v>
      </c>
      <c r="P866">
        <f t="shared" si="66"/>
        <v>34</v>
      </c>
      <c r="Q866" t="s">
        <v>8330</v>
      </c>
      <c r="R866" t="s">
        <v>8333</v>
      </c>
      <c r="S866" s="11">
        <f t="shared" si="69"/>
        <v>41541.106921296298</v>
      </c>
      <c r="T866" s="13" t="str">
        <f t="shared" si="67"/>
        <v>Sep</v>
      </c>
      <c r="U866" s="11">
        <f t="shared" si="68"/>
        <v>41563.415972222225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</v>
      </c>
      <c r="P867">
        <f t="shared" si="66"/>
        <v>23</v>
      </c>
      <c r="Q867" t="s">
        <v>8330</v>
      </c>
      <c r="R867" t="s">
        <v>8333</v>
      </c>
      <c r="S867" s="11">
        <f t="shared" si="69"/>
        <v>41230.77311342593</v>
      </c>
      <c r="T867" s="13" t="str">
        <f t="shared" si="67"/>
        <v>Nov</v>
      </c>
      <c r="U867" s="11">
        <f t="shared" si="68"/>
        <v>41290.77311342593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</v>
      </c>
      <c r="P868">
        <f t="shared" si="66"/>
        <v>58</v>
      </c>
      <c r="Q868" t="s">
        <v>8330</v>
      </c>
      <c r="R868" t="s">
        <v>8333</v>
      </c>
      <c r="S868" s="11">
        <f t="shared" si="69"/>
        <v>42025.637939814813</v>
      </c>
      <c r="T868" s="13" t="str">
        <f t="shared" si="67"/>
        <v>Jan</v>
      </c>
      <c r="U868" s="11">
        <f t="shared" si="68"/>
        <v>42063.631944444445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</v>
      </c>
      <c r="P869">
        <f t="shared" si="66"/>
        <v>109</v>
      </c>
      <c r="Q869" t="s">
        <v>8330</v>
      </c>
      <c r="R869" t="s">
        <v>8333</v>
      </c>
      <c r="S869" s="11">
        <f t="shared" si="69"/>
        <v>40088.105393518519</v>
      </c>
      <c r="T869" s="13" t="str">
        <f t="shared" si="67"/>
        <v>Oct</v>
      </c>
      <c r="U869" s="11">
        <f t="shared" si="68"/>
        <v>40148.207638888889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</v>
      </c>
      <c r="P870">
        <f t="shared" si="66"/>
        <v>50</v>
      </c>
      <c r="Q870" t="s">
        <v>8330</v>
      </c>
      <c r="R870" t="s">
        <v>8333</v>
      </c>
      <c r="S870" s="11">
        <f t="shared" si="69"/>
        <v>41616.027754629627</v>
      </c>
      <c r="T870" s="13" t="str">
        <f t="shared" si="67"/>
        <v>Dec</v>
      </c>
      <c r="U870" s="11">
        <f t="shared" si="68"/>
        <v>41646.027754629627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12</v>
      </c>
      <c r="P871">
        <f t="shared" si="66"/>
        <v>347</v>
      </c>
      <c r="Q871" t="s">
        <v>8330</v>
      </c>
      <c r="R871" t="s">
        <v>8333</v>
      </c>
      <c r="S871" s="11">
        <f t="shared" si="69"/>
        <v>41342.845567129632</v>
      </c>
      <c r="T871" s="13" t="str">
        <f t="shared" si="67"/>
        <v>Mar</v>
      </c>
      <c r="U871" s="11">
        <f t="shared" si="68"/>
        <v>41372.803900462961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</v>
      </c>
      <c r="P872">
        <f t="shared" si="66"/>
        <v>12</v>
      </c>
      <c r="Q872" t="s">
        <v>8330</v>
      </c>
      <c r="R872" t="s">
        <v>8333</v>
      </c>
      <c r="S872" s="11">
        <f t="shared" si="69"/>
        <v>41488.022256944445</v>
      </c>
      <c r="T872" s="13" t="str">
        <f t="shared" si="67"/>
        <v>Aug</v>
      </c>
      <c r="U872" s="11">
        <f t="shared" si="68"/>
        <v>41518.022256944445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</v>
      </c>
      <c r="P873">
        <f t="shared" si="66"/>
        <v>27</v>
      </c>
      <c r="Q873" t="s">
        <v>8330</v>
      </c>
      <c r="R873" t="s">
        <v>8333</v>
      </c>
      <c r="S873" s="11">
        <f t="shared" si="69"/>
        <v>41577.561284722222</v>
      </c>
      <c r="T873" s="13" t="str">
        <f t="shared" si="67"/>
        <v>Oct</v>
      </c>
      <c r="U873" s="11">
        <f t="shared" si="68"/>
        <v>41607.602951388886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1</v>
      </c>
      <c r="P874">
        <f t="shared" si="66"/>
        <v>33</v>
      </c>
      <c r="Q874" t="s">
        <v>8330</v>
      </c>
      <c r="R874" t="s">
        <v>8333</v>
      </c>
      <c r="S874" s="11">
        <f t="shared" si="69"/>
        <v>40567.825543981482</v>
      </c>
      <c r="T874" s="13" t="str">
        <f t="shared" si="67"/>
        <v>Jan</v>
      </c>
      <c r="U874" s="11">
        <f t="shared" si="68"/>
        <v>40612.825543981482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</v>
      </c>
      <c r="P875">
        <f t="shared" si="66"/>
        <v>9</v>
      </c>
      <c r="Q875" t="s">
        <v>8330</v>
      </c>
      <c r="R875" t="s">
        <v>8333</v>
      </c>
      <c r="S875" s="11">
        <f t="shared" si="69"/>
        <v>41184.167129629634</v>
      </c>
      <c r="T875" s="13" t="str">
        <f t="shared" si="67"/>
        <v>Oct</v>
      </c>
      <c r="U875" s="11">
        <f t="shared" si="68"/>
        <v>41224.208796296298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</v>
      </c>
      <c r="P876">
        <f t="shared" si="66"/>
        <v>35</v>
      </c>
      <c r="Q876" t="s">
        <v>8330</v>
      </c>
      <c r="R876" t="s">
        <v>8333</v>
      </c>
      <c r="S876" s="11">
        <f t="shared" si="69"/>
        <v>41368.583726851852</v>
      </c>
      <c r="T876" s="13" t="str">
        <f t="shared" si="67"/>
        <v>Apr</v>
      </c>
      <c r="U876" s="11">
        <f t="shared" si="68"/>
        <v>41398.583726851852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t="s">
        <v>8330</v>
      </c>
      <c r="R877" t="s">
        <v>8333</v>
      </c>
      <c r="S877" s="11">
        <f t="shared" si="69"/>
        <v>42248.723738425921</v>
      </c>
      <c r="T877" s="13" t="str">
        <f t="shared" si="67"/>
        <v>Sep</v>
      </c>
      <c r="U877" s="11">
        <f t="shared" si="68"/>
        <v>42268.723738425921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41</v>
      </c>
      <c r="P878">
        <f t="shared" si="66"/>
        <v>29</v>
      </c>
      <c r="Q878" t="s">
        <v>8330</v>
      </c>
      <c r="R878" t="s">
        <v>8333</v>
      </c>
      <c r="S878" s="11">
        <f t="shared" si="69"/>
        <v>41276.496840277774</v>
      </c>
      <c r="T878" s="13" t="str">
        <f t="shared" si="67"/>
        <v>Jan</v>
      </c>
      <c r="U878" s="11">
        <f t="shared" si="68"/>
        <v>41309.496840277774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68</v>
      </c>
      <c r="P879">
        <f t="shared" si="66"/>
        <v>47</v>
      </c>
      <c r="Q879" t="s">
        <v>8330</v>
      </c>
      <c r="R879" t="s">
        <v>8333</v>
      </c>
      <c r="S879" s="11">
        <f t="shared" si="69"/>
        <v>41597.788888888892</v>
      </c>
      <c r="T879" s="13" t="str">
        <f t="shared" si="67"/>
        <v>Nov</v>
      </c>
      <c r="U879" s="11">
        <f t="shared" si="68"/>
        <v>41627.788888888892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</v>
      </c>
      <c r="P880">
        <f t="shared" si="66"/>
        <v>33</v>
      </c>
      <c r="Q880" t="s">
        <v>8330</v>
      </c>
      <c r="R880" t="s">
        <v>8333</v>
      </c>
      <c r="S880" s="11">
        <f t="shared" si="69"/>
        <v>40505.232916666668</v>
      </c>
      <c r="T880" s="13" t="str">
        <f t="shared" si="67"/>
        <v>Nov</v>
      </c>
      <c r="U880" s="11">
        <f t="shared" si="68"/>
        <v>40535.232916666668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31</v>
      </c>
      <c r="P881">
        <f t="shared" si="66"/>
        <v>21</v>
      </c>
      <c r="Q881" t="s">
        <v>8330</v>
      </c>
      <c r="R881" t="s">
        <v>8333</v>
      </c>
      <c r="S881" s="11">
        <f t="shared" si="69"/>
        <v>41037.829918981479</v>
      </c>
      <c r="T881" s="13" t="str">
        <f t="shared" si="67"/>
        <v>May</v>
      </c>
      <c r="U881" s="11">
        <f t="shared" si="68"/>
        <v>41058.829918981479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3</v>
      </c>
      <c r="P882">
        <f t="shared" si="66"/>
        <v>14</v>
      </c>
      <c r="Q882" t="s">
        <v>8330</v>
      </c>
      <c r="R882" t="s">
        <v>8334</v>
      </c>
      <c r="S882" s="11">
        <f t="shared" si="69"/>
        <v>41179.32104166667</v>
      </c>
      <c r="T882" s="13" t="str">
        <f t="shared" si="67"/>
        <v>Sep</v>
      </c>
      <c r="U882" s="11">
        <f t="shared" si="68"/>
        <v>41212.32104166667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1</v>
      </c>
      <c r="P883">
        <f t="shared" si="66"/>
        <v>30</v>
      </c>
      <c r="Q883" t="s">
        <v>8330</v>
      </c>
      <c r="R883" t="s">
        <v>8334</v>
      </c>
      <c r="S883" s="11">
        <f t="shared" si="69"/>
        <v>40877.25099537037</v>
      </c>
      <c r="T883" s="13" t="str">
        <f t="shared" si="67"/>
        <v>Nov</v>
      </c>
      <c r="U883" s="11">
        <f t="shared" si="68"/>
        <v>40922.25099537037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</v>
      </c>
      <c r="P884">
        <f t="shared" si="66"/>
        <v>22</v>
      </c>
      <c r="Q884" t="s">
        <v>8330</v>
      </c>
      <c r="R884" t="s">
        <v>8334</v>
      </c>
      <c r="S884" s="11">
        <f t="shared" si="69"/>
        <v>40759.860532407409</v>
      </c>
      <c r="T884" s="13" t="str">
        <f t="shared" si="67"/>
        <v>Aug</v>
      </c>
      <c r="U884" s="11">
        <f t="shared" si="68"/>
        <v>40792.860532407409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</v>
      </c>
      <c r="P885">
        <f t="shared" si="66"/>
        <v>83</v>
      </c>
      <c r="Q885" t="s">
        <v>8330</v>
      </c>
      <c r="R885" t="s">
        <v>8334</v>
      </c>
      <c r="S885" s="11">
        <f t="shared" si="69"/>
        <v>42371.935590277775</v>
      </c>
      <c r="T885" s="13" t="str">
        <f t="shared" si="67"/>
        <v>Jan</v>
      </c>
      <c r="U885" s="11">
        <f t="shared" si="68"/>
        <v>42431.935590277775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>
        <f t="shared" si="66"/>
        <v>10</v>
      </c>
      <c r="Q886" t="s">
        <v>8330</v>
      </c>
      <c r="R886" t="s">
        <v>8334</v>
      </c>
      <c r="S886" s="11">
        <f t="shared" si="69"/>
        <v>40981.802615740737</v>
      </c>
      <c r="T886" s="13" t="str">
        <f t="shared" si="67"/>
        <v>Mar</v>
      </c>
      <c r="U886" s="11">
        <f t="shared" si="68"/>
        <v>41041.104861111111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>
        <f t="shared" si="66"/>
        <v>36</v>
      </c>
      <c r="Q887" t="s">
        <v>8330</v>
      </c>
      <c r="R887" t="s">
        <v>8334</v>
      </c>
      <c r="S887" s="11">
        <f t="shared" si="69"/>
        <v>42713.941099537042</v>
      </c>
      <c r="T887" s="13" t="str">
        <f t="shared" si="67"/>
        <v>Dec</v>
      </c>
      <c r="U887" s="11">
        <f t="shared" si="68"/>
        <v>42734.941099537042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>
        <f t="shared" si="66"/>
        <v>29</v>
      </c>
      <c r="Q888" t="s">
        <v>8330</v>
      </c>
      <c r="R888" t="s">
        <v>8334</v>
      </c>
      <c r="S888" s="11">
        <f t="shared" si="69"/>
        <v>42603.870520833334</v>
      </c>
      <c r="T888" s="13" t="str">
        <f t="shared" si="67"/>
        <v>Aug</v>
      </c>
      <c r="U888" s="11">
        <f t="shared" si="68"/>
        <v>42628.870520833334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t="s">
        <v>8330</v>
      </c>
      <c r="R889" t="s">
        <v>8334</v>
      </c>
      <c r="S889" s="11">
        <f t="shared" si="69"/>
        <v>41026.958969907406</v>
      </c>
      <c r="T889" s="13" t="str">
        <f t="shared" si="67"/>
        <v>Apr</v>
      </c>
      <c r="U889" s="11">
        <f t="shared" si="68"/>
        <v>41056.958969907406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</v>
      </c>
      <c r="P890">
        <f t="shared" si="66"/>
        <v>18</v>
      </c>
      <c r="Q890" t="s">
        <v>8330</v>
      </c>
      <c r="R890" t="s">
        <v>8334</v>
      </c>
      <c r="S890" s="11">
        <f t="shared" si="69"/>
        <v>40751.753298611111</v>
      </c>
      <c r="T890" s="13" t="str">
        <f t="shared" si="67"/>
        <v>Jul</v>
      </c>
      <c r="U890" s="11">
        <f t="shared" si="68"/>
        <v>40787.25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</v>
      </c>
      <c r="P891">
        <f t="shared" si="66"/>
        <v>74</v>
      </c>
      <c r="Q891" t="s">
        <v>8330</v>
      </c>
      <c r="R891" t="s">
        <v>8334</v>
      </c>
      <c r="S891" s="11">
        <f t="shared" si="69"/>
        <v>41887.784062500003</v>
      </c>
      <c r="T891" s="13" t="str">
        <f t="shared" si="67"/>
        <v>Sep</v>
      </c>
      <c r="U891" s="11">
        <f t="shared" si="68"/>
        <v>41917.784062500003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</v>
      </c>
      <c r="P892">
        <f t="shared" si="66"/>
        <v>31</v>
      </c>
      <c r="Q892" t="s">
        <v>8330</v>
      </c>
      <c r="R892" t="s">
        <v>8334</v>
      </c>
      <c r="S892" s="11">
        <f t="shared" si="69"/>
        <v>41569.698831018519</v>
      </c>
      <c r="T892" s="13" t="str">
        <f t="shared" si="67"/>
        <v>Oct</v>
      </c>
      <c r="U892" s="11">
        <f t="shared" si="68"/>
        <v>41599.740497685183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</v>
      </c>
      <c r="P893">
        <f t="shared" si="66"/>
        <v>29</v>
      </c>
      <c r="Q893" t="s">
        <v>8330</v>
      </c>
      <c r="R893" t="s">
        <v>8334</v>
      </c>
      <c r="S893" s="11">
        <f t="shared" si="69"/>
        <v>41842.031597222223</v>
      </c>
      <c r="T893" s="13" t="str">
        <f t="shared" si="67"/>
        <v>Jul</v>
      </c>
      <c r="U893" s="11">
        <f t="shared" si="68"/>
        <v>41872.031597222223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41</v>
      </c>
      <c r="P894">
        <f t="shared" si="66"/>
        <v>144</v>
      </c>
      <c r="Q894" t="s">
        <v>8330</v>
      </c>
      <c r="R894" t="s">
        <v>8334</v>
      </c>
      <c r="S894" s="11">
        <f t="shared" si="69"/>
        <v>40304.20003472222</v>
      </c>
      <c r="T894" s="13" t="str">
        <f t="shared" si="67"/>
        <v>May</v>
      </c>
      <c r="U894" s="11">
        <f t="shared" si="68"/>
        <v>40391.166666666664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>
        <f t="shared" si="66"/>
        <v>40</v>
      </c>
      <c r="Q895" t="s">
        <v>8330</v>
      </c>
      <c r="R895" t="s">
        <v>8334</v>
      </c>
      <c r="S895" s="11">
        <f t="shared" si="69"/>
        <v>42065.897719907407</v>
      </c>
      <c r="T895" s="13" t="str">
        <f t="shared" si="67"/>
        <v>Mar</v>
      </c>
      <c r="U895" s="11">
        <f t="shared" si="68"/>
        <v>42095.856053240743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</v>
      </c>
      <c r="P896">
        <f t="shared" si="66"/>
        <v>148</v>
      </c>
      <c r="Q896" t="s">
        <v>8330</v>
      </c>
      <c r="R896" t="s">
        <v>8334</v>
      </c>
      <c r="S896" s="11">
        <f t="shared" si="69"/>
        <v>42496.981597222228</v>
      </c>
      <c r="T896" s="13" t="str">
        <f t="shared" si="67"/>
        <v>May</v>
      </c>
      <c r="U896" s="11">
        <f t="shared" si="68"/>
        <v>42526.981597222228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</v>
      </c>
      <c r="P897">
        <f t="shared" si="66"/>
        <v>28</v>
      </c>
      <c r="Q897" t="s">
        <v>8330</v>
      </c>
      <c r="R897" t="s">
        <v>8334</v>
      </c>
      <c r="S897" s="11">
        <f t="shared" si="69"/>
        <v>40431.127650462964</v>
      </c>
      <c r="T897" s="13" t="str">
        <f t="shared" si="67"/>
        <v>Sep</v>
      </c>
      <c r="U897" s="11">
        <f t="shared" si="68"/>
        <v>40476.127650462964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>
        <f t="shared" si="66"/>
        <v>44</v>
      </c>
      <c r="Q898" t="s">
        <v>8330</v>
      </c>
      <c r="R898" t="s">
        <v>8334</v>
      </c>
      <c r="S898" s="11">
        <f t="shared" si="69"/>
        <v>42218.872986111113</v>
      </c>
      <c r="T898" s="13" t="str">
        <f t="shared" si="67"/>
        <v>Aug</v>
      </c>
      <c r="U898" s="11">
        <f t="shared" si="68"/>
        <v>42244.166666666672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ROUND((E899/D899)*100,0)</f>
        <v>0</v>
      </c>
      <c r="P899" t="e">
        <f t="shared" ref="P899:P962" si="71">ROUND(AVERAGE(E899/L899),0)</f>
        <v>#DIV/0!</v>
      </c>
      <c r="Q899" t="s">
        <v>8330</v>
      </c>
      <c r="R899" t="s">
        <v>8334</v>
      </c>
      <c r="S899" s="11">
        <f t="shared" si="69"/>
        <v>41211.688750000001</v>
      </c>
      <c r="T899" s="13" t="str">
        <f t="shared" ref="T899:T962" si="72">CHOOSE(MONTH(S899),"Jan","Feb","Mar","Apr","May","Jun","Jul","Aug","Sep","Oct","Nov","Dec")</f>
        <v>Oct</v>
      </c>
      <c r="U899" s="11">
        <f t="shared" ref="U899:U962" si="73">(((I899/60)/60)/24+DATE(1970,1,1))</f>
        <v>41241.730416666665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3</v>
      </c>
      <c r="P900">
        <f t="shared" si="71"/>
        <v>35</v>
      </c>
      <c r="Q900" t="s">
        <v>8330</v>
      </c>
      <c r="R900" t="s">
        <v>8334</v>
      </c>
      <c r="S900" s="11">
        <f t="shared" ref="S900:S963" si="74">(((J900/60)/60)/24)+DATE(1970,1,1)</f>
        <v>40878.758217592593</v>
      </c>
      <c r="T900" s="13" t="str">
        <f t="shared" si="72"/>
        <v>Dec</v>
      </c>
      <c r="U900" s="11">
        <f t="shared" si="73"/>
        <v>40923.758217592593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</v>
      </c>
      <c r="P901">
        <f t="shared" si="71"/>
        <v>35</v>
      </c>
      <c r="Q901" t="s">
        <v>8330</v>
      </c>
      <c r="R901" t="s">
        <v>8334</v>
      </c>
      <c r="S901" s="11">
        <f t="shared" si="74"/>
        <v>40646.099097222221</v>
      </c>
      <c r="T901" s="13" t="str">
        <f t="shared" si="72"/>
        <v>Apr</v>
      </c>
      <c r="U901" s="11">
        <f t="shared" si="73"/>
        <v>40691.099097222221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</v>
      </c>
      <c r="P902">
        <f t="shared" si="71"/>
        <v>11</v>
      </c>
      <c r="Q902" t="s">
        <v>8330</v>
      </c>
      <c r="R902" t="s">
        <v>8333</v>
      </c>
      <c r="S902" s="11">
        <f t="shared" si="74"/>
        <v>42429.84956018519</v>
      </c>
      <c r="T902" s="13" t="str">
        <f t="shared" si="72"/>
        <v>Feb</v>
      </c>
      <c r="U902" s="11">
        <f t="shared" si="73"/>
        <v>42459.807893518519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t="s">
        <v>8330</v>
      </c>
      <c r="R903" t="s">
        <v>8333</v>
      </c>
      <c r="S903" s="11">
        <f t="shared" si="74"/>
        <v>40291.81150462963</v>
      </c>
      <c r="T903" s="13" t="str">
        <f t="shared" si="72"/>
        <v>Apr</v>
      </c>
      <c r="U903" s="11">
        <f t="shared" si="73"/>
        <v>40337.799305555556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</v>
      </c>
      <c r="P904">
        <f t="shared" si="71"/>
        <v>30</v>
      </c>
      <c r="Q904" t="s">
        <v>8330</v>
      </c>
      <c r="R904" t="s">
        <v>8333</v>
      </c>
      <c r="S904" s="11">
        <f t="shared" si="74"/>
        <v>41829.965532407405</v>
      </c>
      <c r="T904" s="13" t="str">
        <f t="shared" si="72"/>
        <v>Jul</v>
      </c>
      <c r="U904" s="11">
        <f t="shared" si="73"/>
        <v>41881.645833333336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</v>
      </c>
      <c r="P905">
        <f t="shared" si="71"/>
        <v>40</v>
      </c>
      <c r="Q905" t="s">
        <v>8330</v>
      </c>
      <c r="R905" t="s">
        <v>8333</v>
      </c>
      <c r="S905" s="11">
        <f t="shared" si="74"/>
        <v>41149.796064814815</v>
      </c>
      <c r="T905" s="13" t="str">
        <f t="shared" si="72"/>
        <v>Aug</v>
      </c>
      <c r="U905" s="11">
        <f t="shared" si="73"/>
        <v>41175.100694444445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</v>
      </c>
      <c r="P906">
        <f t="shared" si="71"/>
        <v>50</v>
      </c>
      <c r="Q906" t="s">
        <v>8330</v>
      </c>
      <c r="R906" t="s">
        <v>8333</v>
      </c>
      <c r="S906" s="11">
        <f t="shared" si="74"/>
        <v>42342.080289351856</v>
      </c>
      <c r="T906" s="13" t="str">
        <f t="shared" si="72"/>
        <v>Dec</v>
      </c>
      <c r="U906" s="11">
        <f t="shared" si="73"/>
        <v>42372.080289351856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</v>
      </c>
      <c r="P907">
        <f t="shared" si="71"/>
        <v>33</v>
      </c>
      <c r="Q907" t="s">
        <v>8330</v>
      </c>
      <c r="R907" t="s">
        <v>8333</v>
      </c>
      <c r="S907" s="11">
        <f t="shared" si="74"/>
        <v>40507.239884259259</v>
      </c>
      <c r="T907" s="13" t="str">
        <f t="shared" si="72"/>
        <v>Nov</v>
      </c>
      <c r="U907" s="11">
        <f t="shared" si="73"/>
        <v>40567.239884259259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t="s">
        <v>8330</v>
      </c>
      <c r="R908" t="s">
        <v>8333</v>
      </c>
      <c r="S908" s="11">
        <f t="shared" si="74"/>
        <v>41681.189699074072</v>
      </c>
      <c r="T908" s="13" t="str">
        <f t="shared" si="72"/>
        <v>Feb</v>
      </c>
      <c r="U908" s="11">
        <f t="shared" si="73"/>
        <v>41711.148032407407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t="s">
        <v>8330</v>
      </c>
      <c r="R909" t="s">
        <v>8333</v>
      </c>
      <c r="S909" s="11">
        <f t="shared" si="74"/>
        <v>40767.192395833335</v>
      </c>
      <c r="T909" s="13" t="str">
        <f t="shared" si="72"/>
        <v>Aug</v>
      </c>
      <c r="U909" s="11">
        <f t="shared" si="73"/>
        <v>40797.192395833335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t="s">
        <v>8330</v>
      </c>
      <c r="R910" t="s">
        <v>8333</v>
      </c>
      <c r="S910" s="11">
        <f t="shared" si="74"/>
        <v>40340.801562499997</v>
      </c>
      <c r="T910" s="13" t="str">
        <f t="shared" si="72"/>
        <v>Jun</v>
      </c>
      <c r="U910" s="11">
        <f t="shared" si="73"/>
        <v>40386.207638888889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</v>
      </c>
      <c r="P911">
        <f t="shared" si="71"/>
        <v>65</v>
      </c>
      <c r="Q911" t="s">
        <v>8330</v>
      </c>
      <c r="R911" t="s">
        <v>8333</v>
      </c>
      <c r="S911" s="11">
        <f t="shared" si="74"/>
        <v>41081.69027777778</v>
      </c>
      <c r="T911" s="13" t="str">
        <f t="shared" si="72"/>
        <v>Jun</v>
      </c>
      <c r="U911" s="11">
        <f t="shared" si="73"/>
        <v>41113.166666666664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</v>
      </c>
      <c r="P912">
        <f t="shared" si="71"/>
        <v>25</v>
      </c>
      <c r="Q912" t="s">
        <v>8330</v>
      </c>
      <c r="R912" t="s">
        <v>8333</v>
      </c>
      <c r="S912" s="11">
        <f t="shared" si="74"/>
        <v>42737.545358796298</v>
      </c>
      <c r="T912" s="13" t="str">
        <f t="shared" si="72"/>
        <v>Jan</v>
      </c>
      <c r="U912" s="11">
        <f t="shared" si="73"/>
        <v>42797.545358796298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t="s">
        <v>8330</v>
      </c>
      <c r="R913" t="s">
        <v>8333</v>
      </c>
      <c r="S913" s="11">
        <f t="shared" si="74"/>
        <v>41642.005150462966</v>
      </c>
      <c r="T913" s="13" t="str">
        <f t="shared" si="72"/>
        <v>Jan</v>
      </c>
      <c r="U913" s="11">
        <f t="shared" si="73"/>
        <v>41663.005150462966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1</v>
      </c>
      <c r="P914">
        <f t="shared" si="71"/>
        <v>15</v>
      </c>
      <c r="Q914" t="s">
        <v>8330</v>
      </c>
      <c r="R914" t="s">
        <v>8333</v>
      </c>
      <c r="S914" s="11">
        <f t="shared" si="74"/>
        <v>41194.109340277777</v>
      </c>
      <c r="T914" s="13" t="str">
        <f t="shared" si="72"/>
        <v>Oct</v>
      </c>
      <c r="U914" s="11">
        <f t="shared" si="73"/>
        <v>41254.151006944441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7</v>
      </c>
      <c r="P915">
        <f t="shared" si="71"/>
        <v>83</v>
      </c>
      <c r="Q915" t="s">
        <v>8330</v>
      </c>
      <c r="R915" t="s">
        <v>8333</v>
      </c>
      <c r="S915" s="11">
        <f t="shared" si="74"/>
        <v>41004.139108796298</v>
      </c>
      <c r="T915" s="13" t="str">
        <f t="shared" si="72"/>
        <v>Apr</v>
      </c>
      <c r="U915" s="11">
        <f t="shared" si="73"/>
        <v>41034.139108796298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t="s">
        <v>8330</v>
      </c>
      <c r="R916" t="s">
        <v>8333</v>
      </c>
      <c r="S916" s="11">
        <f t="shared" si="74"/>
        <v>41116.763275462967</v>
      </c>
      <c r="T916" s="13" t="str">
        <f t="shared" si="72"/>
        <v>Jul</v>
      </c>
      <c r="U916" s="11">
        <f t="shared" si="73"/>
        <v>41146.763275462967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6</v>
      </c>
      <c r="P917">
        <f t="shared" si="71"/>
        <v>42</v>
      </c>
      <c r="Q917" t="s">
        <v>8330</v>
      </c>
      <c r="R917" t="s">
        <v>8333</v>
      </c>
      <c r="S917" s="11">
        <f t="shared" si="74"/>
        <v>40937.679560185185</v>
      </c>
      <c r="T917" s="13" t="str">
        <f t="shared" si="72"/>
        <v>Jan</v>
      </c>
      <c r="U917" s="11">
        <f t="shared" si="73"/>
        <v>40969.207638888889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t="s">
        <v>8330</v>
      </c>
      <c r="R918" t="s">
        <v>8333</v>
      </c>
      <c r="S918" s="11">
        <f t="shared" si="74"/>
        <v>40434.853402777779</v>
      </c>
      <c r="T918" s="13" t="str">
        <f t="shared" si="72"/>
        <v>Sep</v>
      </c>
      <c r="U918" s="11">
        <f t="shared" si="73"/>
        <v>40473.208333333336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1</v>
      </c>
      <c r="P919">
        <f t="shared" si="71"/>
        <v>30</v>
      </c>
      <c r="Q919" t="s">
        <v>8330</v>
      </c>
      <c r="R919" t="s">
        <v>8333</v>
      </c>
      <c r="S919" s="11">
        <f t="shared" si="74"/>
        <v>41802.94363425926</v>
      </c>
      <c r="T919" s="13" t="str">
        <f t="shared" si="72"/>
        <v>Jun</v>
      </c>
      <c r="U919" s="11">
        <f t="shared" si="73"/>
        <v>41834.104166666664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</v>
      </c>
      <c r="P920">
        <f t="shared" si="71"/>
        <v>20</v>
      </c>
      <c r="Q920" t="s">
        <v>8330</v>
      </c>
      <c r="R920" t="s">
        <v>8333</v>
      </c>
      <c r="S920" s="11">
        <f t="shared" si="74"/>
        <v>41944.916215277779</v>
      </c>
      <c r="T920" s="13" t="str">
        <f t="shared" si="72"/>
        <v>Nov</v>
      </c>
      <c r="U920" s="11">
        <f t="shared" si="73"/>
        <v>41974.957881944443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1</v>
      </c>
      <c r="P921">
        <f t="shared" si="71"/>
        <v>100</v>
      </c>
      <c r="Q921" t="s">
        <v>8330</v>
      </c>
      <c r="R921" t="s">
        <v>8333</v>
      </c>
      <c r="S921" s="11">
        <f t="shared" si="74"/>
        <v>41227.641724537039</v>
      </c>
      <c r="T921" s="13" t="str">
        <f t="shared" si="72"/>
        <v>Nov</v>
      </c>
      <c r="U921" s="11">
        <f t="shared" si="73"/>
        <v>41262.641724537039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t="s">
        <v>8330</v>
      </c>
      <c r="R922" t="s">
        <v>8333</v>
      </c>
      <c r="S922" s="11">
        <f t="shared" si="74"/>
        <v>41562.67155092593</v>
      </c>
      <c r="T922" s="13" t="str">
        <f t="shared" si="72"/>
        <v>Oct</v>
      </c>
      <c r="U922" s="11">
        <f t="shared" si="73"/>
        <v>41592.713217592594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31</v>
      </c>
      <c r="P923">
        <f t="shared" si="71"/>
        <v>232</v>
      </c>
      <c r="Q923" t="s">
        <v>8330</v>
      </c>
      <c r="R923" t="s">
        <v>8333</v>
      </c>
      <c r="S923" s="11">
        <f t="shared" si="74"/>
        <v>40847.171018518515</v>
      </c>
      <c r="T923" s="13" t="str">
        <f t="shared" si="72"/>
        <v>Oct</v>
      </c>
      <c r="U923" s="11">
        <f t="shared" si="73"/>
        <v>40889.212685185186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</v>
      </c>
      <c r="P924">
        <f t="shared" si="71"/>
        <v>189</v>
      </c>
      <c r="Q924" t="s">
        <v>8330</v>
      </c>
      <c r="R924" t="s">
        <v>8333</v>
      </c>
      <c r="S924" s="11">
        <f t="shared" si="74"/>
        <v>41878.530011574076</v>
      </c>
      <c r="T924" s="13" t="str">
        <f t="shared" si="72"/>
        <v>Aug</v>
      </c>
      <c r="U924" s="11">
        <f t="shared" si="73"/>
        <v>41913.530011574076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</v>
      </c>
      <c r="P925">
        <f t="shared" si="71"/>
        <v>55</v>
      </c>
      <c r="Q925" t="s">
        <v>8330</v>
      </c>
      <c r="R925" t="s">
        <v>8333</v>
      </c>
      <c r="S925" s="11">
        <f t="shared" si="74"/>
        <v>41934.959756944445</v>
      </c>
      <c r="T925" s="13" t="str">
        <f t="shared" si="72"/>
        <v>Oct</v>
      </c>
      <c r="U925" s="11">
        <f t="shared" si="73"/>
        <v>41965.001423611116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11</v>
      </c>
      <c r="P926">
        <f t="shared" si="71"/>
        <v>22</v>
      </c>
      <c r="Q926" t="s">
        <v>8330</v>
      </c>
      <c r="R926" t="s">
        <v>8333</v>
      </c>
      <c r="S926" s="11">
        <f t="shared" si="74"/>
        <v>41288.942928240744</v>
      </c>
      <c r="T926" s="13" t="str">
        <f t="shared" si="72"/>
        <v>Jan</v>
      </c>
      <c r="U926" s="11">
        <f t="shared" si="73"/>
        <v>41318.942928240744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3</v>
      </c>
      <c r="P927">
        <f t="shared" si="71"/>
        <v>32</v>
      </c>
      <c r="Q927" t="s">
        <v>8330</v>
      </c>
      <c r="R927" t="s">
        <v>8333</v>
      </c>
      <c r="S927" s="11">
        <f t="shared" si="74"/>
        <v>41575.880914351852</v>
      </c>
      <c r="T927" s="13" t="str">
        <f t="shared" si="72"/>
        <v>Oct</v>
      </c>
      <c r="U927" s="11">
        <f t="shared" si="73"/>
        <v>41605.922581018516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t="s">
        <v>8330</v>
      </c>
      <c r="R928" t="s">
        <v>8333</v>
      </c>
      <c r="S928" s="11">
        <f t="shared" si="74"/>
        <v>40338.02002314815</v>
      </c>
      <c r="T928" s="13" t="str">
        <f t="shared" si="72"/>
        <v>Jun</v>
      </c>
      <c r="U928" s="11">
        <f t="shared" si="73"/>
        <v>40367.944444444445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t="s">
        <v>8330</v>
      </c>
      <c r="R929" t="s">
        <v>8333</v>
      </c>
      <c r="S929" s="11">
        <f t="shared" si="74"/>
        <v>41013.822858796295</v>
      </c>
      <c r="T929" s="13" t="str">
        <f t="shared" si="72"/>
        <v>Apr</v>
      </c>
      <c r="U929" s="11">
        <f t="shared" si="73"/>
        <v>41043.822858796295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11</v>
      </c>
      <c r="P930">
        <f t="shared" si="71"/>
        <v>56</v>
      </c>
      <c r="Q930" t="s">
        <v>8330</v>
      </c>
      <c r="R930" t="s">
        <v>8333</v>
      </c>
      <c r="S930" s="11">
        <f t="shared" si="74"/>
        <v>41180.86241898148</v>
      </c>
      <c r="T930" s="13" t="str">
        <f t="shared" si="72"/>
        <v>Sep</v>
      </c>
      <c r="U930" s="11">
        <f t="shared" si="73"/>
        <v>41231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t="s">
        <v>8330</v>
      </c>
      <c r="R931" t="s">
        <v>8333</v>
      </c>
      <c r="S931" s="11">
        <f t="shared" si="74"/>
        <v>40978.238067129627</v>
      </c>
      <c r="T931" s="13" t="str">
        <f t="shared" si="72"/>
        <v>Mar</v>
      </c>
      <c r="U931" s="11">
        <f t="shared" si="73"/>
        <v>41008.196400462963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</v>
      </c>
      <c r="P932">
        <f t="shared" si="71"/>
        <v>69</v>
      </c>
      <c r="Q932" t="s">
        <v>8330</v>
      </c>
      <c r="R932" t="s">
        <v>8333</v>
      </c>
      <c r="S932" s="11">
        <f t="shared" si="74"/>
        <v>40312.915578703702</v>
      </c>
      <c r="T932" s="13" t="str">
        <f t="shared" si="72"/>
        <v>May</v>
      </c>
      <c r="U932" s="11">
        <f t="shared" si="73"/>
        <v>40354.897222222222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7</v>
      </c>
      <c r="P933">
        <f t="shared" si="71"/>
        <v>19</v>
      </c>
      <c r="Q933" t="s">
        <v>8330</v>
      </c>
      <c r="R933" t="s">
        <v>8333</v>
      </c>
      <c r="S933" s="11">
        <f t="shared" si="74"/>
        <v>41680.359976851854</v>
      </c>
      <c r="T933" s="13" t="str">
        <f t="shared" si="72"/>
        <v>Feb</v>
      </c>
      <c r="U933" s="11">
        <f t="shared" si="73"/>
        <v>41714.916666666664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15</v>
      </c>
      <c r="P934">
        <f t="shared" si="71"/>
        <v>46</v>
      </c>
      <c r="Q934" t="s">
        <v>8330</v>
      </c>
      <c r="R934" t="s">
        <v>8333</v>
      </c>
      <c r="S934" s="11">
        <f t="shared" si="74"/>
        <v>41310.969270833331</v>
      </c>
      <c r="T934" s="13" t="str">
        <f t="shared" si="72"/>
        <v>Feb</v>
      </c>
      <c r="U934" s="11">
        <f t="shared" si="73"/>
        <v>41355.927604166667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>
        <f t="shared" si="71"/>
        <v>60</v>
      </c>
      <c r="Q935" t="s">
        <v>8330</v>
      </c>
      <c r="R935" t="s">
        <v>8333</v>
      </c>
      <c r="S935" s="11">
        <f t="shared" si="74"/>
        <v>41711.169085648151</v>
      </c>
      <c r="T935" s="13" t="str">
        <f t="shared" si="72"/>
        <v>Mar</v>
      </c>
      <c r="U935" s="11">
        <f t="shared" si="73"/>
        <v>41771.169085648151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</v>
      </c>
      <c r="P936">
        <f t="shared" si="71"/>
        <v>51</v>
      </c>
      <c r="Q936" t="s">
        <v>8330</v>
      </c>
      <c r="R936" t="s">
        <v>8333</v>
      </c>
      <c r="S936" s="11">
        <f t="shared" si="74"/>
        <v>41733.737083333333</v>
      </c>
      <c r="T936" s="13" t="str">
        <f t="shared" si="72"/>
        <v>Apr</v>
      </c>
      <c r="U936" s="11">
        <f t="shared" si="73"/>
        <v>41763.25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</v>
      </c>
      <c r="P937">
        <f t="shared" si="71"/>
        <v>25</v>
      </c>
      <c r="Q937" t="s">
        <v>8330</v>
      </c>
      <c r="R937" t="s">
        <v>8333</v>
      </c>
      <c r="S937" s="11">
        <f t="shared" si="74"/>
        <v>42368.333668981482</v>
      </c>
      <c r="T937" s="13" t="str">
        <f t="shared" si="72"/>
        <v>Dec</v>
      </c>
      <c r="U937" s="11">
        <f t="shared" si="73"/>
        <v>42398.333668981482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t="s">
        <v>8330</v>
      </c>
      <c r="R938" t="s">
        <v>8333</v>
      </c>
      <c r="S938" s="11">
        <f t="shared" si="74"/>
        <v>40883.024178240739</v>
      </c>
      <c r="T938" s="13" t="str">
        <f t="shared" si="72"/>
        <v>Dec</v>
      </c>
      <c r="U938" s="11">
        <f t="shared" si="73"/>
        <v>40926.833333333336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</v>
      </c>
      <c r="P939">
        <f t="shared" si="71"/>
        <v>20</v>
      </c>
      <c r="Q939" t="s">
        <v>8330</v>
      </c>
      <c r="R939" t="s">
        <v>8333</v>
      </c>
      <c r="S939" s="11">
        <f t="shared" si="74"/>
        <v>41551.798113425924</v>
      </c>
      <c r="T939" s="13" t="str">
        <f t="shared" si="72"/>
        <v>Oct</v>
      </c>
      <c r="U939" s="11">
        <f t="shared" si="73"/>
        <v>41581.839780092596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</v>
      </c>
      <c r="P940">
        <f t="shared" si="71"/>
        <v>25</v>
      </c>
      <c r="Q940" t="s">
        <v>8330</v>
      </c>
      <c r="R940" t="s">
        <v>8333</v>
      </c>
      <c r="S940" s="11">
        <f t="shared" si="74"/>
        <v>41124.479722222226</v>
      </c>
      <c r="T940" s="13" t="str">
        <f t="shared" si="72"/>
        <v>Aug</v>
      </c>
      <c r="U940" s="11">
        <f t="shared" si="73"/>
        <v>41154.479722222226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</v>
      </c>
      <c r="P941">
        <f t="shared" si="71"/>
        <v>20</v>
      </c>
      <c r="Q941" t="s">
        <v>8330</v>
      </c>
      <c r="R941" t="s">
        <v>8333</v>
      </c>
      <c r="S941" s="11">
        <f t="shared" si="74"/>
        <v>41416.763171296298</v>
      </c>
      <c r="T941" s="13" t="str">
        <f t="shared" si="72"/>
        <v>May</v>
      </c>
      <c r="U941" s="11">
        <f t="shared" si="73"/>
        <v>41455.831944444442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</v>
      </c>
      <c r="P942">
        <f t="shared" si="71"/>
        <v>110</v>
      </c>
      <c r="Q942" t="s">
        <v>8324</v>
      </c>
      <c r="R942" t="s">
        <v>8326</v>
      </c>
      <c r="S942" s="11">
        <f t="shared" si="74"/>
        <v>42182.008402777778</v>
      </c>
      <c r="T942" s="13" t="str">
        <f t="shared" si="72"/>
        <v>Jun</v>
      </c>
      <c r="U942" s="11">
        <f t="shared" si="73"/>
        <v>42227.008402777778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</v>
      </c>
      <c r="P943">
        <f t="shared" si="71"/>
        <v>37</v>
      </c>
      <c r="Q943" t="s">
        <v>8324</v>
      </c>
      <c r="R943" t="s">
        <v>8326</v>
      </c>
      <c r="S943" s="11">
        <f t="shared" si="74"/>
        <v>42746.096585648149</v>
      </c>
      <c r="T943" s="13" t="str">
        <f t="shared" si="72"/>
        <v>Jan</v>
      </c>
      <c r="U943" s="11">
        <f t="shared" si="73"/>
        <v>42776.096585648149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9</v>
      </c>
      <c r="P944">
        <f t="shared" si="71"/>
        <v>42</v>
      </c>
      <c r="Q944" t="s">
        <v>8324</v>
      </c>
      <c r="R944" t="s">
        <v>8326</v>
      </c>
      <c r="S944" s="11">
        <f t="shared" si="74"/>
        <v>42382.843287037031</v>
      </c>
      <c r="T944" s="13" t="str">
        <f t="shared" si="72"/>
        <v>Jan</v>
      </c>
      <c r="U944" s="11">
        <f t="shared" si="73"/>
        <v>42418.843287037031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10</v>
      </c>
      <c r="P945">
        <f t="shared" si="71"/>
        <v>24</v>
      </c>
      <c r="Q945" t="s">
        <v>8324</v>
      </c>
      <c r="R945" t="s">
        <v>8326</v>
      </c>
      <c r="S945" s="11">
        <f t="shared" si="74"/>
        <v>42673.66788194445</v>
      </c>
      <c r="T945" s="13" t="str">
        <f t="shared" si="72"/>
        <v>Oct</v>
      </c>
      <c r="U945" s="11">
        <f t="shared" si="73"/>
        <v>42703.709548611107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</v>
      </c>
      <c r="P946">
        <f t="shared" si="71"/>
        <v>69</v>
      </c>
      <c r="Q946" t="s">
        <v>8324</v>
      </c>
      <c r="R946" t="s">
        <v>8326</v>
      </c>
      <c r="S946" s="11">
        <f t="shared" si="74"/>
        <v>42444.583912037036</v>
      </c>
      <c r="T946" s="13" t="str">
        <f t="shared" si="72"/>
        <v>Mar</v>
      </c>
      <c r="U946" s="11">
        <f t="shared" si="73"/>
        <v>42478.583333333328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</v>
      </c>
      <c r="P947">
        <f t="shared" si="71"/>
        <v>155</v>
      </c>
      <c r="Q947" t="s">
        <v>8324</v>
      </c>
      <c r="R947" t="s">
        <v>8326</v>
      </c>
      <c r="S947" s="11">
        <f t="shared" si="74"/>
        <v>42732.872986111113</v>
      </c>
      <c r="T947" s="13" t="str">
        <f t="shared" si="72"/>
        <v>Dec</v>
      </c>
      <c r="U947" s="11">
        <f t="shared" si="73"/>
        <v>42784.999305555553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2</v>
      </c>
      <c r="P948">
        <f t="shared" si="71"/>
        <v>57</v>
      </c>
      <c r="Q948" t="s">
        <v>8324</v>
      </c>
      <c r="R948" t="s">
        <v>8326</v>
      </c>
      <c r="S948" s="11">
        <f t="shared" si="74"/>
        <v>42592.750555555554</v>
      </c>
      <c r="T948" s="13" t="str">
        <f t="shared" si="72"/>
        <v>Aug</v>
      </c>
      <c r="U948" s="11">
        <f t="shared" si="73"/>
        <v>42622.750555555554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t="s">
        <v>8324</v>
      </c>
      <c r="R949" t="s">
        <v>8326</v>
      </c>
      <c r="S949" s="11">
        <f t="shared" si="74"/>
        <v>42491.781319444446</v>
      </c>
      <c r="T949" s="13" t="str">
        <f t="shared" si="72"/>
        <v>May</v>
      </c>
      <c r="U949" s="11">
        <f t="shared" si="73"/>
        <v>42551.781319444446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>
        <f t="shared" si="71"/>
        <v>60</v>
      </c>
      <c r="Q950" t="s">
        <v>8324</v>
      </c>
      <c r="R950" t="s">
        <v>8326</v>
      </c>
      <c r="S950" s="11">
        <f t="shared" si="74"/>
        <v>42411.828287037039</v>
      </c>
      <c r="T950" s="13" t="str">
        <f t="shared" si="72"/>
        <v>Feb</v>
      </c>
      <c r="U950" s="11">
        <f t="shared" si="73"/>
        <v>42441.828287037039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</v>
      </c>
      <c r="P951">
        <f t="shared" si="71"/>
        <v>39</v>
      </c>
      <c r="Q951" t="s">
        <v>8324</v>
      </c>
      <c r="R951" t="s">
        <v>8326</v>
      </c>
      <c r="S951" s="11">
        <f t="shared" si="74"/>
        <v>42361.043703703705</v>
      </c>
      <c r="T951" s="13" t="str">
        <f t="shared" si="72"/>
        <v>Dec</v>
      </c>
      <c r="U951" s="11">
        <f t="shared" si="73"/>
        <v>42421.043703703705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</v>
      </c>
      <c r="P952">
        <f t="shared" si="71"/>
        <v>58</v>
      </c>
      <c r="Q952" t="s">
        <v>8324</v>
      </c>
      <c r="R952" t="s">
        <v>8326</v>
      </c>
      <c r="S952" s="11">
        <f t="shared" si="74"/>
        <v>42356.750706018516</v>
      </c>
      <c r="T952" s="13" t="str">
        <f t="shared" si="72"/>
        <v>Dec</v>
      </c>
      <c r="U952" s="11">
        <f t="shared" si="73"/>
        <v>42386.750706018516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</v>
      </c>
      <c r="P953">
        <f t="shared" si="71"/>
        <v>159</v>
      </c>
      <c r="Q953" t="s">
        <v>8324</v>
      </c>
      <c r="R953" t="s">
        <v>8326</v>
      </c>
      <c r="S953" s="11">
        <f t="shared" si="74"/>
        <v>42480.653611111105</v>
      </c>
      <c r="T953" s="13" t="str">
        <f t="shared" si="72"/>
        <v>Apr</v>
      </c>
      <c r="U953" s="11">
        <f t="shared" si="73"/>
        <v>42525.653611111105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40</v>
      </c>
      <c r="P954">
        <f t="shared" si="71"/>
        <v>100</v>
      </c>
      <c r="Q954" t="s">
        <v>8324</v>
      </c>
      <c r="R954" t="s">
        <v>8326</v>
      </c>
      <c r="S954" s="11">
        <f t="shared" si="74"/>
        <v>42662.613564814819</v>
      </c>
      <c r="T954" s="13" t="str">
        <f t="shared" si="72"/>
        <v>Oct</v>
      </c>
      <c r="U954" s="11">
        <f t="shared" si="73"/>
        <v>42692.655231481483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1</v>
      </c>
      <c r="P955">
        <f t="shared" si="71"/>
        <v>25</v>
      </c>
      <c r="Q955" t="s">
        <v>8324</v>
      </c>
      <c r="R955" t="s">
        <v>8326</v>
      </c>
      <c r="S955" s="11">
        <f t="shared" si="74"/>
        <v>41999.164340277777</v>
      </c>
      <c r="T955" s="13" t="str">
        <f t="shared" si="72"/>
        <v>Dec</v>
      </c>
      <c r="U955" s="11">
        <f t="shared" si="73"/>
        <v>42029.164340277777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</v>
      </c>
      <c r="P956">
        <f t="shared" si="71"/>
        <v>89</v>
      </c>
      <c r="Q956" t="s">
        <v>8324</v>
      </c>
      <c r="R956" t="s">
        <v>8326</v>
      </c>
      <c r="S956" s="11">
        <f t="shared" si="74"/>
        <v>42194.833784722221</v>
      </c>
      <c r="T956" s="13" t="str">
        <f t="shared" si="72"/>
        <v>Jul</v>
      </c>
      <c r="U956" s="11">
        <f t="shared" si="73"/>
        <v>42236.833784722221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6</v>
      </c>
      <c r="P957">
        <f t="shared" si="71"/>
        <v>183</v>
      </c>
      <c r="Q957" t="s">
        <v>8324</v>
      </c>
      <c r="R957" t="s">
        <v>8326</v>
      </c>
      <c r="S957" s="11">
        <f t="shared" si="74"/>
        <v>42586.295138888891</v>
      </c>
      <c r="T957" s="13" t="str">
        <f t="shared" si="72"/>
        <v>Aug</v>
      </c>
      <c r="U957" s="11">
        <f t="shared" si="73"/>
        <v>42626.295138888891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2</v>
      </c>
      <c r="P958">
        <f t="shared" si="71"/>
        <v>51</v>
      </c>
      <c r="Q958" t="s">
        <v>8324</v>
      </c>
      <c r="R958" t="s">
        <v>8326</v>
      </c>
      <c r="S958" s="11">
        <f t="shared" si="74"/>
        <v>42060.913877314815</v>
      </c>
      <c r="T958" s="13" t="str">
        <f t="shared" si="72"/>
        <v>Feb</v>
      </c>
      <c r="U958" s="11">
        <f t="shared" si="73"/>
        <v>42120.872210648144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2</v>
      </c>
      <c r="P959">
        <f t="shared" si="71"/>
        <v>33</v>
      </c>
      <c r="Q959" t="s">
        <v>8324</v>
      </c>
      <c r="R959" t="s">
        <v>8326</v>
      </c>
      <c r="S959" s="11">
        <f t="shared" si="74"/>
        <v>42660.552465277782</v>
      </c>
      <c r="T959" s="13" t="str">
        <f t="shared" si="72"/>
        <v>Oct</v>
      </c>
      <c r="U959" s="11">
        <f t="shared" si="73"/>
        <v>42691.594131944439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</v>
      </c>
      <c r="P960">
        <f t="shared" si="71"/>
        <v>52</v>
      </c>
      <c r="Q960" t="s">
        <v>8324</v>
      </c>
      <c r="R960" t="s">
        <v>8326</v>
      </c>
      <c r="S960" s="11">
        <f t="shared" si="74"/>
        <v>42082.802812499998</v>
      </c>
      <c r="T960" s="13" t="str">
        <f t="shared" si="72"/>
        <v>Mar</v>
      </c>
      <c r="U960" s="11">
        <f t="shared" si="73"/>
        <v>42104.207638888889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39</v>
      </c>
      <c r="P961">
        <f t="shared" si="71"/>
        <v>114</v>
      </c>
      <c r="Q961" t="s">
        <v>8324</v>
      </c>
      <c r="R961" t="s">
        <v>8326</v>
      </c>
      <c r="S961" s="11">
        <f t="shared" si="74"/>
        <v>41993.174363425926</v>
      </c>
      <c r="T961" s="13" t="str">
        <f t="shared" si="72"/>
        <v>Dec</v>
      </c>
      <c r="U961" s="11">
        <f t="shared" si="73"/>
        <v>42023.174363425926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</v>
      </c>
      <c r="P962">
        <f t="shared" si="71"/>
        <v>136</v>
      </c>
      <c r="Q962" t="s">
        <v>8324</v>
      </c>
      <c r="R962" t="s">
        <v>8326</v>
      </c>
      <c r="S962" s="11">
        <f t="shared" si="74"/>
        <v>42766.626793981486</v>
      </c>
      <c r="T962" s="13" t="str">
        <f t="shared" si="72"/>
        <v>Jan</v>
      </c>
      <c r="U962" s="11">
        <f t="shared" si="73"/>
        <v>42808.585127314815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ROUND((E963/D963)*100,0)</f>
        <v>42</v>
      </c>
      <c r="P963">
        <f t="shared" ref="P963:P1026" si="76">ROUND(AVERAGE(E963/L963),0)</f>
        <v>364</v>
      </c>
      <c r="Q963" t="s">
        <v>8324</v>
      </c>
      <c r="R963" t="s">
        <v>8326</v>
      </c>
      <c r="S963" s="11">
        <f t="shared" si="74"/>
        <v>42740.693692129629</v>
      </c>
      <c r="T963" s="13" t="str">
        <f t="shared" ref="T963:T1026" si="77">CHOOSE(MONTH(S963),"Jan","Feb","Mar","Apr","May","Jun","Jul","Aug","Sep","Oct","Nov","Dec")</f>
        <v>Jan</v>
      </c>
      <c r="U963" s="11">
        <f t="shared" ref="U963:U1026" si="78">(((I963/60)/60)/24+DATE(1970,1,1))</f>
        <v>42786.791666666672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</v>
      </c>
      <c r="P964">
        <f t="shared" si="76"/>
        <v>19</v>
      </c>
      <c r="Q964" t="s">
        <v>8324</v>
      </c>
      <c r="R964" t="s">
        <v>8326</v>
      </c>
      <c r="S964" s="11">
        <f t="shared" ref="S964:S1027" si="79">(((J964/60)/60)/24)+DATE(1970,1,1)</f>
        <v>42373.712418981479</v>
      </c>
      <c r="T964" s="13" t="str">
        <f t="shared" si="77"/>
        <v>Jan</v>
      </c>
      <c r="U964" s="11">
        <f t="shared" si="78"/>
        <v>42411.712418981479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</v>
      </c>
      <c r="P965">
        <f t="shared" si="76"/>
        <v>42</v>
      </c>
      <c r="Q965" t="s">
        <v>8324</v>
      </c>
      <c r="R965" t="s">
        <v>8326</v>
      </c>
      <c r="S965" s="11">
        <f t="shared" si="79"/>
        <v>42625.635636574079</v>
      </c>
      <c r="T965" s="13" t="str">
        <f t="shared" si="77"/>
        <v>Sep</v>
      </c>
      <c r="U965" s="11">
        <f t="shared" si="78"/>
        <v>42660.635636574079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1</v>
      </c>
      <c r="P966">
        <f t="shared" si="76"/>
        <v>30</v>
      </c>
      <c r="Q966" t="s">
        <v>8324</v>
      </c>
      <c r="R966" t="s">
        <v>8326</v>
      </c>
      <c r="S966" s="11">
        <f t="shared" si="79"/>
        <v>42208.628692129627</v>
      </c>
      <c r="T966" s="13" t="str">
        <f t="shared" si="77"/>
        <v>Jul</v>
      </c>
      <c r="U966" s="11">
        <f t="shared" si="78"/>
        <v>42248.628692129627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</v>
      </c>
      <c r="P967">
        <f t="shared" si="76"/>
        <v>50</v>
      </c>
      <c r="Q967" t="s">
        <v>8324</v>
      </c>
      <c r="R967" t="s">
        <v>8326</v>
      </c>
      <c r="S967" s="11">
        <f t="shared" si="79"/>
        <v>42637.016736111109</v>
      </c>
      <c r="T967" s="13" t="str">
        <f t="shared" si="77"/>
        <v>Sep</v>
      </c>
      <c r="U967" s="11">
        <f t="shared" si="78"/>
        <v>42669.165972222225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15</v>
      </c>
      <c r="P968">
        <f t="shared" si="76"/>
        <v>59</v>
      </c>
      <c r="Q968" t="s">
        <v>8324</v>
      </c>
      <c r="R968" t="s">
        <v>8326</v>
      </c>
      <c r="S968" s="11">
        <f t="shared" si="79"/>
        <v>42619.635787037041</v>
      </c>
      <c r="T968" s="13" t="str">
        <f t="shared" si="77"/>
        <v>Sep</v>
      </c>
      <c r="U968" s="11">
        <f t="shared" si="78"/>
        <v>42649.635787037041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18</v>
      </c>
      <c r="P969">
        <f t="shared" si="76"/>
        <v>44</v>
      </c>
      <c r="Q969" t="s">
        <v>8324</v>
      </c>
      <c r="R969" t="s">
        <v>8326</v>
      </c>
      <c r="S969" s="11">
        <f t="shared" si="79"/>
        <v>42422.254328703704</v>
      </c>
      <c r="T969" s="13" t="str">
        <f t="shared" si="77"/>
        <v>Feb</v>
      </c>
      <c r="U969" s="11">
        <f t="shared" si="78"/>
        <v>42482.21266203704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</v>
      </c>
      <c r="P970">
        <f t="shared" si="76"/>
        <v>27</v>
      </c>
      <c r="Q970" t="s">
        <v>8324</v>
      </c>
      <c r="R970" t="s">
        <v>8326</v>
      </c>
      <c r="S970" s="11">
        <f t="shared" si="79"/>
        <v>41836.847615740742</v>
      </c>
      <c r="T970" s="13" t="str">
        <f t="shared" si="77"/>
        <v>Jul</v>
      </c>
      <c r="U970" s="11">
        <f t="shared" si="78"/>
        <v>41866.847615740742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47</v>
      </c>
      <c r="P971">
        <f t="shared" si="76"/>
        <v>1273</v>
      </c>
      <c r="Q971" t="s">
        <v>8324</v>
      </c>
      <c r="R971" t="s">
        <v>8326</v>
      </c>
      <c r="S971" s="11">
        <f t="shared" si="79"/>
        <v>42742.30332175926</v>
      </c>
      <c r="T971" s="13" t="str">
        <f t="shared" si="77"/>
        <v>Jan</v>
      </c>
      <c r="U971" s="11">
        <f t="shared" si="78"/>
        <v>42775.30332175926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46</v>
      </c>
      <c r="P972">
        <f t="shared" si="76"/>
        <v>164</v>
      </c>
      <c r="Q972" t="s">
        <v>8324</v>
      </c>
      <c r="R972" t="s">
        <v>8326</v>
      </c>
      <c r="S972" s="11">
        <f t="shared" si="79"/>
        <v>42721.220520833333</v>
      </c>
      <c r="T972" s="13" t="str">
        <f t="shared" si="77"/>
        <v>Dec</v>
      </c>
      <c r="U972" s="11">
        <f t="shared" si="78"/>
        <v>42758.207638888889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</v>
      </c>
      <c r="P973">
        <f t="shared" si="76"/>
        <v>45</v>
      </c>
      <c r="Q973" t="s">
        <v>8324</v>
      </c>
      <c r="R973" t="s">
        <v>8326</v>
      </c>
      <c r="S973" s="11">
        <f t="shared" si="79"/>
        <v>42111.709027777775</v>
      </c>
      <c r="T973" s="13" t="str">
        <f t="shared" si="77"/>
        <v>Apr</v>
      </c>
      <c r="U973" s="11">
        <f t="shared" si="78"/>
        <v>42156.709027777775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35</v>
      </c>
      <c r="P974">
        <f t="shared" si="76"/>
        <v>154</v>
      </c>
      <c r="Q974" t="s">
        <v>8324</v>
      </c>
      <c r="R974" t="s">
        <v>8326</v>
      </c>
      <c r="S974" s="11">
        <f t="shared" si="79"/>
        <v>41856.865717592591</v>
      </c>
      <c r="T974" s="13" t="str">
        <f t="shared" si="77"/>
        <v>Aug</v>
      </c>
      <c r="U974" s="11">
        <f t="shared" si="78"/>
        <v>41886.290972222225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</v>
      </c>
      <c r="P975">
        <f t="shared" si="76"/>
        <v>51</v>
      </c>
      <c r="Q975" t="s">
        <v>8324</v>
      </c>
      <c r="R975" t="s">
        <v>8326</v>
      </c>
      <c r="S975" s="11">
        <f t="shared" si="79"/>
        <v>42257.014965277776</v>
      </c>
      <c r="T975" s="13" t="str">
        <f t="shared" si="77"/>
        <v>Sep</v>
      </c>
      <c r="U975" s="11">
        <f t="shared" si="78"/>
        <v>42317.056631944448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1</v>
      </c>
      <c r="P976">
        <f t="shared" si="76"/>
        <v>93</v>
      </c>
      <c r="Q976" t="s">
        <v>8324</v>
      </c>
      <c r="R976" t="s">
        <v>8326</v>
      </c>
      <c r="S976" s="11">
        <f t="shared" si="79"/>
        <v>42424.749490740738</v>
      </c>
      <c r="T976" s="13" t="str">
        <f t="shared" si="77"/>
        <v>Feb</v>
      </c>
      <c r="U976" s="11">
        <f t="shared" si="78"/>
        <v>42454.707824074074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3</v>
      </c>
      <c r="P977">
        <f t="shared" si="76"/>
        <v>109</v>
      </c>
      <c r="Q977" t="s">
        <v>8324</v>
      </c>
      <c r="R977" t="s">
        <v>8326</v>
      </c>
      <c r="S977" s="11">
        <f t="shared" si="79"/>
        <v>42489.696585648147</v>
      </c>
      <c r="T977" s="13" t="str">
        <f t="shared" si="77"/>
        <v>Apr</v>
      </c>
      <c r="U977" s="11">
        <f t="shared" si="78"/>
        <v>42549.696585648147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2</v>
      </c>
      <c r="P978">
        <f t="shared" si="76"/>
        <v>161</v>
      </c>
      <c r="Q978" t="s">
        <v>8324</v>
      </c>
      <c r="R978" t="s">
        <v>8326</v>
      </c>
      <c r="S978" s="11">
        <f t="shared" si="79"/>
        <v>42185.058993055558</v>
      </c>
      <c r="T978" s="13" t="str">
        <f t="shared" si="77"/>
        <v>Jun</v>
      </c>
      <c r="U978" s="11">
        <f t="shared" si="78"/>
        <v>42230.058993055558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34</v>
      </c>
      <c r="P979">
        <f t="shared" si="76"/>
        <v>76</v>
      </c>
      <c r="Q979" t="s">
        <v>8324</v>
      </c>
      <c r="R979" t="s">
        <v>8326</v>
      </c>
      <c r="S979" s="11">
        <f t="shared" si="79"/>
        <v>42391.942094907412</v>
      </c>
      <c r="T979" s="13" t="str">
        <f t="shared" si="77"/>
        <v>Jan</v>
      </c>
      <c r="U979" s="11">
        <f t="shared" si="78"/>
        <v>42421.942094907412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</v>
      </c>
      <c r="P980">
        <f t="shared" si="76"/>
        <v>791</v>
      </c>
      <c r="Q980" t="s">
        <v>8324</v>
      </c>
      <c r="R980" t="s">
        <v>8326</v>
      </c>
      <c r="S980" s="11">
        <f t="shared" si="79"/>
        <v>42395.309039351851</v>
      </c>
      <c r="T980" s="13" t="str">
        <f t="shared" si="77"/>
        <v>Jan</v>
      </c>
      <c r="U980" s="11">
        <f t="shared" si="78"/>
        <v>42425.309039351851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83</v>
      </c>
      <c r="P981">
        <f t="shared" si="76"/>
        <v>302</v>
      </c>
      <c r="Q981" t="s">
        <v>8324</v>
      </c>
      <c r="R981" t="s">
        <v>8326</v>
      </c>
      <c r="S981" s="11">
        <f t="shared" si="79"/>
        <v>42506.416990740734</v>
      </c>
      <c r="T981" s="13" t="str">
        <f t="shared" si="77"/>
        <v>May</v>
      </c>
      <c r="U981" s="11">
        <f t="shared" si="78"/>
        <v>42541.790972222225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15</v>
      </c>
      <c r="P982">
        <f t="shared" si="76"/>
        <v>48</v>
      </c>
      <c r="Q982" t="s">
        <v>8324</v>
      </c>
      <c r="R982" t="s">
        <v>8326</v>
      </c>
      <c r="S982" s="11">
        <f t="shared" si="79"/>
        <v>41928.904189814813</v>
      </c>
      <c r="T982" s="13" t="str">
        <f t="shared" si="77"/>
        <v>Oct</v>
      </c>
      <c r="U982" s="11">
        <f t="shared" si="78"/>
        <v>41973.945856481485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0</v>
      </c>
      <c r="P983">
        <f t="shared" si="76"/>
        <v>3</v>
      </c>
      <c r="Q983" t="s">
        <v>8324</v>
      </c>
      <c r="R983" t="s">
        <v>8326</v>
      </c>
      <c r="S983" s="11">
        <f t="shared" si="79"/>
        <v>41830.947013888886</v>
      </c>
      <c r="T983" s="13" t="str">
        <f t="shared" si="77"/>
        <v>Jul</v>
      </c>
      <c r="U983" s="11">
        <f t="shared" si="78"/>
        <v>41860.947013888886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0</v>
      </c>
      <c r="P984">
        <f t="shared" si="76"/>
        <v>1</v>
      </c>
      <c r="Q984" t="s">
        <v>8324</v>
      </c>
      <c r="R984" t="s">
        <v>8326</v>
      </c>
      <c r="S984" s="11">
        <f t="shared" si="79"/>
        <v>42615.753310185188</v>
      </c>
      <c r="T984" s="13" t="str">
        <f t="shared" si="77"/>
        <v>Sep</v>
      </c>
      <c r="U984" s="11">
        <f t="shared" si="78"/>
        <v>42645.753310185188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30</v>
      </c>
      <c r="P985">
        <f t="shared" si="76"/>
        <v>172</v>
      </c>
      <c r="Q985" t="s">
        <v>8324</v>
      </c>
      <c r="R985" t="s">
        <v>8326</v>
      </c>
      <c r="S985" s="11">
        <f t="shared" si="79"/>
        <v>42574.667650462965</v>
      </c>
      <c r="T985" s="13" t="str">
        <f t="shared" si="77"/>
        <v>Jul</v>
      </c>
      <c r="U985" s="11">
        <f t="shared" si="78"/>
        <v>42605.870833333334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</v>
      </c>
      <c r="P986">
        <f t="shared" si="76"/>
        <v>35</v>
      </c>
      <c r="Q986" t="s">
        <v>8324</v>
      </c>
      <c r="R986" t="s">
        <v>8326</v>
      </c>
      <c r="S986" s="11">
        <f t="shared" si="79"/>
        <v>42061.11583333333</v>
      </c>
      <c r="T986" s="13" t="str">
        <f t="shared" si="77"/>
        <v>Feb</v>
      </c>
      <c r="U986" s="11">
        <f t="shared" si="78"/>
        <v>42091.074166666673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</v>
      </c>
      <c r="P987">
        <f t="shared" si="76"/>
        <v>82</v>
      </c>
      <c r="Q987" t="s">
        <v>8324</v>
      </c>
      <c r="R987" t="s">
        <v>8326</v>
      </c>
      <c r="S987" s="11">
        <f t="shared" si="79"/>
        <v>42339.967708333337</v>
      </c>
      <c r="T987" s="13" t="str">
        <f t="shared" si="77"/>
        <v>Dec</v>
      </c>
      <c r="U987" s="11">
        <f t="shared" si="78"/>
        <v>42369.958333333328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13</v>
      </c>
      <c r="P988">
        <f t="shared" si="76"/>
        <v>111</v>
      </c>
      <c r="Q988" t="s">
        <v>8324</v>
      </c>
      <c r="R988" t="s">
        <v>8326</v>
      </c>
      <c r="S988" s="11">
        <f t="shared" si="79"/>
        <v>42324.767361111109</v>
      </c>
      <c r="T988" s="13" t="str">
        <f t="shared" si="77"/>
        <v>Nov</v>
      </c>
      <c r="U988" s="11">
        <f t="shared" si="78"/>
        <v>42379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</v>
      </c>
      <c r="P989">
        <f t="shared" si="76"/>
        <v>161</v>
      </c>
      <c r="Q989" t="s">
        <v>8324</v>
      </c>
      <c r="R989" t="s">
        <v>8326</v>
      </c>
      <c r="S989" s="11">
        <f t="shared" si="79"/>
        <v>41773.294560185182</v>
      </c>
      <c r="T989" s="13" t="str">
        <f t="shared" si="77"/>
        <v>May</v>
      </c>
      <c r="U989" s="11">
        <f t="shared" si="78"/>
        <v>41813.294560185182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t="s">
        <v>8324</v>
      </c>
      <c r="R990" t="s">
        <v>8326</v>
      </c>
      <c r="S990" s="11">
        <f t="shared" si="79"/>
        <v>42614.356770833328</v>
      </c>
      <c r="T990" s="13" t="str">
        <f t="shared" si="77"/>
        <v>Sep</v>
      </c>
      <c r="U990" s="11">
        <f t="shared" si="78"/>
        <v>42644.356770833328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17</v>
      </c>
      <c r="P991">
        <f t="shared" si="76"/>
        <v>52</v>
      </c>
      <c r="Q991" t="s">
        <v>8324</v>
      </c>
      <c r="R991" t="s">
        <v>8326</v>
      </c>
      <c r="S991" s="11">
        <f t="shared" si="79"/>
        <v>42611.933969907404</v>
      </c>
      <c r="T991" s="13" t="str">
        <f t="shared" si="77"/>
        <v>Aug</v>
      </c>
      <c r="U991" s="11">
        <f t="shared" si="78"/>
        <v>42641.933969907404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</v>
      </c>
      <c r="P992">
        <f t="shared" si="76"/>
        <v>13</v>
      </c>
      <c r="Q992" t="s">
        <v>8324</v>
      </c>
      <c r="R992" t="s">
        <v>8326</v>
      </c>
      <c r="S992" s="11">
        <f t="shared" si="79"/>
        <v>41855.784305555557</v>
      </c>
      <c r="T992" s="13" t="str">
        <f t="shared" si="77"/>
        <v>Aug</v>
      </c>
      <c r="U992" s="11">
        <f t="shared" si="78"/>
        <v>41885.784305555557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</v>
      </c>
      <c r="P993">
        <f t="shared" si="76"/>
        <v>30</v>
      </c>
      <c r="Q993" t="s">
        <v>8324</v>
      </c>
      <c r="R993" t="s">
        <v>8326</v>
      </c>
      <c r="S993" s="11">
        <f t="shared" si="79"/>
        <v>42538.75680555556</v>
      </c>
      <c r="T993" s="13" t="str">
        <f t="shared" si="77"/>
        <v>Jun</v>
      </c>
      <c r="U993" s="11">
        <f t="shared" si="78"/>
        <v>42563.785416666666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</v>
      </c>
      <c r="P994">
        <f t="shared" si="76"/>
        <v>117</v>
      </c>
      <c r="Q994" t="s">
        <v>8324</v>
      </c>
      <c r="R994" t="s">
        <v>8326</v>
      </c>
      <c r="S994" s="11">
        <f t="shared" si="79"/>
        <v>42437.924988425926</v>
      </c>
      <c r="T994" s="13" t="str">
        <f t="shared" si="77"/>
        <v>Mar</v>
      </c>
      <c r="U994" s="11">
        <f t="shared" si="78"/>
        <v>42497.883321759262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</v>
      </c>
      <c r="P995">
        <f t="shared" si="76"/>
        <v>90</v>
      </c>
      <c r="Q995" t="s">
        <v>8324</v>
      </c>
      <c r="R995" t="s">
        <v>8326</v>
      </c>
      <c r="S995" s="11">
        <f t="shared" si="79"/>
        <v>42652.964907407411</v>
      </c>
      <c r="T995" s="13" t="str">
        <f t="shared" si="77"/>
        <v>Oct</v>
      </c>
      <c r="U995" s="11">
        <f t="shared" si="78"/>
        <v>42686.208333333328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</v>
      </c>
      <c r="P996">
        <f t="shared" si="76"/>
        <v>424</v>
      </c>
      <c r="Q996" t="s">
        <v>8324</v>
      </c>
      <c r="R996" t="s">
        <v>8326</v>
      </c>
      <c r="S996" s="11">
        <f t="shared" si="79"/>
        <v>41921.263078703705</v>
      </c>
      <c r="T996" s="13" t="str">
        <f t="shared" si="77"/>
        <v>Oct</v>
      </c>
      <c r="U996" s="11">
        <f t="shared" si="78"/>
        <v>41973.957638888889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</v>
      </c>
      <c r="P997">
        <f t="shared" si="76"/>
        <v>81</v>
      </c>
      <c r="Q997" t="s">
        <v>8324</v>
      </c>
      <c r="R997" t="s">
        <v>8326</v>
      </c>
      <c r="S997" s="11">
        <f t="shared" si="79"/>
        <v>41947.940740740742</v>
      </c>
      <c r="T997" s="13" t="str">
        <f t="shared" si="77"/>
        <v>Nov</v>
      </c>
      <c r="U997" s="11">
        <f t="shared" si="78"/>
        <v>41972.666666666672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2</v>
      </c>
      <c r="P998">
        <f t="shared" si="76"/>
        <v>13</v>
      </c>
      <c r="Q998" t="s">
        <v>8324</v>
      </c>
      <c r="R998" t="s">
        <v>8326</v>
      </c>
      <c r="S998" s="11">
        <f t="shared" si="79"/>
        <v>41817.866435185184</v>
      </c>
      <c r="T998" s="13" t="str">
        <f t="shared" si="77"/>
        <v>Jun</v>
      </c>
      <c r="U998" s="11">
        <f t="shared" si="78"/>
        <v>41847.643750000003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</v>
      </c>
      <c r="P999">
        <f t="shared" si="76"/>
        <v>8</v>
      </c>
      <c r="Q999" t="s">
        <v>8324</v>
      </c>
      <c r="R999" t="s">
        <v>8326</v>
      </c>
      <c r="S999" s="11">
        <f t="shared" si="79"/>
        <v>41941.10297453704</v>
      </c>
      <c r="T999" s="13" t="str">
        <f t="shared" si="77"/>
        <v>Oct</v>
      </c>
      <c r="U999" s="11">
        <f t="shared" si="78"/>
        <v>41971.144641203704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59</v>
      </c>
      <c r="P1000">
        <f t="shared" si="76"/>
        <v>153</v>
      </c>
      <c r="Q1000" t="s">
        <v>8324</v>
      </c>
      <c r="R1000" t="s">
        <v>8326</v>
      </c>
      <c r="S1000" s="11">
        <f t="shared" si="79"/>
        <v>42282.168993055559</v>
      </c>
      <c r="T1000" s="13" t="str">
        <f t="shared" si="77"/>
        <v>Oct</v>
      </c>
      <c r="U1000" s="11">
        <f t="shared" si="78"/>
        <v>42327.210659722223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8</v>
      </c>
      <c r="P1001">
        <f t="shared" si="76"/>
        <v>292</v>
      </c>
      <c r="Q1001" t="s">
        <v>8324</v>
      </c>
      <c r="R1001" t="s">
        <v>8326</v>
      </c>
      <c r="S1001" s="11">
        <f t="shared" si="79"/>
        <v>41926.29965277778</v>
      </c>
      <c r="T1001" s="13" t="str">
        <f t="shared" si="77"/>
        <v>Oct</v>
      </c>
      <c r="U1001" s="11">
        <f t="shared" si="78"/>
        <v>41956.334722222222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</v>
      </c>
      <c r="P1002">
        <f t="shared" si="76"/>
        <v>3304</v>
      </c>
      <c r="Q1002" t="s">
        <v>8324</v>
      </c>
      <c r="R1002" t="s">
        <v>8326</v>
      </c>
      <c r="S1002" s="11">
        <f t="shared" si="79"/>
        <v>42749.059722222228</v>
      </c>
      <c r="T1002" s="13" t="str">
        <f t="shared" si="77"/>
        <v>Jan</v>
      </c>
      <c r="U1002" s="11">
        <f t="shared" si="78"/>
        <v>42809.018055555556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>
        <f t="shared" si="76"/>
        <v>1300</v>
      </c>
      <c r="Q1003" t="s">
        <v>8324</v>
      </c>
      <c r="R1003" t="s">
        <v>8326</v>
      </c>
      <c r="S1003" s="11">
        <f t="shared" si="79"/>
        <v>42720.720057870371</v>
      </c>
      <c r="T1003" s="13" t="str">
        <f t="shared" si="77"/>
        <v>Dec</v>
      </c>
      <c r="U1003" s="11">
        <f t="shared" si="78"/>
        <v>42765.720057870371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30</v>
      </c>
      <c r="P1004">
        <f t="shared" si="76"/>
        <v>135</v>
      </c>
      <c r="Q1004" t="s">
        <v>8324</v>
      </c>
      <c r="R1004" t="s">
        <v>8326</v>
      </c>
      <c r="S1004" s="11">
        <f t="shared" si="79"/>
        <v>42325.684189814812</v>
      </c>
      <c r="T1004" s="13" t="str">
        <f t="shared" si="77"/>
        <v>Nov</v>
      </c>
      <c r="U1004" s="11">
        <f t="shared" si="78"/>
        <v>42355.249305555553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</v>
      </c>
      <c r="P1005">
        <f t="shared" si="76"/>
        <v>214</v>
      </c>
      <c r="Q1005" t="s">
        <v>8324</v>
      </c>
      <c r="R1005" t="s">
        <v>8326</v>
      </c>
      <c r="S1005" s="11">
        <f t="shared" si="79"/>
        <v>42780.709039351852</v>
      </c>
      <c r="T1005" s="13" t="str">
        <f t="shared" si="77"/>
        <v>Feb</v>
      </c>
      <c r="U1005" s="11">
        <f t="shared" si="78"/>
        <v>42810.667372685188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</v>
      </c>
      <c r="P1006">
        <f t="shared" si="76"/>
        <v>216</v>
      </c>
      <c r="Q1006" t="s">
        <v>8324</v>
      </c>
      <c r="R1006" t="s">
        <v>8326</v>
      </c>
      <c r="S1006" s="11">
        <f t="shared" si="79"/>
        <v>42388.708645833336</v>
      </c>
      <c r="T1006" s="13" t="str">
        <f t="shared" si="77"/>
        <v>Jan</v>
      </c>
      <c r="U1006" s="11">
        <f t="shared" si="78"/>
        <v>42418.708645833336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</v>
      </c>
      <c r="P1007">
        <f t="shared" si="76"/>
        <v>932</v>
      </c>
      <c r="Q1007" t="s">
        <v>8324</v>
      </c>
      <c r="R1007" t="s">
        <v>8326</v>
      </c>
      <c r="S1007" s="11">
        <f t="shared" si="79"/>
        <v>42276.624803240738</v>
      </c>
      <c r="T1007" s="13" t="str">
        <f t="shared" si="77"/>
        <v>Sep</v>
      </c>
      <c r="U1007" s="11">
        <f t="shared" si="78"/>
        <v>42307.624803240738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6</v>
      </c>
      <c r="P1008">
        <f t="shared" si="76"/>
        <v>29</v>
      </c>
      <c r="Q1008" t="s">
        <v>8324</v>
      </c>
      <c r="R1008" t="s">
        <v>8326</v>
      </c>
      <c r="S1008" s="11">
        <f t="shared" si="79"/>
        <v>41977.040185185186</v>
      </c>
      <c r="T1008" s="13" t="str">
        <f t="shared" si="77"/>
        <v>Dec</v>
      </c>
      <c r="U1008" s="11">
        <f t="shared" si="78"/>
        <v>41985.299305555556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</v>
      </c>
      <c r="P1009">
        <f t="shared" si="76"/>
        <v>175</v>
      </c>
      <c r="Q1009" t="s">
        <v>8324</v>
      </c>
      <c r="R1009" t="s">
        <v>8326</v>
      </c>
      <c r="S1009" s="11">
        <f t="shared" si="79"/>
        <v>42676.583599537036</v>
      </c>
      <c r="T1009" s="13" t="str">
        <f t="shared" si="77"/>
        <v>Nov</v>
      </c>
      <c r="U1009" s="11">
        <f t="shared" si="78"/>
        <v>42718.6252662037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</v>
      </c>
      <c r="P1010">
        <f t="shared" si="76"/>
        <v>250</v>
      </c>
      <c r="Q1010" t="s">
        <v>8324</v>
      </c>
      <c r="R1010" t="s">
        <v>8326</v>
      </c>
      <c r="S1010" s="11">
        <f t="shared" si="79"/>
        <v>42702.809201388889</v>
      </c>
      <c r="T1010" s="13" t="str">
        <f t="shared" si="77"/>
        <v>Nov</v>
      </c>
      <c r="U1010" s="11">
        <f t="shared" si="78"/>
        <v>42732.809201388889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</v>
      </c>
      <c r="P1011">
        <f t="shared" si="76"/>
        <v>65</v>
      </c>
      <c r="Q1011" t="s">
        <v>8324</v>
      </c>
      <c r="R1011" t="s">
        <v>8326</v>
      </c>
      <c r="S1011" s="11">
        <f t="shared" si="79"/>
        <v>42510.604699074072</v>
      </c>
      <c r="T1011" s="13" t="str">
        <f t="shared" si="77"/>
        <v>May</v>
      </c>
      <c r="U1011" s="11">
        <f t="shared" si="78"/>
        <v>42540.604699074072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</v>
      </c>
      <c r="P1012">
        <f t="shared" si="76"/>
        <v>55</v>
      </c>
      <c r="Q1012" t="s">
        <v>8324</v>
      </c>
      <c r="R1012" t="s">
        <v>8326</v>
      </c>
      <c r="S1012" s="11">
        <f t="shared" si="79"/>
        <v>42561.829421296294</v>
      </c>
      <c r="T1012" s="13" t="str">
        <f t="shared" si="77"/>
        <v>Jul</v>
      </c>
      <c r="U1012" s="11">
        <f t="shared" si="78"/>
        <v>42618.124305555553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</v>
      </c>
      <c r="P1013">
        <f t="shared" si="76"/>
        <v>75</v>
      </c>
      <c r="Q1013" t="s">
        <v>8324</v>
      </c>
      <c r="R1013" t="s">
        <v>8326</v>
      </c>
      <c r="S1013" s="11">
        <f t="shared" si="79"/>
        <v>41946.898090277777</v>
      </c>
      <c r="T1013" s="13" t="str">
        <f t="shared" si="77"/>
        <v>Nov</v>
      </c>
      <c r="U1013" s="11">
        <f t="shared" si="78"/>
        <v>41991.898090277777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</v>
      </c>
      <c r="P1014">
        <f t="shared" si="76"/>
        <v>1389</v>
      </c>
      <c r="Q1014" t="s">
        <v>8324</v>
      </c>
      <c r="R1014" t="s">
        <v>8326</v>
      </c>
      <c r="S1014" s="11">
        <f t="shared" si="79"/>
        <v>42714.440416666665</v>
      </c>
      <c r="T1014" s="13" t="str">
        <f t="shared" si="77"/>
        <v>Dec</v>
      </c>
      <c r="U1014" s="11">
        <f t="shared" si="78"/>
        <v>42759.440416666665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35</v>
      </c>
      <c r="P1015">
        <f t="shared" si="76"/>
        <v>96</v>
      </c>
      <c r="Q1015" t="s">
        <v>8324</v>
      </c>
      <c r="R1015" t="s">
        <v>8326</v>
      </c>
      <c r="S1015" s="11">
        <f t="shared" si="79"/>
        <v>42339.833981481483</v>
      </c>
      <c r="T1015" s="13" t="str">
        <f t="shared" si="77"/>
        <v>Dec</v>
      </c>
      <c r="U1015" s="11">
        <f t="shared" si="78"/>
        <v>42367.833333333328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31</v>
      </c>
      <c r="P1016">
        <f t="shared" si="76"/>
        <v>191</v>
      </c>
      <c r="Q1016" t="s">
        <v>8324</v>
      </c>
      <c r="R1016" t="s">
        <v>8326</v>
      </c>
      <c r="S1016" s="11">
        <f t="shared" si="79"/>
        <v>41955.002488425926</v>
      </c>
      <c r="T1016" s="13" t="str">
        <f t="shared" si="77"/>
        <v>Nov</v>
      </c>
      <c r="U1016" s="11">
        <f t="shared" si="78"/>
        <v>42005.002488425926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3</v>
      </c>
      <c r="P1017">
        <f t="shared" si="76"/>
        <v>40</v>
      </c>
      <c r="Q1017" t="s">
        <v>8324</v>
      </c>
      <c r="R1017" t="s">
        <v>8326</v>
      </c>
      <c r="S1017" s="11">
        <f t="shared" si="79"/>
        <v>42303.878414351857</v>
      </c>
      <c r="T1017" s="13" t="str">
        <f t="shared" si="77"/>
        <v>Oct</v>
      </c>
      <c r="U1017" s="11">
        <f t="shared" si="78"/>
        <v>42333.920081018514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3</v>
      </c>
      <c r="P1018">
        <f t="shared" si="76"/>
        <v>75</v>
      </c>
      <c r="Q1018" t="s">
        <v>8324</v>
      </c>
      <c r="R1018" t="s">
        <v>8326</v>
      </c>
      <c r="S1018" s="11">
        <f t="shared" si="79"/>
        <v>42422.107129629629</v>
      </c>
      <c r="T1018" s="13" t="str">
        <f t="shared" si="77"/>
        <v>Feb</v>
      </c>
      <c r="U1018" s="11">
        <f t="shared" si="78"/>
        <v>42467.065462962957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23</v>
      </c>
      <c r="P1019">
        <f t="shared" si="76"/>
        <v>161</v>
      </c>
      <c r="Q1019" t="s">
        <v>8324</v>
      </c>
      <c r="R1019" t="s">
        <v>8326</v>
      </c>
      <c r="S1019" s="11">
        <f t="shared" si="79"/>
        <v>42289.675173611111</v>
      </c>
      <c r="T1019" s="13" t="str">
        <f t="shared" si="77"/>
        <v>Oct</v>
      </c>
      <c r="U1019" s="11">
        <f t="shared" si="78"/>
        <v>42329.716840277775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</v>
      </c>
      <c r="P1020">
        <f t="shared" si="76"/>
        <v>89</v>
      </c>
      <c r="Q1020" t="s">
        <v>8324</v>
      </c>
      <c r="R1020" t="s">
        <v>8326</v>
      </c>
      <c r="S1020" s="11">
        <f t="shared" si="79"/>
        <v>42535.492280092592</v>
      </c>
      <c r="T1020" s="13" t="str">
        <f t="shared" si="77"/>
        <v>Jun</v>
      </c>
      <c r="U1020" s="11">
        <f t="shared" si="78"/>
        <v>42565.492280092592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</v>
      </c>
      <c r="P1021">
        <f t="shared" si="76"/>
        <v>53</v>
      </c>
      <c r="Q1021" t="s">
        <v>8324</v>
      </c>
      <c r="R1021" t="s">
        <v>8326</v>
      </c>
      <c r="S1021" s="11">
        <f t="shared" si="79"/>
        <v>42009.973946759259</v>
      </c>
      <c r="T1021" s="13" t="str">
        <f t="shared" si="77"/>
        <v>Jan</v>
      </c>
      <c r="U1021" s="11">
        <f t="shared" si="78"/>
        <v>42039.973946759259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206</v>
      </c>
      <c r="P1022">
        <f t="shared" si="76"/>
        <v>106</v>
      </c>
      <c r="Q1022" t="s">
        <v>8330</v>
      </c>
      <c r="R1022" t="s">
        <v>8335</v>
      </c>
      <c r="S1022" s="11">
        <f t="shared" si="79"/>
        <v>42127.069548611107</v>
      </c>
      <c r="T1022" s="13" t="str">
        <f t="shared" si="77"/>
        <v>May</v>
      </c>
      <c r="U1022" s="11">
        <f t="shared" si="78"/>
        <v>42157.032638888893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352</v>
      </c>
      <c r="P1023">
        <f t="shared" si="76"/>
        <v>22</v>
      </c>
      <c r="Q1023" t="s">
        <v>8330</v>
      </c>
      <c r="R1023" t="s">
        <v>8335</v>
      </c>
      <c r="S1023" s="11">
        <f t="shared" si="79"/>
        <v>42271.251979166671</v>
      </c>
      <c r="T1023" s="13" t="str">
        <f t="shared" si="77"/>
        <v>Sep</v>
      </c>
      <c r="U1023" s="11">
        <f t="shared" si="78"/>
        <v>42294.166666666672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115</v>
      </c>
      <c r="P1024">
        <f t="shared" si="76"/>
        <v>31</v>
      </c>
      <c r="Q1024" t="s">
        <v>8330</v>
      </c>
      <c r="R1024" t="s">
        <v>8335</v>
      </c>
      <c r="S1024" s="11">
        <f t="shared" si="79"/>
        <v>42111.646724537044</v>
      </c>
      <c r="T1024" s="13" t="str">
        <f t="shared" si="77"/>
        <v>Apr</v>
      </c>
      <c r="U1024" s="11">
        <f t="shared" si="78"/>
        <v>42141.646724537044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</v>
      </c>
      <c r="P1025">
        <f t="shared" si="76"/>
        <v>36</v>
      </c>
      <c r="Q1025" t="s">
        <v>8330</v>
      </c>
      <c r="R1025" t="s">
        <v>8335</v>
      </c>
      <c r="S1025" s="11">
        <f t="shared" si="79"/>
        <v>42145.919687500005</v>
      </c>
      <c r="T1025" s="13" t="str">
        <f t="shared" si="77"/>
        <v>May</v>
      </c>
      <c r="U1025" s="11">
        <f t="shared" si="78"/>
        <v>42175.919687500005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119</v>
      </c>
      <c r="P1026">
        <f t="shared" si="76"/>
        <v>389</v>
      </c>
      <c r="Q1026" t="s">
        <v>8330</v>
      </c>
      <c r="R1026" t="s">
        <v>8335</v>
      </c>
      <c r="S1026" s="11">
        <f t="shared" si="79"/>
        <v>42370.580590277779</v>
      </c>
      <c r="T1026" s="13" t="str">
        <f t="shared" si="77"/>
        <v>Jan</v>
      </c>
      <c r="U1026" s="11">
        <f t="shared" si="78"/>
        <v>42400.580590277779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ROUND((E1027/D1027)*100,0)</f>
        <v>110</v>
      </c>
      <c r="P1027">
        <f t="shared" ref="P1027:P1090" si="81">ROUND(AVERAGE(E1027/L1027),0)</f>
        <v>72</v>
      </c>
      <c r="Q1027" t="s">
        <v>8330</v>
      </c>
      <c r="R1027" t="s">
        <v>8335</v>
      </c>
      <c r="S1027" s="11">
        <f t="shared" si="79"/>
        <v>42049.833761574075</v>
      </c>
      <c r="T1027" s="13" t="str">
        <f t="shared" ref="T1027:T1090" si="82">CHOOSE(MONTH(S1027),"Jan","Feb","Mar","Apr","May","Jun","Jul","Aug","Sep","Oct","Nov","Dec")</f>
        <v>Feb</v>
      </c>
      <c r="U1027" s="11">
        <f t="shared" ref="U1027:U1090" si="83">(((I1027/60)/60)/24+DATE(1970,1,1))</f>
        <v>42079.792094907403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</v>
      </c>
      <c r="P1028">
        <f t="shared" si="81"/>
        <v>57</v>
      </c>
      <c r="Q1028" t="s">
        <v>8330</v>
      </c>
      <c r="R1028" t="s">
        <v>8335</v>
      </c>
      <c r="S1028" s="11">
        <f t="shared" ref="S1028:S1091" si="84">(((J1028/60)/60)/24)+DATE(1970,1,1)</f>
        <v>42426.407592592594</v>
      </c>
      <c r="T1028" s="13" t="str">
        <f t="shared" si="82"/>
        <v>Feb</v>
      </c>
      <c r="U1028" s="11">
        <f t="shared" si="83"/>
        <v>42460.365925925929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</v>
      </c>
      <c r="P1029">
        <f t="shared" si="81"/>
        <v>70</v>
      </c>
      <c r="Q1029" t="s">
        <v>8330</v>
      </c>
      <c r="R1029" t="s">
        <v>8335</v>
      </c>
      <c r="S1029" s="11">
        <f t="shared" si="84"/>
        <v>41905.034108796295</v>
      </c>
      <c r="T1029" s="13" t="str">
        <f t="shared" si="82"/>
        <v>Sep</v>
      </c>
      <c r="U1029" s="11">
        <f t="shared" si="83"/>
        <v>41935.034108796295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</v>
      </c>
      <c r="P1030">
        <f t="shared" si="81"/>
        <v>46</v>
      </c>
      <c r="Q1030" t="s">
        <v>8330</v>
      </c>
      <c r="R1030" t="s">
        <v>8335</v>
      </c>
      <c r="S1030" s="11">
        <f t="shared" si="84"/>
        <v>42755.627372685187</v>
      </c>
      <c r="T1030" s="13" t="str">
        <f t="shared" si="82"/>
        <v>Jan</v>
      </c>
      <c r="U1030" s="11">
        <f t="shared" si="83"/>
        <v>42800.833333333328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112</v>
      </c>
      <c r="P1031">
        <f t="shared" si="81"/>
        <v>79</v>
      </c>
      <c r="Q1031" t="s">
        <v>8330</v>
      </c>
      <c r="R1031" t="s">
        <v>8335</v>
      </c>
      <c r="S1031" s="11">
        <f t="shared" si="84"/>
        <v>42044.711886574078</v>
      </c>
      <c r="T1031" s="13" t="str">
        <f t="shared" si="82"/>
        <v>Feb</v>
      </c>
      <c r="U1031" s="11">
        <f t="shared" si="83"/>
        <v>42098.915972222225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</v>
      </c>
      <c r="P1032">
        <f t="shared" si="81"/>
        <v>43</v>
      </c>
      <c r="Q1032" t="s">
        <v>8330</v>
      </c>
      <c r="R1032" t="s">
        <v>8335</v>
      </c>
      <c r="S1032" s="11">
        <f t="shared" si="84"/>
        <v>42611.483206018514</v>
      </c>
      <c r="T1032" s="13" t="str">
        <f t="shared" si="82"/>
        <v>Aug</v>
      </c>
      <c r="U1032" s="11">
        <f t="shared" si="83"/>
        <v>42625.483206018514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</v>
      </c>
      <c r="P1033">
        <f t="shared" si="81"/>
        <v>108</v>
      </c>
      <c r="Q1033" t="s">
        <v>8330</v>
      </c>
      <c r="R1033" t="s">
        <v>8335</v>
      </c>
      <c r="S1033" s="11">
        <f t="shared" si="84"/>
        <v>42324.764004629629</v>
      </c>
      <c r="T1033" s="13" t="str">
        <f t="shared" si="82"/>
        <v>Nov</v>
      </c>
      <c r="U1033" s="11">
        <f t="shared" si="83"/>
        <v>42354.764004629629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</v>
      </c>
      <c r="P1034">
        <f t="shared" si="81"/>
        <v>61</v>
      </c>
      <c r="Q1034" t="s">
        <v>8330</v>
      </c>
      <c r="R1034" t="s">
        <v>8335</v>
      </c>
      <c r="S1034" s="11">
        <f t="shared" si="84"/>
        <v>42514.666956018518</v>
      </c>
      <c r="T1034" s="13" t="str">
        <f t="shared" si="82"/>
        <v>May</v>
      </c>
      <c r="U1034" s="11">
        <f t="shared" si="83"/>
        <v>42544.666956018518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103</v>
      </c>
      <c r="P1035">
        <f t="shared" si="81"/>
        <v>51</v>
      </c>
      <c r="Q1035" t="s">
        <v>8330</v>
      </c>
      <c r="R1035" t="s">
        <v>8335</v>
      </c>
      <c r="S1035" s="11">
        <f t="shared" si="84"/>
        <v>42688.732407407413</v>
      </c>
      <c r="T1035" s="13" t="str">
        <f t="shared" si="82"/>
        <v>Nov</v>
      </c>
      <c r="U1035" s="11">
        <f t="shared" si="83"/>
        <v>42716.732407407413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</v>
      </c>
      <c r="P1036">
        <f t="shared" si="81"/>
        <v>39</v>
      </c>
      <c r="Q1036" t="s">
        <v>8330</v>
      </c>
      <c r="R1036" t="s">
        <v>8335</v>
      </c>
      <c r="S1036" s="11">
        <f t="shared" si="84"/>
        <v>42555.166712962964</v>
      </c>
      <c r="T1036" s="13" t="str">
        <f t="shared" si="82"/>
        <v>Jul</v>
      </c>
      <c r="U1036" s="11">
        <f t="shared" si="83"/>
        <v>42587.165972222225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108</v>
      </c>
      <c r="P1037">
        <f t="shared" si="81"/>
        <v>65</v>
      </c>
      <c r="Q1037" t="s">
        <v>8330</v>
      </c>
      <c r="R1037" t="s">
        <v>8335</v>
      </c>
      <c r="S1037" s="11">
        <f t="shared" si="84"/>
        <v>42016.641435185185</v>
      </c>
      <c r="T1037" s="13" t="str">
        <f t="shared" si="82"/>
        <v>Jan</v>
      </c>
      <c r="U1037" s="11">
        <f t="shared" si="83"/>
        <v>42046.641435185185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</v>
      </c>
      <c r="P1038">
        <f t="shared" si="81"/>
        <v>24</v>
      </c>
      <c r="Q1038" t="s">
        <v>8330</v>
      </c>
      <c r="R1038" t="s">
        <v>8335</v>
      </c>
      <c r="S1038" s="11">
        <f t="shared" si="84"/>
        <v>41249.448958333334</v>
      </c>
      <c r="T1038" s="13" t="str">
        <f t="shared" si="82"/>
        <v>Dec</v>
      </c>
      <c r="U1038" s="11">
        <f t="shared" si="83"/>
        <v>41281.333333333336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</v>
      </c>
      <c r="P1039">
        <f t="shared" si="81"/>
        <v>49</v>
      </c>
      <c r="Q1039" t="s">
        <v>8330</v>
      </c>
      <c r="R1039" t="s">
        <v>8335</v>
      </c>
      <c r="S1039" s="11">
        <f t="shared" si="84"/>
        <v>42119.822476851856</v>
      </c>
      <c r="T1039" s="13" t="str">
        <f t="shared" si="82"/>
        <v>Apr</v>
      </c>
      <c r="U1039" s="11">
        <f t="shared" si="83"/>
        <v>42142.208333333328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</v>
      </c>
      <c r="P1040">
        <f t="shared" si="81"/>
        <v>36</v>
      </c>
      <c r="Q1040" t="s">
        <v>8330</v>
      </c>
      <c r="R1040" t="s">
        <v>8335</v>
      </c>
      <c r="S1040" s="11">
        <f t="shared" si="84"/>
        <v>42418.231747685189</v>
      </c>
      <c r="T1040" s="13" t="str">
        <f t="shared" si="82"/>
        <v>Feb</v>
      </c>
      <c r="U1040" s="11">
        <f t="shared" si="83"/>
        <v>42448.190081018518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</v>
      </c>
      <c r="P1041">
        <f t="shared" si="81"/>
        <v>21</v>
      </c>
      <c r="Q1041" t="s">
        <v>8330</v>
      </c>
      <c r="R1041" t="s">
        <v>8335</v>
      </c>
      <c r="S1041" s="11">
        <f t="shared" si="84"/>
        <v>42692.109328703707</v>
      </c>
      <c r="T1041" s="13" t="str">
        <f t="shared" si="82"/>
        <v>Nov</v>
      </c>
      <c r="U1041" s="11">
        <f t="shared" si="83"/>
        <v>42717.332638888889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</v>
      </c>
      <c r="P1042">
        <f t="shared" si="81"/>
        <v>250</v>
      </c>
      <c r="Q1042" t="s">
        <v>8336</v>
      </c>
      <c r="R1042" t="s">
        <v>8337</v>
      </c>
      <c r="S1042" s="11">
        <f t="shared" si="84"/>
        <v>42579.708437499998</v>
      </c>
      <c r="T1042" s="13" t="str">
        <f t="shared" si="82"/>
        <v>Jul</v>
      </c>
      <c r="U1042" s="11">
        <f t="shared" si="83"/>
        <v>42609.708437499998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t="s">
        <v>8336</v>
      </c>
      <c r="R1043" t="s">
        <v>8337</v>
      </c>
      <c r="S1043" s="11">
        <f t="shared" si="84"/>
        <v>41831.060092592597</v>
      </c>
      <c r="T1043" s="13" t="str">
        <f t="shared" si="82"/>
        <v>Jul</v>
      </c>
      <c r="U1043" s="11">
        <f t="shared" si="83"/>
        <v>41851.060092592597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2</v>
      </c>
      <c r="P1044">
        <f t="shared" si="81"/>
        <v>10</v>
      </c>
      <c r="Q1044" t="s">
        <v>8336</v>
      </c>
      <c r="R1044" t="s">
        <v>8337</v>
      </c>
      <c r="S1044" s="11">
        <f t="shared" si="84"/>
        <v>41851.696157407408</v>
      </c>
      <c r="T1044" s="13" t="str">
        <f t="shared" si="82"/>
        <v>Jul</v>
      </c>
      <c r="U1044" s="11">
        <f t="shared" si="83"/>
        <v>41894.416666666664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9</v>
      </c>
      <c r="P1045">
        <f t="shared" si="81"/>
        <v>29</v>
      </c>
      <c r="Q1045" t="s">
        <v>8336</v>
      </c>
      <c r="R1045" t="s">
        <v>8337</v>
      </c>
      <c r="S1045" s="11">
        <f t="shared" si="84"/>
        <v>42114.252951388888</v>
      </c>
      <c r="T1045" s="13" t="str">
        <f t="shared" si="82"/>
        <v>Apr</v>
      </c>
      <c r="U1045" s="11">
        <f t="shared" si="83"/>
        <v>42144.252951388888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0</v>
      </c>
      <c r="P1046">
        <f t="shared" si="81"/>
        <v>3</v>
      </c>
      <c r="Q1046" t="s">
        <v>8336</v>
      </c>
      <c r="R1046" t="s">
        <v>8337</v>
      </c>
      <c r="S1046" s="11">
        <f t="shared" si="84"/>
        <v>42011.925937499997</v>
      </c>
      <c r="T1046" s="13" t="str">
        <f t="shared" si="82"/>
        <v>Jan</v>
      </c>
      <c r="U1046" s="11">
        <f t="shared" si="83"/>
        <v>42068.852083333331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3</v>
      </c>
      <c r="P1047">
        <f t="shared" si="81"/>
        <v>33</v>
      </c>
      <c r="Q1047" t="s">
        <v>8336</v>
      </c>
      <c r="R1047" t="s">
        <v>8337</v>
      </c>
      <c r="S1047" s="11">
        <f t="shared" si="84"/>
        <v>41844.874421296299</v>
      </c>
      <c r="T1047" s="13" t="str">
        <f t="shared" si="82"/>
        <v>Jul</v>
      </c>
      <c r="U1047" s="11">
        <f t="shared" si="83"/>
        <v>41874.874421296299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t="s">
        <v>8336</v>
      </c>
      <c r="R1048" t="s">
        <v>8337</v>
      </c>
      <c r="S1048" s="11">
        <f t="shared" si="84"/>
        <v>42319.851388888885</v>
      </c>
      <c r="T1048" s="13" t="str">
        <f t="shared" si="82"/>
        <v>Nov</v>
      </c>
      <c r="U1048" s="11">
        <f t="shared" si="83"/>
        <v>42364.851388888885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</v>
      </c>
      <c r="P1049">
        <f t="shared" si="81"/>
        <v>1</v>
      </c>
      <c r="Q1049" t="s">
        <v>8336</v>
      </c>
      <c r="R1049" t="s">
        <v>8337</v>
      </c>
      <c r="S1049" s="11">
        <f t="shared" si="84"/>
        <v>41918.818460648145</v>
      </c>
      <c r="T1049" s="13" t="str">
        <f t="shared" si="82"/>
        <v>Oct</v>
      </c>
      <c r="U1049" s="11">
        <f t="shared" si="83"/>
        <v>41948.860127314816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</v>
      </c>
      <c r="P1050">
        <f t="shared" si="81"/>
        <v>53</v>
      </c>
      <c r="Q1050" t="s">
        <v>8336</v>
      </c>
      <c r="R1050" t="s">
        <v>8337</v>
      </c>
      <c r="S1050" s="11">
        <f t="shared" si="84"/>
        <v>42598.053113425922</v>
      </c>
      <c r="T1050" s="13" t="str">
        <f t="shared" si="82"/>
        <v>Aug</v>
      </c>
      <c r="U1050" s="11">
        <f t="shared" si="83"/>
        <v>42638.053113425922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t="s">
        <v>8336</v>
      </c>
      <c r="R1051" t="s">
        <v>8337</v>
      </c>
      <c r="S1051" s="11">
        <f t="shared" si="84"/>
        <v>42382.431076388893</v>
      </c>
      <c r="T1051" s="13" t="str">
        <f t="shared" si="82"/>
        <v>Jan</v>
      </c>
      <c r="U1051" s="11">
        <f t="shared" si="83"/>
        <v>42412.431076388893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t="s">
        <v>8336</v>
      </c>
      <c r="R1052" t="s">
        <v>8337</v>
      </c>
      <c r="S1052" s="11">
        <f t="shared" si="84"/>
        <v>42231.7971875</v>
      </c>
      <c r="T1052" s="13" t="str">
        <f t="shared" si="82"/>
        <v>Aug</v>
      </c>
      <c r="U1052" s="11">
        <f t="shared" si="83"/>
        <v>42261.7971875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t="s">
        <v>8336</v>
      </c>
      <c r="R1053" t="s">
        <v>8337</v>
      </c>
      <c r="S1053" s="11">
        <f t="shared" si="84"/>
        <v>41850.014178240745</v>
      </c>
      <c r="T1053" s="13" t="str">
        <f t="shared" si="82"/>
        <v>Jul</v>
      </c>
      <c r="U1053" s="11">
        <f t="shared" si="83"/>
        <v>41878.014178240745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t="s">
        <v>8336</v>
      </c>
      <c r="R1054" t="s">
        <v>8337</v>
      </c>
      <c r="S1054" s="11">
        <f t="shared" si="84"/>
        <v>42483.797395833331</v>
      </c>
      <c r="T1054" s="13" t="str">
        <f t="shared" si="82"/>
        <v>Apr</v>
      </c>
      <c r="U1054" s="11">
        <f t="shared" si="83"/>
        <v>42527.839583333334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>
        <f t="shared" si="81"/>
        <v>15</v>
      </c>
      <c r="Q1055" t="s">
        <v>8336</v>
      </c>
      <c r="R1055" t="s">
        <v>8337</v>
      </c>
      <c r="S1055" s="11">
        <f t="shared" si="84"/>
        <v>42775.172824074078</v>
      </c>
      <c r="T1055" s="13" t="str">
        <f t="shared" si="82"/>
        <v>Feb</v>
      </c>
      <c r="U1055" s="11">
        <f t="shared" si="83"/>
        <v>42800.172824074078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t="s">
        <v>8336</v>
      </c>
      <c r="R1056" t="s">
        <v>8337</v>
      </c>
      <c r="S1056" s="11">
        <f t="shared" si="84"/>
        <v>41831.851840277777</v>
      </c>
      <c r="T1056" s="13" t="str">
        <f t="shared" si="82"/>
        <v>Jul</v>
      </c>
      <c r="U1056" s="11">
        <f t="shared" si="83"/>
        <v>41861.916666666664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t="s">
        <v>8336</v>
      </c>
      <c r="R1057" t="s">
        <v>8337</v>
      </c>
      <c r="S1057" s="11">
        <f t="shared" si="84"/>
        <v>42406.992418981477</v>
      </c>
      <c r="T1057" s="13" t="str">
        <f t="shared" si="82"/>
        <v>Feb</v>
      </c>
      <c r="U1057" s="11">
        <f t="shared" si="83"/>
        <v>42436.992418981477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t="s">
        <v>8336</v>
      </c>
      <c r="R1058" t="s">
        <v>8337</v>
      </c>
      <c r="S1058" s="11">
        <f t="shared" si="84"/>
        <v>42058.719641203701</v>
      </c>
      <c r="T1058" s="13" t="str">
        <f t="shared" si="82"/>
        <v>Feb</v>
      </c>
      <c r="U1058" s="11">
        <f t="shared" si="83"/>
        <v>42118.677974537044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t="s">
        <v>8336</v>
      </c>
      <c r="R1059" t="s">
        <v>8337</v>
      </c>
      <c r="S1059" s="11">
        <f t="shared" si="84"/>
        <v>42678.871331018512</v>
      </c>
      <c r="T1059" s="13" t="str">
        <f t="shared" si="82"/>
        <v>Nov</v>
      </c>
      <c r="U1059" s="11">
        <f t="shared" si="83"/>
        <v>42708.912997685184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t="s">
        <v>8336</v>
      </c>
      <c r="R1060" t="s">
        <v>8337</v>
      </c>
      <c r="S1060" s="11">
        <f t="shared" si="84"/>
        <v>42047.900960648149</v>
      </c>
      <c r="T1060" s="13" t="str">
        <f t="shared" si="82"/>
        <v>Feb</v>
      </c>
      <c r="U1060" s="11">
        <f t="shared" si="83"/>
        <v>42089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t="s">
        <v>8336</v>
      </c>
      <c r="R1061" t="s">
        <v>8337</v>
      </c>
      <c r="S1061" s="11">
        <f t="shared" si="84"/>
        <v>42046.79</v>
      </c>
      <c r="T1061" s="13" t="str">
        <f t="shared" si="82"/>
        <v>Feb</v>
      </c>
      <c r="U1061" s="11">
        <f t="shared" si="83"/>
        <v>42076.748333333337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>
        <f t="shared" si="81"/>
        <v>50</v>
      </c>
      <c r="Q1062" t="s">
        <v>8336</v>
      </c>
      <c r="R1062" t="s">
        <v>8337</v>
      </c>
      <c r="S1062" s="11">
        <f t="shared" si="84"/>
        <v>42079.913113425922</v>
      </c>
      <c r="T1062" s="13" t="str">
        <f t="shared" si="82"/>
        <v>Mar</v>
      </c>
      <c r="U1062" s="11">
        <f t="shared" si="83"/>
        <v>42109.913113425922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t="s">
        <v>8336</v>
      </c>
      <c r="R1063" t="s">
        <v>8337</v>
      </c>
      <c r="S1063" s="11">
        <f t="shared" si="84"/>
        <v>42432.276712962965</v>
      </c>
      <c r="T1063" s="13" t="str">
        <f t="shared" si="82"/>
        <v>Mar</v>
      </c>
      <c r="U1063" s="11">
        <f t="shared" si="83"/>
        <v>42492.041666666672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</v>
      </c>
      <c r="P1064">
        <f t="shared" si="81"/>
        <v>48</v>
      </c>
      <c r="Q1064" t="s">
        <v>8336</v>
      </c>
      <c r="R1064" t="s">
        <v>8337</v>
      </c>
      <c r="S1064" s="11">
        <f t="shared" si="84"/>
        <v>42556.807187500002</v>
      </c>
      <c r="T1064" s="13" t="str">
        <f t="shared" si="82"/>
        <v>Jul</v>
      </c>
      <c r="U1064" s="11">
        <f t="shared" si="83"/>
        <v>42563.807187500002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t="s">
        <v>8336</v>
      </c>
      <c r="R1065" t="s">
        <v>8337</v>
      </c>
      <c r="S1065" s="11">
        <f t="shared" si="84"/>
        <v>42583.030810185184</v>
      </c>
      <c r="T1065" s="13" t="str">
        <f t="shared" si="82"/>
        <v>Aug</v>
      </c>
      <c r="U1065" s="11">
        <f t="shared" si="83"/>
        <v>42613.030810185184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9</v>
      </c>
      <c r="P1066">
        <f t="shared" si="81"/>
        <v>66</v>
      </c>
      <c r="Q1066" t="s">
        <v>8317</v>
      </c>
      <c r="R1066" t="s">
        <v>8338</v>
      </c>
      <c r="S1066" s="11">
        <f t="shared" si="84"/>
        <v>41417.228043981479</v>
      </c>
      <c r="T1066" s="13" t="str">
        <f t="shared" si="82"/>
        <v>May</v>
      </c>
      <c r="U1066" s="11">
        <f t="shared" si="83"/>
        <v>41462.228043981479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3</v>
      </c>
      <c r="P1067">
        <f t="shared" si="81"/>
        <v>16</v>
      </c>
      <c r="Q1067" t="s">
        <v>8317</v>
      </c>
      <c r="R1067" t="s">
        <v>8338</v>
      </c>
      <c r="S1067" s="11">
        <f t="shared" si="84"/>
        <v>41661.381041666667</v>
      </c>
      <c r="T1067" s="13" t="str">
        <f t="shared" si="82"/>
        <v>Jan</v>
      </c>
      <c r="U1067" s="11">
        <f t="shared" si="83"/>
        <v>41689.381041666667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</v>
      </c>
      <c r="P1068">
        <f t="shared" si="81"/>
        <v>34</v>
      </c>
      <c r="Q1068" t="s">
        <v>8317</v>
      </c>
      <c r="R1068" t="s">
        <v>8338</v>
      </c>
      <c r="S1068" s="11">
        <f t="shared" si="84"/>
        <v>41445.962754629632</v>
      </c>
      <c r="T1068" s="13" t="str">
        <f t="shared" si="82"/>
        <v>Jun</v>
      </c>
      <c r="U1068" s="11">
        <f t="shared" si="83"/>
        <v>41490.962754629632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>
        <f t="shared" si="81"/>
        <v>13</v>
      </c>
      <c r="Q1069" t="s">
        <v>8317</v>
      </c>
      <c r="R1069" t="s">
        <v>8338</v>
      </c>
      <c r="S1069" s="11">
        <f t="shared" si="84"/>
        <v>41599.855682870373</v>
      </c>
      <c r="T1069" s="13" t="str">
        <f t="shared" si="82"/>
        <v>Nov</v>
      </c>
      <c r="U1069" s="11">
        <f t="shared" si="83"/>
        <v>41629.855682870373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</v>
      </c>
      <c r="P1070">
        <f t="shared" si="81"/>
        <v>11</v>
      </c>
      <c r="Q1070" t="s">
        <v>8317</v>
      </c>
      <c r="R1070" t="s">
        <v>8338</v>
      </c>
      <c r="S1070" s="11">
        <f t="shared" si="84"/>
        <v>42440.371111111104</v>
      </c>
      <c r="T1070" s="13" t="str">
        <f t="shared" si="82"/>
        <v>Mar</v>
      </c>
      <c r="U1070" s="11">
        <f t="shared" si="83"/>
        <v>42470.329444444447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39</v>
      </c>
      <c r="P1071">
        <f t="shared" si="81"/>
        <v>40</v>
      </c>
      <c r="Q1071" t="s">
        <v>8317</v>
      </c>
      <c r="R1071" t="s">
        <v>8338</v>
      </c>
      <c r="S1071" s="11">
        <f t="shared" si="84"/>
        <v>41572.229849537034</v>
      </c>
      <c r="T1071" s="13" t="str">
        <f t="shared" si="82"/>
        <v>Oct</v>
      </c>
      <c r="U1071" s="11">
        <f t="shared" si="83"/>
        <v>41604.271516203706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1</v>
      </c>
      <c r="P1072">
        <f t="shared" si="81"/>
        <v>35</v>
      </c>
      <c r="Q1072" t="s">
        <v>8317</v>
      </c>
      <c r="R1072" t="s">
        <v>8338</v>
      </c>
      <c r="S1072" s="11">
        <f t="shared" si="84"/>
        <v>41163.011828703704</v>
      </c>
      <c r="T1072" s="13" t="str">
        <f t="shared" si="82"/>
        <v>Sep</v>
      </c>
      <c r="U1072" s="11">
        <f t="shared" si="83"/>
        <v>41183.011828703704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t="s">
        <v>8317</v>
      </c>
      <c r="R1073" t="s">
        <v>8338</v>
      </c>
      <c r="S1073" s="11">
        <f t="shared" si="84"/>
        <v>42295.753391203703</v>
      </c>
      <c r="T1073" s="13" t="str">
        <f t="shared" si="82"/>
        <v>Oct</v>
      </c>
      <c r="U1073" s="11">
        <f t="shared" si="83"/>
        <v>42325.795057870375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0</v>
      </c>
      <c r="P1074">
        <f t="shared" si="81"/>
        <v>13</v>
      </c>
      <c r="Q1074" t="s">
        <v>8317</v>
      </c>
      <c r="R1074" t="s">
        <v>8338</v>
      </c>
      <c r="S1074" s="11">
        <f t="shared" si="84"/>
        <v>41645.832141203704</v>
      </c>
      <c r="T1074" s="13" t="str">
        <f t="shared" si="82"/>
        <v>Jan</v>
      </c>
      <c r="U1074" s="11">
        <f t="shared" si="83"/>
        <v>41675.832141203704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</v>
      </c>
      <c r="P1075">
        <f t="shared" si="81"/>
        <v>10</v>
      </c>
      <c r="Q1075" t="s">
        <v>8317</v>
      </c>
      <c r="R1075" t="s">
        <v>8338</v>
      </c>
      <c r="S1075" s="11">
        <f t="shared" si="84"/>
        <v>40802.964594907404</v>
      </c>
      <c r="T1075" s="13" t="str">
        <f t="shared" si="82"/>
        <v>Sep</v>
      </c>
      <c r="U1075" s="11">
        <f t="shared" si="83"/>
        <v>40832.964594907404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</v>
      </c>
      <c r="P1076">
        <f t="shared" si="81"/>
        <v>114</v>
      </c>
      <c r="Q1076" t="s">
        <v>8317</v>
      </c>
      <c r="R1076" t="s">
        <v>8338</v>
      </c>
      <c r="S1076" s="11">
        <f t="shared" si="84"/>
        <v>41613.172974537039</v>
      </c>
      <c r="T1076" s="13" t="str">
        <f t="shared" si="82"/>
        <v>Dec</v>
      </c>
      <c r="U1076" s="11">
        <f t="shared" si="83"/>
        <v>41643.172974537039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5</v>
      </c>
      <c r="P1077">
        <f t="shared" si="81"/>
        <v>15</v>
      </c>
      <c r="Q1077" t="s">
        <v>8317</v>
      </c>
      <c r="R1077" t="s">
        <v>8338</v>
      </c>
      <c r="S1077" s="11">
        <f t="shared" si="84"/>
        <v>41005.904120370367</v>
      </c>
      <c r="T1077" s="13" t="str">
        <f t="shared" si="82"/>
        <v>Apr</v>
      </c>
      <c r="U1077" s="11">
        <f t="shared" si="83"/>
        <v>41035.904120370367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63</v>
      </c>
      <c r="P1078">
        <f t="shared" si="81"/>
        <v>48</v>
      </c>
      <c r="Q1078" t="s">
        <v>8317</v>
      </c>
      <c r="R1078" t="s">
        <v>8338</v>
      </c>
      <c r="S1078" s="11">
        <f t="shared" si="84"/>
        <v>41838.377893518518</v>
      </c>
      <c r="T1078" s="13" t="str">
        <f t="shared" si="82"/>
        <v>Jul</v>
      </c>
      <c r="U1078" s="11">
        <f t="shared" si="83"/>
        <v>41893.377893518518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</v>
      </c>
      <c r="P1079">
        <f t="shared" si="81"/>
        <v>44</v>
      </c>
      <c r="Q1079" t="s">
        <v>8317</v>
      </c>
      <c r="R1079" t="s">
        <v>8338</v>
      </c>
      <c r="S1079" s="11">
        <f t="shared" si="84"/>
        <v>42353.16679398148</v>
      </c>
      <c r="T1079" s="13" t="str">
        <f t="shared" si="82"/>
        <v>Dec</v>
      </c>
      <c r="U1079" s="11">
        <f t="shared" si="83"/>
        <v>42383.16679398148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8</v>
      </c>
      <c r="P1080">
        <f t="shared" si="81"/>
        <v>9</v>
      </c>
      <c r="Q1080" t="s">
        <v>8317</v>
      </c>
      <c r="R1080" t="s">
        <v>8338</v>
      </c>
      <c r="S1080" s="11">
        <f t="shared" si="84"/>
        <v>40701.195844907408</v>
      </c>
      <c r="T1080" s="13" t="str">
        <f t="shared" si="82"/>
        <v>Jun</v>
      </c>
      <c r="U1080" s="11">
        <f t="shared" si="83"/>
        <v>40746.195844907408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3</v>
      </c>
      <c r="P1081">
        <f t="shared" si="81"/>
        <v>38</v>
      </c>
      <c r="Q1081" t="s">
        <v>8317</v>
      </c>
      <c r="R1081" t="s">
        <v>8338</v>
      </c>
      <c r="S1081" s="11">
        <f t="shared" si="84"/>
        <v>42479.566388888896</v>
      </c>
      <c r="T1081" s="13" t="str">
        <f t="shared" si="82"/>
        <v>Apr</v>
      </c>
      <c r="U1081" s="11">
        <f t="shared" si="83"/>
        <v>42504.566388888896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</v>
      </c>
      <c r="P1082">
        <f t="shared" si="81"/>
        <v>19</v>
      </c>
      <c r="Q1082" t="s">
        <v>8317</v>
      </c>
      <c r="R1082" t="s">
        <v>8338</v>
      </c>
      <c r="S1082" s="11">
        <f t="shared" si="84"/>
        <v>41740.138113425928</v>
      </c>
      <c r="T1082" s="13" t="str">
        <f t="shared" si="82"/>
        <v>Apr</v>
      </c>
      <c r="U1082" s="11">
        <f t="shared" si="83"/>
        <v>41770.138113425928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0</v>
      </c>
      <c r="P1083">
        <f t="shared" si="81"/>
        <v>3</v>
      </c>
      <c r="Q1083" t="s">
        <v>8317</v>
      </c>
      <c r="R1083" t="s">
        <v>8338</v>
      </c>
      <c r="S1083" s="11">
        <f t="shared" si="84"/>
        <v>42002.926990740743</v>
      </c>
      <c r="T1083" s="13" t="str">
        <f t="shared" si="82"/>
        <v>Dec</v>
      </c>
      <c r="U1083" s="11">
        <f t="shared" si="83"/>
        <v>42032.926990740743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1</v>
      </c>
      <c r="P1084">
        <f t="shared" si="81"/>
        <v>19</v>
      </c>
      <c r="Q1084" t="s">
        <v>8317</v>
      </c>
      <c r="R1084" t="s">
        <v>8338</v>
      </c>
      <c r="S1084" s="11">
        <f t="shared" si="84"/>
        <v>41101.906111111115</v>
      </c>
      <c r="T1084" s="13" t="str">
        <f t="shared" si="82"/>
        <v>Jul</v>
      </c>
      <c r="U1084" s="11">
        <f t="shared" si="83"/>
        <v>41131.906111111115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1</v>
      </c>
      <c r="P1085">
        <f t="shared" si="81"/>
        <v>410</v>
      </c>
      <c r="Q1085" t="s">
        <v>8317</v>
      </c>
      <c r="R1085" t="s">
        <v>8338</v>
      </c>
      <c r="S1085" s="11">
        <f t="shared" si="84"/>
        <v>41793.659525462965</v>
      </c>
      <c r="T1085" s="13" t="str">
        <f t="shared" si="82"/>
        <v>Jun</v>
      </c>
      <c r="U1085" s="11">
        <f t="shared" si="83"/>
        <v>41853.659525462965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t="s">
        <v>8317</v>
      </c>
      <c r="R1086" t="s">
        <v>8338</v>
      </c>
      <c r="S1086" s="11">
        <f t="shared" si="84"/>
        <v>41829.912083333329</v>
      </c>
      <c r="T1086" s="13" t="str">
        <f t="shared" si="82"/>
        <v>Jul</v>
      </c>
      <c r="U1086" s="11">
        <f t="shared" si="83"/>
        <v>41859.912083333329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</v>
      </c>
      <c r="P1087">
        <f t="shared" si="81"/>
        <v>114</v>
      </c>
      <c r="Q1087" t="s">
        <v>8317</v>
      </c>
      <c r="R1087" t="s">
        <v>8338</v>
      </c>
      <c r="S1087" s="11">
        <f t="shared" si="84"/>
        <v>42413.671006944445</v>
      </c>
      <c r="T1087" s="13" t="str">
        <f t="shared" si="82"/>
        <v>Feb</v>
      </c>
      <c r="U1087" s="11">
        <f t="shared" si="83"/>
        <v>42443.629340277781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0</v>
      </c>
      <c r="P1088">
        <f t="shared" si="81"/>
        <v>8</v>
      </c>
      <c r="Q1088" t="s">
        <v>8317</v>
      </c>
      <c r="R1088" t="s">
        <v>8338</v>
      </c>
      <c r="S1088" s="11">
        <f t="shared" si="84"/>
        <v>41845.866793981484</v>
      </c>
      <c r="T1088" s="13" t="str">
        <f t="shared" si="82"/>
        <v>Jul</v>
      </c>
      <c r="U1088" s="11">
        <f t="shared" si="83"/>
        <v>41875.866793981484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t="s">
        <v>8317</v>
      </c>
      <c r="R1089" t="s">
        <v>8338</v>
      </c>
      <c r="S1089" s="11">
        <f t="shared" si="84"/>
        <v>41775.713969907411</v>
      </c>
      <c r="T1089" s="13" t="str">
        <f t="shared" si="82"/>
        <v>May</v>
      </c>
      <c r="U1089" s="11">
        <f t="shared" si="83"/>
        <v>41805.713969907411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</v>
      </c>
      <c r="P1090">
        <f t="shared" si="81"/>
        <v>43</v>
      </c>
      <c r="Q1090" t="s">
        <v>8317</v>
      </c>
      <c r="R1090" t="s">
        <v>8338</v>
      </c>
      <c r="S1090" s="11">
        <f t="shared" si="84"/>
        <v>41723.799386574072</v>
      </c>
      <c r="T1090" s="13" t="str">
        <f t="shared" si="82"/>
        <v>Mar</v>
      </c>
      <c r="U1090" s="11">
        <f t="shared" si="83"/>
        <v>41753.799386574072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ROUND((E1091/D1091)*100,0)</f>
        <v>8</v>
      </c>
      <c r="P1091">
        <f t="shared" ref="P1091:P1154" si="86">ROUND(AVERAGE(E1091/L1091),0)</f>
        <v>24</v>
      </c>
      <c r="Q1091" t="s">
        <v>8317</v>
      </c>
      <c r="R1091" t="s">
        <v>8338</v>
      </c>
      <c r="S1091" s="11">
        <f t="shared" si="84"/>
        <v>42151.189525462964</v>
      </c>
      <c r="T1091" s="13" t="str">
        <f t="shared" ref="T1091:T1154" si="87">CHOOSE(MONTH(S1091),"Jan","Feb","Mar","Apr","May","Jun","Jul","Aug","Sep","Oct","Nov","Dec")</f>
        <v>May</v>
      </c>
      <c r="U1091" s="11">
        <f t="shared" ref="U1091:U1154" si="88">(((I1091/60)/60)/24+DATE(1970,1,1))</f>
        <v>42181.189525462964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0</v>
      </c>
      <c r="P1092">
        <f t="shared" si="86"/>
        <v>5</v>
      </c>
      <c r="Q1092" t="s">
        <v>8317</v>
      </c>
      <c r="R1092" t="s">
        <v>8338</v>
      </c>
      <c r="S1092" s="11">
        <f t="shared" ref="S1092:S1155" si="89">(((J1092/60)/60)/24)+DATE(1970,1,1)</f>
        <v>42123.185798611114</v>
      </c>
      <c r="T1092" s="13" t="str">
        <f t="shared" si="87"/>
        <v>Apr</v>
      </c>
      <c r="U1092" s="11">
        <f t="shared" si="88"/>
        <v>42153.185798611114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13</v>
      </c>
      <c r="P1093">
        <f t="shared" si="86"/>
        <v>13</v>
      </c>
      <c r="Q1093" t="s">
        <v>8317</v>
      </c>
      <c r="R1093" t="s">
        <v>8338</v>
      </c>
      <c r="S1093" s="11">
        <f t="shared" si="89"/>
        <v>42440.820277777777</v>
      </c>
      <c r="T1093" s="13" t="str">
        <f t="shared" si="87"/>
        <v>Mar</v>
      </c>
      <c r="U1093" s="11">
        <f t="shared" si="88"/>
        <v>42470.778611111105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</v>
      </c>
      <c r="P1094">
        <f t="shared" si="86"/>
        <v>3</v>
      </c>
      <c r="Q1094" t="s">
        <v>8317</v>
      </c>
      <c r="R1094" t="s">
        <v>8338</v>
      </c>
      <c r="S1094" s="11">
        <f t="shared" si="89"/>
        <v>41250.025902777779</v>
      </c>
      <c r="T1094" s="13" t="str">
        <f t="shared" si="87"/>
        <v>Dec</v>
      </c>
      <c r="U1094" s="11">
        <f t="shared" si="88"/>
        <v>41280.025902777779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</v>
      </c>
      <c r="P1095">
        <f t="shared" si="86"/>
        <v>11</v>
      </c>
      <c r="Q1095" t="s">
        <v>8317</v>
      </c>
      <c r="R1095" t="s">
        <v>8338</v>
      </c>
      <c r="S1095" s="11">
        <f t="shared" si="89"/>
        <v>42396.973807870367</v>
      </c>
      <c r="T1095" s="13" t="str">
        <f t="shared" si="87"/>
        <v>Jan</v>
      </c>
      <c r="U1095" s="11">
        <f t="shared" si="88"/>
        <v>42411.973807870367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</v>
      </c>
      <c r="P1096">
        <f t="shared" si="86"/>
        <v>122</v>
      </c>
      <c r="Q1096" t="s">
        <v>8317</v>
      </c>
      <c r="R1096" t="s">
        <v>8338</v>
      </c>
      <c r="S1096" s="11">
        <f t="shared" si="89"/>
        <v>40795.713344907403</v>
      </c>
      <c r="T1096" s="13" t="str">
        <f t="shared" si="87"/>
        <v>Sep</v>
      </c>
      <c r="U1096" s="11">
        <f t="shared" si="88"/>
        <v>40825.713344907403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</v>
      </c>
      <c r="P1097">
        <f t="shared" si="86"/>
        <v>268</v>
      </c>
      <c r="Q1097" t="s">
        <v>8317</v>
      </c>
      <c r="R1097" t="s">
        <v>8338</v>
      </c>
      <c r="S1097" s="11">
        <f t="shared" si="89"/>
        <v>41486.537268518521</v>
      </c>
      <c r="T1097" s="13" t="str">
        <f t="shared" si="87"/>
        <v>Jul</v>
      </c>
      <c r="U1097" s="11">
        <f t="shared" si="88"/>
        <v>41516.537268518521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18</v>
      </c>
      <c r="P1098">
        <f t="shared" si="86"/>
        <v>74</v>
      </c>
      <c r="Q1098" t="s">
        <v>8317</v>
      </c>
      <c r="R1098" t="s">
        <v>8338</v>
      </c>
      <c r="S1098" s="11">
        <f t="shared" si="89"/>
        <v>41885.51798611111</v>
      </c>
      <c r="T1098" s="13" t="str">
        <f t="shared" si="87"/>
        <v>Sep</v>
      </c>
      <c r="U1098" s="11">
        <f t="shared" si="88"/>
        <v>41916.145833333336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0</v>
      </c>
      <c r="P1099">
        <f t="shared" si="86"/>
        <v>7</v>
      </c>
      <c r="Q1099" t="s">
        <v>8317</v>
      </c>
      <c r="R1099" t="s">
        <v>8338</v>
      </c>
      <c r="S1099" s="11">
        <f t="shared" si="89"/>
        <v>41660.792557870373</v>
      </c>
      <c r="T1099" s="13" t="str">
        <f t="shared" si="87"/>
        <v>Jan</v>
      </c>
      <c r="U1099" s="11">
        <f t="shared" si="88"/>
        <v>41700.792557870373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</v>
      </c>
      <c r="P1100">
        <f t="shared" si="86"/>
        <v>82</v>
      </c>
      <c r="Q1100" t="s">
        <v>8317</v>
      </c>
      <c r="R1100" t="s">
        <v>8338</v>
      </c>
      <c r="S1100" s="11">
        <f t="shared" si="89"/>
        <v>41712.762673611112</v>
      </c>
      <c r="T1100" s="13" t="str">
        <f t="shared" si="87"/>
        <v>Mar</v>
      </c>
      <c r="U1100" s="11">
        <f t="shared" si="88"/>
        <v>41742.762673611112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1</v>
      </c>
      <c r="P1101">
        <f t="shared" si="86"/>
        <v>25</v>
      </c>
      <c r="Q1101" t="s">
        <v>8317</v>
      </c>
      <c r="R1101" t="s">
        <v>8338</v>
      </c>
      <c r="S1101" s="11">
        <f t="shared" si="89"/>
        <v>42107.836435185185</v>
      </c>
      <c r="T1101" s="13" t="str">
        <f t="shared" si="87"/>
        <v>Apr</v>
      </c>
      <c r="U1101" s="11">
        <f t="shared" si="88"/>
        <v>42137.836435185185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3</v>
      </c>
      <c r="P1102">
        <f t="shared" si="86"/>
        <v>10</v>
      </c>
      <c r="Q1102" t="s">
        <v>8317</v>
      </c>
      <c r="R1102" t="s">
        <v>8338</v>
      </c>
      <c r="S1102" s="11">
        <f t="shared" si="89"/>
        <v>42384.110775462963</v>
      </c>
      <c r="T1102" s="13" t="str">
        <f t="shared" si="87"/>
        <v>Jan</v>
      </c>
      <c r="U1102" s="11">
        <f t="shared" si="88"/>
        <v>42414.110775462963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0</v>
      </c>
      <c r="P1103">
        <f t="shared" si="86"/>
        <v>7</v>
      </c>
      <c r="Q1103" t="s">
        <v>8317</v>
      </c>
      <c r="R1103" t="s">
        <v>8338</v>
      </c>
      <c r="S1103" s="11">
        <f t="shared" si="89"/>
        <v>42538.77243055556</v>
      </c>
      <c r="T1103" s="13" t="str">
        <f t="shared" si="87"/>
        <v>Jun</v>
      </c>
      <c r="U1103" s="11">
        <f t="shared" si="88"/>
        <v>42565.758333333331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</v>
      </c>
      <c r="P1104">
        <f t="shared" si="86"/>
        <v>18</v>
      </c>
      <c r="Q1104" t="s">
        <v>8317</v>
      </c>
      <c r="R1104" t="s">
        <v>8338</v>
      </c>
      <c r="S1104" s="11">
        <f t="shared" si="89"/>
        <v>41577.045428240745</v>
      </c>
      <c r="T1104" s="13" t="str">
        <f t="shared" si="87"/>
        <v>Oct</v>
      </c>
      <c r="U1104" s="11">
        <f t="shared" si="88"/>
        <v>41617.249305555553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2</v>
      </c>
      <c r="P1105">
        <f t="shared" si="86"/>
        <v>16</v>
      </c>
      <c r="Q1105" t="s">
        <v>8317</v>
      </c>
      <c r="R1105" t="s">
        <v>8338</v>
      </c>
      <c r="S1105" s="11">
        <f t="shared" si="89"/>
        <v>42479.22210648148</v>
      </c>
      <c r="T1105" s="13" t="str">
        <f t="shared" si="87"/>
        <v>Apr</v>
      </c>
      <c r="U1105" s="11">
        <f t="shared" si="88"/>
        <v>42539.22210648148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5</v>
      </c>
      <c r="P1106">
        <f t="shared" si="86"/>
        <v>80</v>
      </c>
      <c r="Q1106" t="s">
        <v>8317</v>
      </c>
      <c r="R1106" t="s">
        <v>8338</v>
      </c>
      <c r="S1106" s="11">
        <f t="shared" si="89"/>
        <v>41771.40996527778</v>
      </c>
      <c r="T1106" s="13" t="str">
        <f t="shared" si="87"/>
        <v>May</v>
      </c>
      <c r="U1106" s="11">
        <f t="shared" si="88"/>
        <v>41801.40996527778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</v>
      </c>
      <c r="P1107">
        <f t="shared" si="86"/>
        <v>72</v>
      </c>
      <c r="Q1107" t="s">
        <v>8317</v>
      </c>
      <c r="R1107" t="s">
        <v>8338</v>
      </c>
      <c r="S1107" s="11">
        <f t="shared" si="89"/>
        <v>41692.135729166665</v>
      </c>
      <c r="T1107" s="13" t="str">
        <f t="shared" si="87"/>
        <v>Feb</v>
      </c>
      <c r="U1107" s="11">
        <f t="shared" si="88"/>
        <v>41722.0940625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</v>
      </c>
      <c r="P1108">
        <f t="shared" si="86"/>
        <v>24</v>
      </c>
      <c r="Q1108" t="s">
        <v>8317</v>
      </c>
      <c r="R1108" t="s">
        <v>8338</v>
      </c>
      <c r="S1108" s="11">
        <f t="shared" si="89"/>
        <v>40973.740451388891</v>
      </c>
      <c r="T1108" s="13" t="str">
        <f t="shared" si="87"/>
        <v>Mar</v>
      </c>
      <c r="U1108" s="11">
        <f t="shared" si="88"/>
        <v>41003.698784722219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t="s">
        <v>8317</v>
      </c>
      <c r="R1109" t="s">
        <v>8338</v>
      </c>
      <c r="S1109" s="11">
        <f t="shared" si="89"/>
        <v>41813.861388888887</v>
      </c>
      <c r="T1109" s="13" t="str">
        <f t="shared" si="87"/>
        <v>Jun</v>
      </c>
      <c r="U1109" s="11">
        <f t="shared" si="88"/>
        <v>41843.861388888887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3</v>
      </c>
      <c r="P1110">
        <f t="shared" si="86"/>
        <v>35</v>
      </c>
      <c r="Q1110" t="s">
        <v>8317</v>
      </c>
      <c r="R1110" t="s">
        <v>8338</v>
      </c>
      <c r="S1110" s="11">
        <f t="shared" si="89"/>
        <v>40952.636979166666</v>
      </c>
      <c r="T1110" s="13" t="str">
        <f t="shared" si="87"/>
        <v>Feb</v>
      </c>
      <c r="U1110" s="11">
        <f t="shared" si="88"/>
        <v>41012.595312500001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</v>
      </c>
      <c r="P1111">
        <f t="shared" si="86"/>
        <v>15</v>
      </c>
      <c r="Q1111" t="s">
        <v>8317</v>
      </c>
      <c r="R1111" t="s">
        <v>8338</v>
      </c>
      <c r="S1111" s="11">
        <f t="shared" si="89"/>
        <v>42662.752199074079</v>
      </c>
      <c r="T1111" s="13" t="str">
        <f t="shared" si="87"/>
        <v>Oct</v>
      </c>
      <c r="U1111" s="11">
        <f t="shared" si="88"/>
        <v>42692.793865740736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1</v>
      </c>
      <c r="P1112">
        <f t="shared" si="86"/>
        <v>23</v>
      </c>
      <c r="Q1112" t="s">
        <v>8317</v>
      </c>
      <c r="R1112" t="s">
        <v>8338</v>
      </c>
      <c r="S1112" s="11">
        <f t="shared" si="89"/>
        <v>41220.933124999996</v>
      </c>
      <c r="T1112" s="13" t="str">
        <f t="shared" si="87"/>
        <v>Nov</v>
      </c>
      <c r="U1112" s="11">
        <f t="shared" si="88"/>
        <v>41250.933124999996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</v>
      </c>
      <c r="P1113">
        <f t="shared" si="86"/>
        <v>1</v>
      </c>
      <c r="Q1113" t="s">
        <v>8317</v>
      </c>
      <c r="R1113" t="s">
        <v>8338</v>
      </c>
      <c r="S1113" s="11">
        <f t="shared" si="89"/>
        <v>42347.203587962969</v>
      </c>
      <c r="T1113" s="13" t="str">
        <f t="shared" si="87"/>
        <v>Dec</v>
      </c>
      <c r="U1113" s="11">
        <f t="shared" si="88"/>
        <v>42377.203587962969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36</v>
      </c>
      <c r="P1114">
        <f t="shared" si="86"/>
        <v>100</v>
      </c>
      <c r="Q1114" t="s">
        <v>8317</v>
      </c>
      <c r="R1114" t="s">
        <v>8338</v>
      </c>
      <c r="S1114" s="11">
        <f t="shared" si="89"/>
        <v>41963.759386574078</v>
      </c>
      <c r="T1114" s="13" t="str">
        <f t="shared" si="87"/>
        <v>Nov</v>
      </c>
      <c r="U1114" s="11">
        <f t="shared" si="88"/>
        <v>42023.354166666672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1</v>
      </c>
      <c r="P1115">
        <f t="shared" si="86"/>
        <v>5</v>
      </c>
      <c r="Q1115" t="s">
        <v>8317</v>
      </c>
      <c r="R1115" t="s">
        <v>8338</v>
      </c>
      <c r="S1115" s="11">
        <f t="shared" si="89"/>
        <v>41835.977083333331</v>
      </c>
      <c r="T1115" s="13" t="str">
        <f t="shared" si="87"/>
        <v>Jul</v>
      </c>
      <c r="U1115" s="11">
        <f t="shared" si="88"/>
        <v>41865.977083333331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</v>
      </c>
      <c r="P1116">
        <f t="shared" si="86"/>
        <v>3</v>
      </c>
      <c r="Q1116" t="s">
        <v>8317</v>
      </c>
      <c r="R1116" t="s">
        <v>8338</v>
      </c>
      <c r="S1116" s="11">
        <f t="shared" si="89"/>
        <v>41526.345914351856</v>
      </c>
      <c r="T1116" s="13" t="str">
        <f t="shared" si="87"/>
        <v>Sep</v>
      </c>
      <c r="U1116" s="11">
        <f t="shared" si="88"/>
        <v>41556.345914351856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</v>
      </c>
      <c r="P1117">
        <f t="shared" si="86"/>
        <v>13</v>
      </c>
      <c r="Q1117" t="s">
        <v>8317</v>
      </c>
      <c r="R1117" t="s">
        <v>8338</v>
      </c>
      <c r="S1117" s="11">
        <f t="shared" si="89"/>
        <v>42429.695543981477</v>
      </c>
      <c r="T1117" s="13" t="str">
        <f t="shared" si="87"/>
        <v>Feb</v>
      </c>
      <c r="U1117" s="11">
        <f t="shared" si="88"/>
        <v>42459.653877314813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0</v>
      </c>
      <c r="P1118">
        <f t="shared" si="86"/>
        <v>18</v>
      </c>
      <c r="Q1118" t="s">
        <v>8317</v>
      </c>
      <c r="R1118" t="s">
        <v>8338</v>
      </c>
      <c r="S1118" s="11">
        <f t="shared" si="89"/>
        <v>41009.847314814811</v>
      </c>
      <c r="T1118" s="13" t="str">
        <f t="shared" si="87"/>
        <v>Apr</v>
      </c>
      <c r="U1118" s="11">
        <f t="shared" si="88"/>
        <v>41069.847314814811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</v>
      </c>
      <c r="P1119">
        <f t="shared" si="86"/>
        <v>10</v>
      </c>
      <c r="Q1119" t="s">
        <v>8317</v>
      </c>
      <c r="R1119" t="s">
        <v>8338</v>
      </c>
      <c r="S1119" s="11">
        <f t="shared" si="89"/>
        <v>42333.598530092597</v>
      </c>
      <c r="T1119" s="13" t="str">
        <f t="shared" si="87"/>
        <v>Nov</v>
      </c>
      <c r="U1119" s="11">
        <f t="shared" si="88"/>
        <v>42363.598530092597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</v>
      </c>
      <c r="P1120">
        <f t="shared" si="86"/>
        <v>36</v>
      </c>
      <c r="Q1120" t="s">
        <v>8317</v>
      </c>
      <c r="R1120" t="s">
        <v>8338</v>
      </c>
      <c r="S1120" s="11">
        <f t="shared" si="89"/>
        <v>41704.16642361111</v>
      </c>
      <c r="T1120" s="13" t="str">
        <f t="shared" si="87"/>
        <v>Mar</v>
      </c>
      <c r="U1120" s="11">
        <f t="shared" si="88"/>
        <v>41734.124756944446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</v>
      </c>
      <c r="P1121">
        <f t="shared" si="86"/>
        <v>5</v>
      </c>
      <c r="Q1121" t="s">
        <v>8317</v>
      </c>
      <c r="R1121" t="s">
        <v>8338</v>
      </c>
      <c r="S1121" s="11">
        <f t="shared" si="89"/>
        <v>41722.792407407411</v>
      </c>
      <c r="T1121" s="13" t="str">
        <f t="shared" si="87"/>
        <v>Mar</v>
      </c>
      <c r="U1121" s="11">
        <f t="shared" si="88"/>
        <v>41735.792407407411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t="s">
        <v>8317</v>
      </c>
      <c r="R1122" t="s">
        <v>8338</v>
      </c>
      <c r="S1122" s="11">
        <f t="shared" si="89"/>
        <v>40799.872685185182</v>
      </c>
      <c r="T1122" s="13" t="str">
        <f t="shared" si="87"/>
        <v>Sep</v>
      </c>
      <c r="U1122" s="11">
        <f t="shared" si="88"/>
        <v>40844.872685185182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0</v>
      </c>
      <c r="P1123">
        <f t="shared" si="86"/>
        <v>6</v>
      </c>
      <c r="Q1123" t="s">
        <v>8317</v>
      </c>
      <c r="R1123" t="s">
        <v>8338</v>
      </c>
      <c r="S1123" s="11">
        <f t="shared" si="89"/>
        <v>42412.934212962966</v>
      </c>
      <c r="T1123" s="13" t="str">
        <f t="shared" si="87"/>
        <v>Feb</v>
      </c>
      <c r="U1123" s="11">
        <f t="shared" si="88"/>
        <v>42442.892546296294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t="s">
        <v>8317</v>
      </c>
      <c r="R1124" t="s">
        <v>8338</v>
      </c>
      <c r="S1124" s="11">
        <f t="shared" si="89"/>
        <v>41410.703993055555</v>
      </c>
      <c r="T1124" s="13" t="str">
        <f t="shared" si="87"/>
        <v>May</v>
      </c>
      <c r="U1124" s="11">
        <f t="shared" si="88"/>
        <v>41424.703993055555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</v>
      </c>
      <c r="P1125">
        <f t="shared" si="86"/>
        <v>4</v>
      </c>
      <c r="Q1125" t="s">
        <v>8317</v>
      </c>
      <c r="R1125" t="s">
        <v>8338</v>
      </c>
      <c r="S1125" s="11">
        <f t="shared" si="89"/>
        <v>41718.5237037037</v>
      </c>
      <c r="T1125" s="13" t="str">
        <f t="shared" si="87"/>
        <v>Mar</v>
      </c>
      <c r="U1125" s="11">
        <f t="shared" si="88"/>
        <v>41748.5237037037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</v>
      </c>
      <c r="P1126">
        <f t="shared" si="86"/>
        <v>61</v>
      </c>
      <c r="Q1126" t="s">
        <v>8317</v>
      </c>
      <c r="R1126" t="s">
        <v>8339</v>
      </c>
      <c r="S1126" s="11">
        <f t="shared" si="89"/>
        <v>42094.667256944449</v>
      </c>
      <c r="T1126" s="13" t="str">
        <f t="shared" si="87"/>
        <v>Mar</v>
      </c>
      <c r="U1126" s="11">
        <f t="shared" si="88"/>
        <v>42124.667256944449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t="s">
        <v>8317</v>
      </c>
      <c r="R1127" t="s">
        <v>8339</v>
      </c>
      <c r="S1127" s="11">
        <f t="shared" si="89"/>
        <v>42212.624189814815</v>
      </c>
      <c r="T1127" s="13" t="str">
        <f t="shared" si="87"/>
        <v>Jul</v>
      </c>
      <c r="U1127" s="11">
        <f t="shared" si="88"/>
        <v>42272.624189814815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1</v>
      </c>
      <c r="P1128">
        <f t="shared" si="86"/>
        <v>5</v>
      </c>
      <c r="Q1128" t="s">
        <v>8317</v>
      </c>
      <c r="R1128" t="s">
        <v>8339</v>
      </c>
      <c r="S1128" s="11">
        <f t="shared" si="89"/>
        <v>42535.327476851846</v>
      </c>
      <c r="T1128" s="13" t="str">
        <f t="shared" si="87"/>
        <v>Jun</v>
      </c>
      <c r="U1128" s="11">
        <f t="shared" si="88"/>
        <v>42565.327476851846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2</v>
      </c>
      <c r="P1129">
        <f t="shared" si="86"/>
        <v>25</v>
      </c>
      <c r="Q1129" t="s">
        <v>8317</v>
      </c>
      <c r="R1129" t="s">
        <v>8339</v>
      </c>
      <c r="S1129" s="11">
        <f t="shared" si="89"/>
        <v>41926.854166666664</v>
      </c>
      <c r="T1129" s="13" t="str">
        <f t="shared" si="87"/>
        <v>Oct</v>
      </c>
      <c r="U1129" s="11">
        <f t="shared" si="88"/>
        <v>41957.895833333328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</v>
      </c>
      <c r="P1130">
        <f t="shared" si="86"/>
        <v>1</v>
      </c>
      <c r="Q1130" t="s">
        <v>8317</v>
      </c>
      <c r="R1130" t="s">
        <v>8339</v>
      </c>
      <c r="S1130" s="11">
        <f t="shared" si="89"/>
        <v>41828.649502314816</v>
      </c>
      <c r="T1130" s="13" t="str">
        <f t="shared" si="87"/>
        <v>Jul</v>
      </c>
      <c r="U1130" s="11">
        <f t="shared" si="88"/>
        <v>41858.649502314816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</v>
      </c>
      <c r="P1131">
        <f t="shared" si="86"/>
        <v>11</v>
      </c>
      <c r="Q1131" t="s">
        <v>8317</v>
      </c>
      <c r="R1131" t="s">
        <v>8339</v>
      </c>
      <c r="S1131" s="11">
        <f t="shared" si="89"/>
        <v>42496.264965277776</v>
      </c>
      <c r="T1131" s="13" t="str">
        <f t="shared" si="87"/>
        <v>May</v>
      </c>
      <c r="U1131" s="11">
        <f t="shared" si="88"/>
        <v>42526.264965277776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</v>
      </c>
      <c r="P1132">
        <f t="shared" si="86"/>
        <v>4</v>
      </c>
      <c r="Q1132" t="s">
        <v>8317</v>
      </c>
      <c r="R1132" t="s">
        <v>8339</v>
      </c>
      <c r="S1132" s="11">
        <f t="shared" si="89"/>
        <v>41908.996527777781</v>
      </c>
      <c r="T1132" s="13" t="str">
        <f t="shared" si="87"/>
        <v>Sep</v>
      </c>
      <c r="U1132" s="11">
        <f t="shared" si="88"/>
        <v>41969.038194444445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t="s">
        <v>8317</v>
      </c>
      <c r="R1133" t="s">
        <v>8339</v>
      </c>
      <c r="S1133" s="11">
        <f t="shared" si="89"/>
        <v>42332.908194444448</v>
      </c>
      <c r="T1133" s="13" t="str">
        <f t="shared" si="87"/>
        <v>Nov</v>
      </c>
      <c r="U1133" s="11">
        <f t="shared" si="88"/>
        <v>42362.908194444448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</v>
      </c>
      <c r="P1134">
        <f t="shared" si="86"/>
        <v>111</v>
      </c>
      <c r="Q1134" t="s">
        <v>8317</v>
      </c>
      <c r="R1134" t="s">
        <v>8339</v>
      </c>
      <c r="S1134" s="11">
        <f t="shared" si="89"/>
        <v>42706.115405092598</v>
      </c>
      <c r="T1134" s="13" t="str">
        <f t="shared" si="87"/>
        <v>Dec</v>
      </c>
      <c r="U1134" s="11">
        <f t="shared" si="88"/>
        <v>42736.115405092598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1</v>
      </c>
      <c r="P1135">
        <f t="shared" si="86"/>
        <v>20</v>
      </c>
      <c r="Q1135" t="s">
        <v>8317</v>
      </c>
      <c r="R1135" t="s">
        <v>8339</v>
      </c>
      <c r="S1135" s="11">
        <f t="shared" si="89"/>
        <v>41821.407187500001</v>
      </c>
      <c r="T1135" s="13" t="str">
        <f t="shared" si="87"/>
        <v>Jul</v>
      </c>
      <c r="U1135" s="11">
        <f t="shared" si="88"/>
        <v>41851.407187500001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0</v>
      </c>
      <c r="P1136">
        <f t="shared" si="86"/>
        <v>1</v>
      </c>
      <c r="Q1136" t="s">
        <v>8317</v>
      </c>
      <c r="R1136" t="s">
        <v>8339</v>
      </c>
      <c r="S1136" s="11">
        <f t="shared" si="89"/>
        <v>41958.285046296296</v>
      </c>
      <c r="T1136" s="13" t="str">
        <f t="shared" si="87"/>
        <v>Nov</v>
      </c>
      <c r="U1136" s="11">
        <f t="shared" si="88"/>
        <v>41972.189583333333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>
        <f t="shared" si="86"/>
        <v>50</v>
      </c>
      <c r="Q1137" t="s">
        <v>8317</v>
      </c>
      <c r="R1137" t="s">
        <v>8339</v>
      </c>
      <c r="S1137" s="11">
        <f t="shared" si="89"/>
        <v>42558.989513888882</v>
      </c>
      <c r="T1137" s="13" t="str">
        <f t="shared" si="87"/>
        <v>Jul</v>
      </c>
      <c r="U1137" s="11">
        <f t="shared" si="88"/>
        <v>42588.989513888882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</v>
      </c>
      <c r="P1138">
        <f t="shared" si="86"/>
        <v>45</v>
      </c>
      <c r="Q1138" t="s">
        <v>8317</v>
      </c>
      <c r="R1138" t="s">
        <v>8339</v>
      </c>
      <c r="S1138" s="11">
        <f t="shared" si="89"/>
        <v>42327.671631944439</v>
      </c>
      <c r="T1138" s="13" t="str">
        <f t="shared" si="87"/>
        <v>Nov</v>
      </c>
      <c r="U1138" s="11">
        <f t="shared" si="88"/>
        <v>42357.671631944439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40</v>
      </c>
      <c r="P1139">
        <f t="shared" si="86"/>
        <v>253</v>
      </c>
      <c r="Q1139" t="s">
        <v>8317</v>
      </c>
      <c r="R1139" t="s">
        <v>8339</v>
      </c>
      <c r="S1139" s="11">
        <f t="shared" si="89"/>
        <v>42453.819687499999</v>
      </c>
      <c r="T1139" s="13" t="str">
        <f t="shared" si="87"/>
        <v>Mar</v>
      </c>
      <c r="U1139" s="11">
        <f t="shared" si="88"/>
        <v>42483.819687499999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</v>
      </c>
      <c r="P1140">
        <f t="shared" si="86"/>
        <v>31</v>
      </c>
      <c r="Q1140" t="s">
        <v>8317</v>
      </c>
      <c r="R1140" t="s">
        <v>8339</v>
      </c>
      <c r="S1140" s="11">
        <f t="shared" si="89"/>
        <v>42736.9066087963</v>
      </c>
      <c r="T1140" s="13" t="str">
        <f t="shared" si="87"/>
        <v>Jan</v>
      </c>
      <c r="U1140" s="11">
        <f t="shared" si="88"/>
        <v>42756.9066087963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0</v>
      </c>
      <c r="P1141">
        <f t="shared" si="86"/>
        <v>5</v>
      </c>
      <c r="Q1141" t="s">
        <v>8317</v>
      </c>
      <c r="R1141" t="s">
        <v>8339</v>
      </c>
      <c r="S1141" s="11">
        <f t="shared" si="89"/>
        <v>41975.347523148142</v>
      </c>
      <c r="T1141" s="13" t="str">
        <f t="shared" si="87"/>
        <v>Dec</v>
      </c>
      <c r="U1141" s="11">
        <f t="shared" si="88"/>
        <v>42005.347523148142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t="s">
        <v>8317</v>
      </c>
      <c r="R1142" t="s">
        <v>8339</v>
      </c>
      <c r="S1142" s="11">
        <f t="shared" si="89"/>
        <v>42192.462048611109</v>
      </c>
      <c r="T1142" s="13" t="str">
        <f t="shared" si="87"/>
        <v>Jul</v>
      </c>
      <c r="U1142" s="11">
        <f t="shared" si="88"/>
        <v>42222.462048611109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t="s">
        <v>8317</v>
      </c>
      <c r="R1143" t="s">
        <v>8339</v>
      </c>
      <c r="S1143" s="11">
        <f t="shared" si="89"/>
        <v>42164.699652777781</v>
      </c>
      <c r="T1143" s="13" t="str">
        <f t="shared" si="87"/>
        <v>Jun</v>
      </c>
      <c r="U1143" s="11">
        <f t="shared" si="88"/>
        <v>42194.699652777781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t="s">
        <v>8317</v>
      </c>
      <c r="R1144" t="s">
        <v>8339</v>
      </c>
      <c r="S1144" s="11">
        <f t="shared" si="89"/>
        <v>42022.006099537044</v>
      </c>
      <c r="T1144" s="13" t="str">
        <f t="shared" si="87"/>
        <v>Jan</v>
      </c>
      <c r="U1144" s="11">
        <f t="shared" si="88"/>
        <v>42052.006099537044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</v>
      </c>
      <c r="P1145">
        <f t="shared" si="86"/>
        <v>23</v>
      </c>
      <c r="Q1145" t="s">
        <v>8317</v>
      </c>
      <c r="R1145" t="s">
        <v>8339</v>
      </c>
      <c r="S1145" s="11">
        <f t="shared" si="89"/>
        <v>42325.19358796296</v>
      </c>
      <c r="T1145" s="13" t="str">
        <f t="shared" si="87"/>
        <v>Nov</v>
      </c>
      <c r="U1145" s="11">
        <f t="shared" si="88"/>
        <v>42355.19358796296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t="s">
        <v>8340</v>
      </c>
      <c r="R1146" t="s">
        <v>8341</v>
      </c>
      <c r="S1146" s="11">
        <f t="shared" si="89"/>
        <v>42093.181944444441</v>
      </c>
      <c r="T1146" s="13" t="str">
        <f t="shared" si="87"/>
        <v>Mar</v>
      </c>
      <c r="U1146" s="11">
        <f t="shared" si="88"/>
        <v>42123.181944444441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</v>
      </c>
      <c r="P1147">
        <f t="shared" si="86"/>
        <v>100</v>
      </c>
      <c r="Q1147" t="s">
        <v>8340</v>
      </c>
      <c r="R1147" t="s">
        <v>8341</v>
      </c>
      <c r="S1147" s="11">
        <f t="shared" si="89"/>
        <v>41854.747592592597</v>
      </c>
      <c r="T1147" s="13" t="str">
        <f t="shared" si="87"/>
        <v>Aug</v>
      </c>
      <c r="U1147" s="11">
        <f t="shared" si="88"/>
        <v>41914.747592592597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9</v>
      </c>
      <c r="P1148">
        <f t="shared" si="86"/>
        <v>44</v>
      </c>
      <c r="Q1148" t="s">
        <v>8340</v>
      </c>
      <c r="R1148" t="s">
        <v>8341</v>
      </c>
      <c r="S1148" s="11">
        <f t="shared" si="89"/>
        <v>41723.9533912037</v>
      </c>
      <c r="T1148" s="13" t="str">
        <f t="shared" si="87"/>
        <v>Mar</v>
      </c>
      <c r="U1148" s="11">
        <f t="shared" si="88"/>
        <v>41761.9533912037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t="s">
        <v>8340</v>
      </c>
      <c r="R1149" t="s">
        <v>8341</v>
      </c>
      <c r="S1149" s="11">
        <f t="shared" si="89"/>
        <v>41871.972025462965</v>
      </c>
      <c r="T1149" s="13" t="str">
        <f t="shared" si="87"/>
        <v>Aug</v>
      </c>
      <c r="U1149" s="11">
        <f t="shared" si="88"/>
        <v>41931.972025462965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</v>
      </c>
      <c r="P1150">
        <f t="shared" si="86"/>
        <v>24</v>
      </c>
      <c r="Q1150" t="s">
        <v>8340</v>
      </c>
      <c r="R1150" t="s">
        <v>8341</v>
      </c>
      <c r="S1150" s="11">
        <f t="shared" si="89"/>
        <v>42675.171076388884</v>
      </c>
      <c r="T1150" s="13" t="str">
        <f t="shared" si="87"/>
        <v>Nov</v>
      </c>
      <c r="U1150" s="11">
        <f t="shared" si="88"/>
        <v>42705.212743055556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</v>
      </c>
      <c r="P1151">
        <f t="shared" si="86"/>
        <v>38</v>
      </c>
      <c r="Q1151" t="s">
        <v>8340</v>
      </c>
      <c r="R1151" t="s">
        <v>8341</v>
      </c>
      <c r="S1151" s="11">
        <f t="shared" si="89"/>
        <v>42507.71025462963</v>
      </c>
      <c r="T1151" s="13" t="str">
        <f t="shared" si="87"/>
        <v>May</v>
      </c>
      <c r="U1151" s="11">
        <f t="shared" si="88"/>
        <v>42537.71025462963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</v>
      </c>
      <c r="P1152">
        <f t="shared" si="86"/>
        <v>42</v>
      </c>
      <c r="Q1152" t="s">
        <v>8340</v>
      </c>
      <c r="R1152" t="s">
        <v>8341</v>
      </c>
      <c r="S1152" s="11">
        <f t="shared" si="89"/>
        <v>42317.954571759255</v>
      </c>
      <c r="T1152" s="13" t="str">
        <f t="shared" si="87"/>
        <v>Nov</v>
      </c>
      <c r="U1152" s="11">
        <f t="shared" si="88"/>
        <v>42377.954571759255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t="s">
        <v>8340</v>
      </c>
      <c r="R1153" t="s">
        <v>8341</v>
      </c>
      <c r="S1153" s="11">
        <f t="shared" si="89"/>
        <v>42224.102581018517</v>
      </c>
      <c r="T1153" s="13" t="str">
        <f t="shared" si="87"/>
        <v>Aug</v>
      </c>
      <c r="U1153" s="11">
        <f t="shared" si="88"/>
        <v>42254.102581018517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6</v>
      </c>
      <c r="P1154">
        <f t="shared" si="86"/>
        <v>61</v>
      </c>
      <c r="Q1154" t="s">
        <v>8340</v>
      </c>
      <c r="R1154" t="s">
        <v>8341</v>
      </c>
      <c r="S1154" s="11">
        <f t="shared" si="89"/>
        <v>42109.709629629629</v>
      </c>
      <c r="T1154" s="13" t="str">
        <f t="shared" si="87"/>
        <v>Apr</v>
      </c>
      <c r="U1154" s="11">
        <f t="shared" si="88"/>
        <v>42139.709629629629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ROUND((E1155/D1155)*100,0)</f>
        <v>1</v>
      </c>
      <c r="P1155">
        <f t="shared" ref="P1155:P1218" si="91">ROUND(AVERAGE(E1155/L1155),0)</f>
        <v>50</v>
      </c>
      <c r="Q1155" t="s">
        <v>8340</v>
      </c>
      <c r="R1155" t="s">
        <v>8341</v>
      </c>
      <c r="S1155" s="11">
        <f t="shared" si="89"/>
        <v>42143.714178240742</v>
      </c>
      <c r="T1155" s="13" t="str">
        <f t="shared" ref="T1155:T1218" si="92">CHOOSE(MONTH(S1155),"Jan","Feb","Mar","Apr","May","Jun","Jul","Aug","Sep","Oct","Nov","Dec")</f>
        <v>May</v>
      </c>
      <c r="U1155" s="11">
        <f t="shared" ref="U1155:U1218" si="93">(((I1155/60)/60)/24+DATE(1970,1,1))</f>
        <v>42173.714178240742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7</v>
      </c>
      <c r="P1156">
        <f t="shared" si="91"/>
        <v>108</v>
      </c>
      <c r="Q1156" t="s">
        <v>8340</v>
      </c>
      <c r="R1156" t="s">
        <v>8341</v>
      </c>
      <c r="S1156" s="11">
        <f t="shared" ref="S1156:S1219" si="94">(((J1156/60)/60)/24)+DATE(1970,1,1)</f>
        <v>42223.108865740738</v>
      </c>
      <c r="T1156" s="13" t="str">
        <f t="shared" si="92"/>
        <v>Aug</v>
      </c>
      <c r="U1156" s="11">
        <f t="shared" si="93"/>
        <v>42253.108865740738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1</v>
      </c>
      <c r="P1157">
        <f t="shared" si="91"/>
        <v>24</v>
      </c>
      <c r="Q1157" t="s">
        <v>8340</v>
      </c>
      <c r="R1157" t="s">
        <v>8341</v>
      </c>
      <c r="S1157" s="11">
        <f t="shared" si="94"/>
        <v>41835.763981481483</v>
      </c>
      <c r="T1157" s="13" t="str">
        <f t="shared" si="92"/>
        <v>Jul</v>
      </c>
      <c r="U1157" s="11">
        <f t="shared" si="93"/>
        <v>41865.763981481483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t="s">
        <v>8340</v>
      </c>
      <c r="R1158" t="s">
        <v>8341</v>
      </c>
      <c r="S1158" s="11">
        <f t="shared" si="94"/>
        <v>42029.07131944444</v>
      </c>
      <c r="T1158" s="13" t="str">
        <f t="shared" si="92"/>
        <v>Jan</v>
      </c>
      <c r="U1158" s="11">
        <f t="shared" si="93"/>
        <v>42059.07131944444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2</v>
      </c>
      <c r="P1159">
        <f t="shared" si="91"/>
        <v>50</v>
      </c>
      <c r="Q1159" t="s">
        <v>8340</v>
      </c>
      <c r="R1159" t="s">
        <v>8341</v>
      </c>
      <c r="S1159" s="11">
        <f t="shared" si="94"/>
        <v>41918.628240740742</v>
      </c>
      <c r="T1159" s="13" t="str">
        <f t="shared" si="92"/>
        <v>Oct</v>
      </c>
      <c r="U1159" s="11">
        <f t="shared" si="93"/>
        <v>41978.669907407413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</v>
      </c>
      <c r="P1160">
        <f t="shared" si="91"/>
        <v>12</v>
      </c>
      <c r="Q1160" t="s">
        <v>8340</v>
      </c>
      <c r="R1160" t="s">
        <v>8341</v>
      </c>
      <c r="S1160" s="11">
        <f t="shared" si="94"/>
        <v>41952.09175925926</v>
      </c>
      <c r="T1160" s="13" t="str">
        <f t="shared" si="92"/>
        <v>Nov</v>
      </c>
      <c r="U1160" s="11">
        <f t="shared" si="93"/>
        <v>41982.09175925926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t="s">
        <v>8340</v>
      </c>
      <c r="R1161" t="s">
        <v>8341</v>
      </c>
      <c r="S1161" s="11">
        <f t="shared" si="94"/>
        <v>42154.726446759261</v>
      </c>
      <c r="T1161" s="13" t="str">
        <f t="shared" si="92"/>
        <v>May</v>
      </c>
      <c r="U1161" s="11">
        <f t="shared" si="93"/>
        <v>42185.65625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4</v>
      </c>
      <c r="P1162">
        <f t="shared" si="91"/>
        <v>61</v>
      </c>
      <c r="Q1162" t="s">
        <v>8340</v>
      </c>
      <c r="R1162" t="s">
        <v>8341</v>
      </c>
      <c r="S1162" s="11">
        <f t="shared" si="94"/>
        <v>42061.154930555553</v>
      </c>
      <c r="T1162" s="13" t="str">
        <f t="shared" si="92"/>
        <v>Feb</v>
      </c>
      <c r="U1162" s="11">
        <f t="shared" si="93"/>
        <v>42091.113263888896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t="s">
        <v>8340</v>
      </c>
      <c r="R1163" t="s">
        <v>8341</v>
      </c>
      <c r="S1163" s="11">
        <f t="shared" si="94"/>
        <v>42122.629502314812</v>
      </c>
      <c r="T1163" s="13" t="str">
        <f t="shared" si="92"/>
        <v>Apr</v>
      </c>
      <c r="U1163" s="11">
        <f t="shared" si="93"/>
        <v>42143.629502314812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0</v>
      </c>
      <c r="P1164">
        <f t="shared" si="91"/>
        <v>18</v>
      </c>
      <c r="Q1164" t="s">
        <v>8340</v>
      </c>
      <c r="R1164" t="s">
        <v>8341</v>
      </c>
      <c r="S1164" s="11">
        <f t="shared" si="94"/>
        <v>41876.683611111112</v>
      </c>
      <c r="T1164" s="13" t="str">
        <f t="shared" si="92"/>
        <v>Aug</v>
      </c>
      <c r="U1164" s="11">
        <f t="shared" si="93"/>
        <v>41907.683611111112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t="s">
        <v>8340</v>
      </c>
      <c r="R1165" t="s">
        <v>8341</v>
      </c>
      <c r="S1165" s="11">
        <f t="shared" si="94"/>
        <v>41830.723611111112</v>
      </c>
      <c r="T1165" s="13" t="str">
        <f t="shared" si="92"/>
        <v>Jul</v>
      </c>
      <c r="U1165" s="11">
        <f t="shared" si="93"/>
        <v>41860.723611111112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t="s">
        <v>8340</v>
      </c>
      <c r="R1166" t="s">
        <v>8341</v>
      </c>
      <c r="S1166" s="11">
        <f t="shared" si="94"/>
        <v>42509.724328703705</v>
      </c>
      <c r="T1166" s="13" t="str">
        <f t="shared" si="92"/>
        <v>May</v>
      </c>
      <c r="U1166" s="11">
        <f t="shared" si="93"/>
        <v>42539.724328703705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21</v>
      </c>
      <c r="P1167">
        <f t="shared" si="91"/>
        <v>83</v>
      </c>
      <c r="Q1167" t="s">
        <v>8340</v>
      </c>
      <c r="R1167" t="s">
        <v>8341</v>
      </c>
      <c r="S1167" s="11">
        <f t="shared" si="94"/>
        <v>41792.214467592588</v>
      </c>
      <c r="T1167" s="13" t="str">
        <f t="shared" si="92"/>
        <v>Jun</v>
      </c>
      <c r="U1167" s="11">
        <f t="shared" si="93"/>
        <v>41826.214467592588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</v>
      </c>
      <c r="P1168">
        <f t="shared" si="91"/>
        <v>359</v>
      </c>
      <c r="Q1168" t="s">
        <v>8340</v>
      </c>
      <c r="R1168" t="s">
        <v>8341</v>
      </c>
      <c r="S1168" s="11">
        <f t="shared" si="94"/>
        <v>42150.485439814816</v>
      </c>
      <c r="T1168" s="13" t="str">
        <f t="shared" si="92"/>
        <v>May</v>
      </c>
      <c r="U1168" s="11">
        <f t="shared" si="93"/>
        <v>42181.166666666672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2</v>
      </c>
      <c r="P1169">
        <f t="shared" si="91"/>
        <v>61</v>
      </c>
      <c r="Q1169" t="s">
        <v>8340</v>
      </c>
      <c r="R1169" t="s">
        <v>8341</v>
      </c>
      <c r="S1169" s="11">
        <f t="shared" si="94"/>
        <v>41863.734895833331</v>
      </c>
      <c r="T1169" s="13" t="str">
        <f t="shared" si="92"/>
        <v>Aug</v>
      </c>
      <c r="U1169" s="11">
        <f t="shared" si="93"/>
        <v>41894.734895833331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6</v>
      </c>
      <c r="P1170">
        <f t="shared" si="91"/>
        <v>340</v>
      </c>
      <c r="Q1170" t="s">
        <v>8340</v>
      </c>
      <c r="R1170" t="s">
        <v>8341</v>
      </c>
      <c r="S1170" s="11">
        <f t="shared" si="94"/>
        <v>42605.053993055553</v>
      </c>
      <c r="T1170" s="13" t="str">
        <f t="shared" si="92"/>
        <v>Aug</v>
      </c>
      <c r="U1170" s="11">
        <f t="shared" si="93"/>
        <v>42635.053993055553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</v>
      </c>
      <c r="P1171">
        <f t="shared" si="91"/>
        <v>6</v>
      </c>
      <c r="Q1171" t="s">
        <v>8340</v>
      </c>
      <c r="R1171" t="s">
        <v>8341</v>
      </c>
      <c r="S1171" s="11">
        <f t="shared" si="94"/>
        <v>42027.353738425925</v>
      </c>
      <c r="T1171" s="13" t="str">
        <f t="shared" si="92"/>
        <v>Jan</v>
      </c>
      <c r="U1171" s="11">
        <f t="shared" si="93"/>
        <v>42057.353738425925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</v>
      </c>
      <c r="P1172">
        <f t="shared" si="91"/>
        <v>50</v>
      </c>
      <c r="Q1172" t="s">
        <v>8340</v>
      </c>
      <c r="R1172" t="s">
        <v>8341</v>
      </c>
      <c r="S1172" s="11">
        <f t="shared" si="94"/>
        <v>42124.893182870372</v>
      </c>
      <c r="T1172" s="13" t="str">
        <f t="shared" si="92"/>
        <v>Apr</v>
      </c>
      <c r="U1172" s="11">
        <f t="shared" si="93"/>
        <v>42154.893182870372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</v>
      </c>
      <c r="P1173">
        <f t="shared" si="91"/>
        <v>25</v>
      </c>
      <c r="Q1173" t="s">
        <v>8340</v>
      </c>
      <c r="R1173" t="s">
        <v>8341</v>
      </c>
      <c r="S1173" s="11">
        <f t="shared" si="94"/>
        <v>41938.804710648146</v>
      </c>
      <c r="T1173" s="13" t="str">
        <f t="shared" si="92"/>
        <v>Oct</v>
      </c>
      <c r="U1173" s="11">
        <f t="shared" si="93"/>
        <v>41956.846377314811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t="s">
        <v>8340</v>
      </c>
      <c r="R1174" t="s">
        <v>8341</v>
      </c>
      <c r="S1174" s="11">
        <f t="shared" si="94"/>
        <v>41841.682314814818</v>
      </c>
      <c r="T1174" s="13" t="str">
        <f t="shared" si="92"/>
        <v>Jul</v>
      </c>
      <c r="U1174" s="11">
        <f t="shared" si="93"/>
        <v>41871.682314814818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0</v>
      </c>
      <c r="P1175">
        <f t="shared" si="91"/>
        <v>30</v>
      </c>
      <c r="Q1175" t="s">
        <v>8340</v>
      </c>
      <c r="R1175" t="s">
        <v>8341</v>
      </c>
      <c r="S1175" s="11">
        <f t="shared" si="94"/>
        <v>42184.185844907406</v>
      </c>
      <c r="T1175" s="13" t="str">
        <f t="shared" si="92"/>
        <v>Jun</v>
      </c>
      <c r="U1175" s="11">
        <f t="shared" si="93"/>
        <v>42219.185844907406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6</v>
      </c>
      <c r="P1176">
        <f t="shared" si="91"/>
        <v>47</v>
      </c>
      <c r="Q1176" t="s">
        <v>8340</v>
      </c>
      <c r="R1176" t="s">
        <v>8341</v>
      </c>
      <c r="S1176" s="11">
        <f t="shared" si="94"/>
        <v>42468.84174768519</v>
      </c>
      <c r="T1176" s="13" t="str">
        <f t="shared" si="92"/>
        <v>Apr</v>
      </c>
      <c r="U1176" s="11">
        <f t="shared" si="93"/>
        <v>42498.84174768519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3</v>
      </c>
      <c r="P1177">
        <f t="shared" si="91"/>
        <v>65</v>
      </c>
      <c r="Q1177" t="s">
        <v>8340</v>
      </c>
      <c r="R1177" t="s">
        <v>8341</v>
      </c>
      <c r="S1177" s="11">
        <f t="shared" si="94"/>
        <v>42170.728460648148</v>
      </c>
      <c r="T1177" s="13" t="str">
        <f t="shared" si="92"/>
        <v>Jun</v>
      </c>
      <c r="U1177" s="11">
        <f t="shared" si="93"/>
        <v>42200.728460648148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0</v>
      </c>
      <c r="P1178">
        <f t="shared" si="91"/>
        <v>10</v>
      </c>
      <c r="Q1178" t="s">
        <v>8340</v>
      </c>
      <c r="R1178" t="s">
        <v>8341</v>
      </c>
      <c r="S1178" s="11">
        <f t="shared" si="94"/>
        <v>42746.019652777773</v>
      </c>
      <c r="T1178" s="13" t="str">
        <f t="shared" si="92"/>
        <v>Jan</v>
      </c>
      <c r="U1178" s="11">
        <f t="shared" si="93"/>
        <v>42800.541666666672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t="s">
        <v>8340</v>
      </c>
      <c r="R1179" t="s">
        <v>8341</v>
      </c>
      <c r="S1179" s="11">
        <f t="shared" si="94"/>
        <v>41897.660833333335</v>
      </c>
      <c r="T1179" s="13" t="str">
        <f t="shared" si="92"/>
        <v>Sep</v>
      </c>
      <c r="U1179" s="11">
        <f t="shared" si="93"/>
        <v>41927.660833333335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0</v>
      </c>
      <c r="P1180">
        <f t="shared" si="91"/>
        <v>5</v>
      </c>
      <c r="Q1180" t="s">
        <v>8340</v>
      </c>
      <c r="R1180" t="s">
        <v>8341</v>
      </c>
      <c r="S1180" s="11">
        <f t="shared" si="94"/>
        <v>41837.905694444446</v>
      </c>
      <c r="T1180" s="13" t="str">
        <f t="shared" si="92"/>
        <v>Jul</v>
      </c>
      <c r="U1180" s="11">
        <f t="shared" si="93"/>
        <v>41867.905694444446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</v>
      </c>
      <c r="P1181">
        <f t="shared" si="91"/>
        <v>640</v>
      </c>
      <c r="Q1181" t="s">
        <v>8340</v>
      </c>
      <c r="R1181" t="s">
        <v>8341</v>
      </c>
      <c r="S1181" s="11">
        <f t="shared" si="94"/>
        <v>42275.720219907409</v>
      </c>
      <c r="T1181" s="13" t="str">
        <f t="shared" si="92"/>
        <v>Sep</v>
      </c>
      <c r="U1181" s="11">
        <f t="shared" si="93"/>
        <v>42305.720219907409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12</v>
      </c>
      <c r="P1182">
        <f t="shared" si="91"/>
        <v>69</v>
      </c>
      <c r="Q1182" t="s">
        <v>8340</v>
      </c>
      <c r="R1182" t="s">
        <v>8341</v>
      </c>
      <c r="S1182" s="11">
        <f t="shared" si="94"/>
        <v>41781.806875000002</v>
      </c>
      <c r="T1182" s="13" t="str">
        <f t="shared" si="92"/>
        <v>May</v>
      </c>
      <c r="U1182" s="11">
        <f t="shared" si="93"/>
        <v>41818.806875000002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0</v>
      </c>
      <c r="P1183">
        <f t="shared" si="91"/>
        <v>1</v>
      </c>
      <c r="Q1183" t="s">
        <v>8340</v>
      </c>
      <c r="R1183" t="s">
        <v>8341</v>
      </c>
      <c r="S1183" s="11">
        <f t="shared" si="94"/>
        <v>42034.339363425926</v>
      </c>
      <c r="T1183" s="13" t="str">
        <f t="shared" si="92"/>
        <v>Jan</v>
      </c>
      <c r="U1183" s="11">
        <f t="shared" si="93"/>
        <v>42064.339363425926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</v>
      </c>
      <c r="P1184">
        <f t="shared" si="91"/>
        <v>11</v>
      </c>
      <c r="Q1184" t="s">
        <v>8340</v>
      </c>
      <c r="R1184" t="s">
        <v>8341</v>
      </c>
      <c r="S1184" s="11">
        <f t="shared" si="94"/>
        <v>42728.827407407407</v>
      </c>
      <c r="T1184" s="13" t="str">
        <f t="shared" si="92"/>
        <v>Dec</v>
      </c>
      <c r="U1184" s="11">
        <f t="shared" si="93"/>
        <v>42747.695833333331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>
        <f t="shared" si="91"/>
        <v>33</v>
      </c>
      <c r="Q1185" t="s">
        <v>8340</v>
      </c>
      <c r="R1185" t="s">
        <v>8341</v>
      </c>
      <c r="S1185" s="11">
        <f t="shared" si="94"/>
        <v>42656.86137731481</v>
      </c>
      <c r="T1185" s="13" t="str">
        <f t="shared" si="92"/>
        <v>Oct</v>
      </c>
      <c r="U1185" s="11">
        <f t="shared" si="93"/>
        <v>42676.165972222225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105</v>
      </c>
      <c r="P1186">
        <f t="shared" si="91"/>
        <v>62</v>
      </c>
      <c r="Q1186" t="s">
        <v>8342</v>
      </c>
      <c r="R1186" t="s">
        <v>8343</v>
      </c>
      <c r="S1186" s="11">
        <f t="shared" si="94"/>
        <v>42741.599664351852</v>
      </c>
      <c r="T1186" s="13" t="str">
        <f t="shared" si="92"/>
        <v>Jan</v>
      </c>
      <c r="U1186" s="11">
        <f t="shared" si="93"/>
        <v>42772.599664351852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</v>
      </c>
      <c r="P1187">
        <f t="shared" si="91"/>
        <v>119</v>
      </c>
      <c r="Q1187" t="s">
        <v>8342</v>
      </c>
      <c r="R1187" t="s">
        <v>8343</v>
      </c>
      <c r="S1187" s="11">
        <f t="shared" si="94"/>
        <v>42130.865150462967</v>
      </c>
      <c r="T1187" s="13" t="str">
        <f t="shared" si="92"/>
        <v>May</v>
      </c>
      <c r="U1187" s="11">
        <f t="shared" si="93"/>
        <v>42163.166666666672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107</v>
      </c>
      <c r="P1188">
        <f t="shared" si="91"/>
        <v>65</v>
      </c>
      <c r="Q1188" t="s">
        <v>8342</v>
      </c>
      <c r="R1188" t="s">
        <v>8343</v>
      </c>
      <c r="S1188" s="11">
        <f t="shared" si="94"/>
        <v>42123.86336805555</v>
      </c>
      <c r="T1188" s="13" t="str">
        <f t="shared" si="92"/>
        <v>Apr</v>
      </c>
      <c r="U1188" s="11">
        <f t="shared" si="93"/>
        <v>42156.945833333331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</v>
      </c>
      <c r="P1189">
        <f t="shared" si="91"/>
        <v>130</v>
      </c>
      <c r="Q1189" t="s">
        <v>8342</v>
      </c>
      <c r="R1189" t="s">
        <v>8343</v>
      </c>
      <c r="S1189" s="11">
        <f t="shared" si="94"/>
        <v>42109.894942129627</v>
      </c>
      <c r="T1189" s="13" t="str">
        <f t="shared" si="92"/>
        <v>Apr</v>
      </c>
      <c r="U1189" s="11">
        <f t="shared" si="93"/>
        <v>42141.75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161</v>
      </c>
      <c r="P1190">
        <f t="shared" si="91"/>
        <v>38</v>
      </c>
      <c r="Q1190" t="s">
        <v>8342</v>
      </c>
      <c r="R1190" t="s">
        <v>8343</v>
      </c>
      <c r="S1190" s="11">
        <f t="shared" si="94"/>
        <v>42711.700694444444</v>
      </c>
      <c r="T1190" s="13" t="str">
        <f t="shared" si="92"/>
        <v>Dec</v>
      </c>
      <c r="U1190" s="11">
        <f t="shared" si="93"/>
        <v>42732.700694444444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108</v>
      </c>
      <c r="P1191">
        <f t="shared" si="91"/>
        <v>113</v>
      </c>
      <c r="Q1191" t="s">
        <v>8342</v>
      </c>
      <c r="R1191" t="s">
        <v>8343</v>
      </c>
      <c r="S1191" s="11">
        <f t="shared" si="94"/>
        <v>42529.979108796295</v>
      </c>
      <c r="T1191" s="13" t="str">
        <f t="shared" si="92"/>
        <v>Jun</v>
      </c>
      <c r="U1191" s="11">
        <f t="shared" si="93"/>
        <v>42550.979108796295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>
        <f t="shared" si="91"/>
        <v>52</v>
      </c>
      <c r="Q1192" t="s">
        <v>8342</v>
      </c>
      <c r="R1192" t="s">
        <v>8343</v>
      </c>
      <c r="S1192" s="11">
        <f t="shared" si="94"/>
        <v>41852.665798611109</v>
      </c>
      <c r="T1192" s="13" t="str">
        <f t="shared" si="92"/>
        <v>Aug</v>
      </c>
      <c r="U1192" s="11">
        <f t="shared" si="93"/>
        <v>41882.665798611109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</v>
      </c>
      <c r="P1193">
        <f t="shared" si="91"/>
        <v>89</v>
      </c>
      <c r="Q1193" t="s">
        <v>8342</v>
      </c>
      <c r="R1193" t="s">
        <v>8343</v>
      </c>
      <c r="S1193" s="11">
        <f t="shared" si="94"/>
        <v>42419.603703703702</v>
      </c>
      <c r="T1193" s="13" t="str">
        <f t="shared" si="92"/>
        <v>Feb</v>
      </c>
      <c r="U1193" s="11">
        <f t="shared" si="93"/>
        <v>42449.562037037031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>
        <f t="shared" si="91"/>
        <v>19</v>
      </c>
      <c r="Q1194" t="s">
        <v>8342</v>
      </c>
      <c r="R1194" t="s">
        <v>8343</v>
      </c>
      <c r="S1194" s="11">
        <f t="shared" si="94"/>
        <v>42747.506689814814</v>
      </c>
      <c r="T1194" s="13" t="str">
        <f t="shared" si="92"/>
        <v>Jan</v>
      </c>
      <c r="U1194" s="11">
        <f t="shared" si="93"/>
        <v>42777.506689814814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104</v>
      </c>
      <c r="P1195">
        <f t="shared" si="91"/>
        <v>80</v>
      </c>
      <c r="Q1195" t="s">
        <v>8342</v>
      </c>
      <c r="R1195" t="s">
        <v>8343</v>
      </c>
      <c r="S1195" s="11">
        <f t="shared" si="94"/>
        <v>42409.776076388895</v>
      </c>
      <c r="T1195" s="13" t="str">
        <f t="shared" si="92"/>
        <v>Feb</v>
      </c>
      <c r="U1195" s="11">
        <f t="shared" si="93"/>
        <v>42469.734409722223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</v>
      </c>
      <c r="P1196">
        <f t="shared" si="91"/>
        <v>56</v>
      </c>
      <c r="Q1196" t="s">
        <v>8342</v>
      </c>
      <c r="R1196" t="s">
        <v>8343</v>
      </c>
      <c r="S1196" s="11">
        <f t="shared" si="94"/>
        <v>42072.488182870366</v>
      </c>
      <c r="T1196" s="13" t="str">
        <f t="shared" si="92"/>
        <v>Mar</v>
      </c>
      <c r="U1196" s="11">
        <f t="shared" si="93"/>
        <v>42102.488182870366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>
        <f t="shared" si="91"/>
        <v>79</v>
      </c>
      <c r="Q1197" t="s">
        <v>8342</v>
      </c>
      <c r="R1197" t="s">
        <v>8343</v>
      </c>
      <c r="S1197" s="11">
        <f t="shared" si="94"/>
        <v>42298.34783564815</v>
      </c>
      <c r="T1197" s="13" t="str">
        <f t="shared" si="92"/>
        <v>Oct</v>
      </c>
      <c r="U1197" s="11">
        <f t="shared" si="93"/>
        <v>42358.375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270</v>
      </c>
      <c r="P1198">
        <f t="shared" si="91"/>
        <v>76</v>
      </c>
      <c r="Q1198" t="s">
        <v>8342</v>
      </c>
      <c r="R1198" t="s">
        <v>8343</v>
      </c>
      <c r="S1198" s="11">
        <f t="shared" si="94"/>
        <v>42326.818738425922</v>
      </c>
      <c r="T1198" s="13" t="str">
        <f t="shared" si="92"/>
        <v>Nov</v>
      </c>
      <c r="U1198" s="11">
        <f t="shared" si="93"/>
        <v>42356.818738425922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</v>
      </c>
      <c r="P1199">
        <f t="shared" si="91"/>
        <v>121</v>
      </c>
      <c r="Q1199" t="s">
        <v>8342</v>
      </c>
      <c r="R1199" t="s">
        <v>8343</v>
      </c>
      <c r="S1199" s="11">
        <f t="shared" si="94"/>
        <v>42503.66474537037</v>
      </c>
      <c r="T1199" s="13" t="str">
        <f t="shared" si="92"/>
        <v>May</v>
      </c>
      <c r="U1199" s="11">
        <f t="shared" si="93"/>
        <v>42534.249305555553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261</v>
      </c>
      <c r="P1200">
        <f t="shared" si="91"/>
        <v>55</v>
      </c>
      <c r="Q1200" t="s">
        <v>8342</v>
      </c>
      <c r="R1200" t="s">
        <v>8343</v>
      </c>
      <c r="S1200" s="11">
        <f t="shared" si="94"/>
        <v>42333.619050925925</v>
      </c>
      <c r="T1200" s="13" t="str">
        <f t="shared" si="92"/>
        <v>Nov</v>
      </c>
      <c r="U1200" s="11">
        <f t="shared" si="93"/>
        <v>42369.125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</v>
      </c>
      <c r="P1201">
        <f t="shared" si="91"/>
        <v>299</v>
      </c>
      <c r="Q1201" t="s">
        <v>8342</v>
      </c>
      <c r="R1201" t="s">
        <v>8343</v>
      </c>
      <c r="S1201" s="11">
        <f t="shared" si="94"/>
        <v>42161.770833333328</v>
      </c>
      <c r="T1201" s="13" t="str">
        <f t="shared" si="92"/>
        <v>Jun</v>
      </c>
      <c r="U1201" s="11">
        <f t="shared" si="93"/>
        <v>42193.770833333328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126</v>
      </c>
      <c r="P1202">
        <f t="shared" si="91"/>
        <v>59</v>
      </c>
      <c r="Q1202" t="s">
        <v>8342</v>
      </c>
      <c r="R1202" t="s">
        <v>8343</v>
      </c>
      <c r="S1202" s="11">
        <f t="shared" si="94"/>
        <v>42089.477500000001</v>
      </c>
      <c r="T1202" s="13" t="str">
        <f t="shared" si="92"/>
        <v>Mar</v>
      </c>
      <c r="U1202" s="11">
        <f t="shared" si="93"/>
        <v>42110.477500000001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</v>
      </c>
      <c r="P1203">
        <f t="shared" si="91"/>
        <v>55</v>
      </c>
      <c r="Q1203" t="s">
        <v>8342</v>
      </c>
      <c r="R1203" t="s">
        <v>8343</v>
      </c>
      <c r="S1203" s="11">
        <f t="shared" si="94"/>
        <v>42536.60701388889</v>
      </c>
      <c r="T1203" s="13" t="str">
        <f t="shared" si="92"/>
        <v>Jun</v>
      </c>
      <c r="U1203" s="11">
        <f t="shared" si="93"/>
        <v>42566.60701388889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</v>
      </c>
      <c r="P1204">
        <f t="shared" si="91"/>
        <v>184</v>
      </c>
      <c r="Q1204" t="s">
        <v>8342</v>
      </c>
      <c r="R1204" t="s">
        <v>8343</v>
      </c>
      <c r="S1204" s="11">
        <f t="shared" si="94"/>
        <v>42152.288819444439</v>
      </c>
      <c r="T1204" s="13" t="str">
        <f t="shared" si="92"/>
        <v>May</v>
      </c>
      <c r="U1204" s="11">
        <f t="shared" si="93"/>
        <v>42182.288819444439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</v>
      </c>
      <c r="P1205">
        <f t="shared" si="91"/>
        <v>165</v>
      </c>
      <c r="Q1205" t="s">
        <v>8342</v>
      </c>
      <c r="R1205" t="s">
        <v>8343</v>
      </c>
      <c r="S1205" s="11">
        <f t="shared" si="94"/>
        <v>42125.614895833336</v>
      </c>
      <c r="T1205" s="13" t="str">
        <f t="shared" si="92"/>
        <v>May</v>
      </c>
      <c r="U1205" s="11">
        <f t="shared" si="93"/>
        <v>42155.614895833336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103</v>
      </c>
      <c r="P1206">
        <f t="shared" si="91"/>
        <v>235</v>
      </c>
      <c r="Q1206" t="s">
        <v>8342</v>
      </c>
      <c r="R1206" t="s">
        <v>8343</v>
      </c>
      <c r="S1206" s="11">
        <f t="shared" si="94"/>
        <v>42297.748067129629</v>
      </c>
      <c r="T1206" s="13" t="str">
        <f t="shared" si="92"/>
        <v>Oct</v>
      </c>
      <c r="U1206" s="11">
        <f t="shared" si="93"/>
        <v>42342.208333333328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101</v>
      </c>
      <c r="P1207">
        <f t="shared" si="91"/>
        <v>211</v>
      </c>
      <c r="Q1207" t="s">
        <v>8342</v>
      </c>
      <c r="R1207" t="s">
        <v>8343</v>
      </c>
      <c r="S1207" s="11">
        <f t="shared" si="94"/>
        <v>42138.506377314814</v>
      </c>
      <c r="T1207" s="13" t="str">
        <f t="shared" si="92"/>
        <v>May</v>
      </c>
      <c r="U1207" s="11">
        <f t="shared" si="93"/>
        <v>42168.506377314814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115</v>
      </c>
      <c r="P1208">
        <f t="shared" si="91"/>
        <v>32</v>
      </c>
      <c r="Q1208" t="s">
        <v>8342</v>
      </c>
      <c r="R1208" t="s">
        <v>8343</v>
      </c>
      <c r="S1208" s="11">
        <f t="shared" si="94"/>
        <v>42772.776076388895</v>
      </c>
      <c r="T1208" s="13" t="str">
        <f t="shared" si="92"/>
        <v>Feb</v>
      </c>
      <c r="U1208" s="11">
        <f t="shared" si="93"/>
        <v>42805.561805555553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</v>
      </c>
      <c r="P1209">
        <f t="shared" si="91"/>
        <v>123</v>
      </c>
      <c r="Q1209" t="s">
        <v>8342</v>
      </c>
      <c r="R1209" t="s">
        <v>8343</v>
      </c>
      <c r="S1209" s="11">
        <f t="shared" si="94"/>
        <v>42430.430243055554</v>
      </c>
      <c r="T1209" s="13" t="str">
        <f t="shared" si="92"/>
        <v>Mar</v>
      </c>
      <c r="U1209" s="11">
        <f t="shared" si="93"/>
        <v>42460.416666666672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</v>
      </c>
      <c r="P1210">
        <f t="shared" si="91"/>
        <v>207</v>
      </c>
      <c r="Q1210" t="s">
        <v>8342</v>
      </c>
      <c r="R1210" t="s">
        <v>8343</v>
      </c>
      <c r="S1210" s="11">
        <f t="shared" si="94"/>
        <v>42423.709074074075</v>
      </c>
      <c r="T1210" s="13" t="str">
        <f t="shared" si="92"/>
        <v>Feb</v>
      </c>
      <c r="U1210" s="11">
        <f t="shared" si="93"/>
        <v>42453.667407407411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>
        <f t="shared" si="91"/>
        <v>138</v>
      </c>
      <c r="Q1211" t="s">
        <v>8342</v>
      </c>
      <c r="R1211" t="s">
        <v>8343</v>
      </c>
      <c r="S1211" s="11">
        <f t="shared" si="94"/>
        <v>42761.846122685187</v>
      </c>
      <c r="T1211" s="13" t="str">
        <f t="shared" si="92"/>
        <v>Jan</v>
      </c>
      <c r="U1211" s="11">
        <f t="shared" si="93"/>
        <v>42791.846122685187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</v>
      </c>
      <c r="P1212">
        <f t="shared" si="91"/>
        <v>494</v>
      </c>
      <c r="Q1212" t="s">
        <v>8342</v>
      </c>
      <c r="R1212" t="s">
        <v>8343</v>
      </c>
      <c r="S1212" s="11">
        <f t="shared" si="94"/>
        <v>42132.941805555558</v>
      </c>
      <c r="T1212" s="13" t="str">
        <f t="shared" si="92"/>
        <v>May</v>
      </c>
      <c r="U1212" s="11">
        <f t="shared" si="93"/>
        <v>42155.875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</v>
      </c>
      <c r="P1213">
        <f t="shared" si="91"/>
        <v>169</v>
      </c>
      <c r="Q1213" t="s">
        <v>8342</v>
      </c>
      <c r="R1213" t="s">
        <v>8343</v>
      </c>
      <c r="S1213" s="11">
        <f t="shared" si="94"/>
        <v>42515.866446759261</v>
      </c>
      <c r="T1213" s="13" t="str">
        <f t="shared" si="92"/>
        <v>May</v>
      </c>
      <c r="U1213" s="11">
        <f t="shared" si="93"/>
        <v>42530.866446759261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</v>
      </c>
      <c r="P1214">
        <f t="shared" si="91"/>
        <v>39</v>
      </c>
      <c r="Q1214" t="s">
        <v>8342</v>
      </c>
      <c r="R1214" t="s">
        <v>8343</v>
      </c>
      <c r="S1214" s="11">
        <f t="shared" si="94"/>
        <v>42318.950173611112</v>
      </c>
      <c r="T1214" s="13" t="str">
        <f t="shared" si="92"/>
        <v>Nov</v>
      </c>
      <c r="U1214" s="11">
        <f t="shared" si="93"/>
        <v>42335.041666666672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</v>
      </c>
      <c r="P1215">
        <f t="shared" si="91"/>
        <v>62</v>
      </c>
      <c r="Q1215" t="s">
        <v>8342</v>
      </c>
      <c r="R1215" t="s">
        <v>8343</v>
      </c>
      <c r="S1215" s="11">
        <f t="shared" si="94"/>
        <v>42731.755787037036</v>
      </c>
      <c r="T1215" s="13" t="str">
        <f t="shared" si="92"/>
        <v>Dec</v>
      </c>
      <c r="U1215" s="11">
        <f t="shared" si="93"/>
        <v>42766.755787037036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132</v>
      </c>
      <c r="P1216">
        <f t="shared" si="91"/>
        <v>105</v>
      </c>
      <c r="Q1216" t="s">
        <v>8342</v>
      </c>
      <c r="R1216" t="s">
        <v>8343</v>
      </c>
      <c r="S1216" s="11">
        <f t="shared" si="94"/>
        <v>42104.840335648143</v>
      </c>
      <c r="T1216" s="13" t="str">
        <f t="shared" si="92"/>
        <v>Apr</v>
      </c>
      <c r="U1216" s="11">
        <f t="shared" si="93"/>
        <v>42164.840335648143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</v>
      </c>
      <c r="P1217">
        <f t="shared" si="91"/>
        <v>72</v>
      </c>
      <c r="Q1217" t="s">
        <v>8342</v>
      </c>
      <c r="R1217" t="s">
        <v>8343</v>
      </c>
      <c r="S1217" s="11">
        <f t="shared" si="94"/>
        <v>41759.923101851848</v>
      </c>
      <c r="T1217" s="13" t="str">
        <f t="shared" si="92"/>
        <v>Apr</v>
      </c>
      <c r="U1217" s="11">
        <f t="shared" si="93"/>
        <v>41789.923101851848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146</v>
      </c>
      <c r="P1218">
        <f t="shared" si="91"/>
        <v>92</v>
      </c>
      <c r="Q1218" t="s">
        <v>8342</v>
      </c>
      <c r="R1218" t="s">
        <v>8343</v>
      </c>
      <c r="S1218" s="11">
        <f t="shared" si="94"/>
        <v>42247.616400462968</v>
      </c>
      <c r="T1218" s="13" t="str">
        <f t="shared" si="92"/>
        <v>Aug</v>
      </c>
      <c r="U1218" s="11">
        <f t="shared" si="93"/>
        <v>42279.960416666669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ROUND((E1219/D1219)*100,0)</f>
        <v>103</v>
      </c>
      <c r="P1219">
        <f t="shared" ref="P1219:P1282" si="96">ROUND(AVERAGE(E1219/L1219),0)</f>
        <v>149</v>
      </c>
      <c r="Q1219" t="s">
        <v>8342</v>
      </c>
      <c r="R1219" t="s">
        <v>8343</v>
      </c>
      <c r="S1219" s="11">
        <f t="shared" si="94"/>
        <v>42535.809490740736</v>
      </c>
      <c r="T1219" s="13" t="str">
        <f t="shared" ref="T1219:T1282" si="97">CHOOSE(MONTH(S1219),"Jan","Feb","Mar","Apr","May","Jun","Jul","Aug","Sep","Oct","Nov","Dec")</f>
        <v>Jun</v>
      </c>
      <c r="U1219" s="11">
        <f t="shared" ref="U1219:U1282" si="98">(((I1219/60)/60)/24+DATE(1970,1,1))</f>
        <v>42565.809490740736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</v>
      </c>
      <c r="P1220">
        <f t="shared" si="96"/>
        <v>174</v>
      </c>
      <c r="Q1220" t="s">
        <v>8342</v>
      </c>
      <c r="R1220" t="s">
        <v>8343</v>
      </c>
      <c r="S1220" s="11">
        <f t="shared" ref="S1220:S1283" si="99">(((J1220/60)/60)/24)+DATE(1970,1,1)</f>
        <v>42278.662037037036</v>
      </c>
      <c r="T1220" s="13" t="str">
        <f t="shared" si="97"/>
        <v>Oct</v>
      </c>
      <c r="U1220" s="11">
        <f t="shared" si="98"/>
        <v>42309.125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</v>
      </c>
      <c r="P1221">
        <f t="shared" si="96"/>
        <v>103</v>
      </c>
      <c r="Q1221" t="s">
        <v>8342</v>
      </c>
      <c r="R1221" t="s">
        <v>8343</v>
      </c>
      <c r="S1221" s="11">
        <f t="shared" si="99"/>
        <v>42633.461956018517</v>
      </c>
      <c r="T1221" s="13" t="str">
        <f t="shared" si="97"/>
        <v>Sep</v>
      </c>
      <c r="U1221" s="11">
        <f t="shared" si="98"/>
        <v>42663.461956018517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104</v>
      </c>
      <c r="P1222">
        <f t="shared" si="96"/>
        <v>111</v>
      </c>
      <c r="Q1222" t="s">
        <v>8342</v>
      </c>
      <c r="R1222" t="s">
        <v>8343</v>
      </c>
      <c r="S1222" s="11">
        <f t="shared" si="99"/>
        <v>42211.628611111111</v>
      </c>
      <c r="T1222" s="13" t="str">
        <f t="shared" si="97"/>
        <v>Jul</v>
      </c>
      <c r="U1222" s="11">
        <f t="shared" si="98"/>
        <v>42241.628611111111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</v>
      </c>
      <c r="P1223">
        <f t="shared" si="96"/>
        <v>24</v>
      </c>
      <c r="Q1223" t="s">
        <v>8342</v>
      </c>
      <c r="R1223" t="s">
        <v>8343</v>
      </c>
      <c r="S1223" s="11">
        <f t="shared" si="99"/>
        <v>42680.47555555556</v>
      </c>
      <c r="T1223" s="13" t="str">
        <f t="shared" si="97"/>
        <v>Nov</v>
      </c>
      <c r="U1223" s="11">
        <f t="shared" si="98"/>
        <v>42708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</v>
      </c>
      <c r="P1224">
        <f t="shared" si="96"/>
        <v>81</v>
      </c>
      <c r="Q1224" t="s">
        <v>8342</v>
      </c>
      <c r="R1224" t="s">
        <v>8343</v>
      </c>
      <c r="S1224" s="11">
        <f t="shared" si="99"/>
        <v>42430.720451388886</v>
      </c>
      <c r="T1224" s="13" t="str">
        <f t="shared" si="97"/>
        <v>Mar</v>
      </c>
      <c r="U1224" s="11">
        <f t="shared" si="98"/>
        <v>42461.166666666672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</v>
      </c>
      <c r="P1225">
        <f t="shared" si="96"/>
        <v>116</v>
      </c>
      <c r="Q1225" t="s">
        <v>8342</v>
      </c>
      <c r="R1225" t="s">
        <v>8343</v>
      </c>
      <c r="S1225" s="11">
        <f t="shared" si="99"/>
        <v>42654.177187499998</v>
      </c>
      <c r="T1225" s="13" t="str">
        <f t="shared" si="97"/>
        <v>Oct</v>
      </c>
      <c r="U1225" s="11">
        <f t="shared" si="98"/>
        <v>42684.218854166669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</v>
      </c>
      <c r="P1226">
        <f t="shared" si="96"/>
        <v>59</v>
      </c>
      <c r="Q1226" t="s">
        <v>8330</v>
      </c>
      <c r="R1226" t="s">
        <v>8344</v>
      </c>
      <c r="S1226" s="11">
        <f t="shared" si="99"/>
        <v>41736.549791666665</v>
      </c>
      <c r="T1226" s="13" t="str">
        <f t="shared" si="97"/>
        <v>Apr</v>
      </c>
      <c r="U1226" s="11">
        <f t="shared" si="98"/>
        <v>41796.549791666665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</v>
      </c>
      <c r="P1227">
        <f t="shared" si="96"/>
        <v>44</v>
      </c>
      <c r="Q1227" t="s">
        <v>8330</v>
      </c>
      <c r="R1227" t="s">
        <v>8344</v>
      </c>
      <c r="S1227" s="11">
        <f t="shared" si="99"/>
        <v>41509.905995370369</v>
      </c>
      <c r="T1227" s="13" t="str">
        <f t="shared" si="97"/>
        <v>Aug</v>
      </c>
      <c r="U1227" s="11">
        <f t="shared" si="98"/>
        <v>41569.905995370369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4</v>
      </c>
      <c r="P1228">
        <f t="shared" si="96"/>
        <v>48</v>
      </c>
      <c r="Q1228" t="s">
        <v>8330</v>
      </c>
      <c r="R1228" t="s">
        <v>8344</v>
      </c>
      <c r="S1228" s="11">
        <f t="shared" si="99"/>
        <v>41715.874780092592</v>
      </c>
      <c r="T1228" s="13" t="str">
        <f t="shared" si="97"/>
        <v>Mar</v>
      </c>
      <c r="U1228" s="11">
        <f t="shared" si="98"/>
        <v>41750.041666666664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t="s">
        <v>8330</v>
      </c>
      <c r="R1229" t="s">
        <v>8344</v>
      </c>
      <c r="S1229" s="11">
        <f t="shared" si="99"/>
        <v>41827.919166666667</v>
      </c>
      <c r="T1229" s="13" t="str">
        <f t="shared" si="97"/>
        <v>Jul</v>
      </c>
      <c r="U1229" s="11">
        <f t="shared" si="98"/>
        <v>41858.291666666664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</v>
      </c>
      <c r="P1230">
        <f t="shared" si="96"/>
        <v>61</v>
      </c>
      <c r="Q1230" t="s">
        <v>8330</v>
      </c>
      <c r="R1230" t="s">
        <v>8344</v>
      </c>
      <c r="S1230" s="11">
        <f t="shared" si="99"/>
        <v>40754.729259259257</v>
      </c>
      <c r="T1230" s="13" t="str">
        <f t="shared" si="97"/>
        <v>Jul</v>
      </c>
      <c r="U1230" s="11">
        <f t="shared" si="98"/>
        <v>40814.729259259257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1</v>
      </c>
      <c r="P1231">
        <f t="shared" si="96"/>
        <v>25</v>
      </c>
      <c r="Q1231" t="s">
        <v>8330</v>
      </c>
      <c r="R1231" t="s">
        <v>8344</v>
      </c>
      <c r="S1231" s="11">
        <f t="shared" si="99"/>
        <v>40985.459803240738</v>
      </c>
      <c r="T1231" s="13" t="str">
        <f t="shared" si="97"/>
        <v>Mar</v>
      </c>
      <c r="U1231" s="11">
        <f t="shared" si="98"/>
        <v>41015.666666666664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t="s">
        <v>8330</v>
      </c>
      <c r="R1232" t="s">
        <v>8344</v>
      </c>
      <c r="S1232" s="11">
        <f t="shared" si="99"/>
        <v>40568.972569444442</v>
      </c>
      <c r="T1232" s="13" t="str">
        <f t="shared" si="97"/>
        <v>Jan</v>
      </c>
      <c r="U1232" s="11">
        <f t="shared" si="98"/>
        <v>40598.972569444442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t="s">
        <v>8330</v>
      </c>
      <c r="R1233" t="s">
        <v>8344</v>
      </c>
      <c r="S1233" s="11">
        <f t="shared" si="99"/>
        <v>42193.941759259258</v>
      </c>
      <c r="T1233" s="13" t="str">
        <f t="shared" si="97"/>
        <v>Jul</v>
      </c>
      <c r="U1233" s="11">
        <f t="shared" si="98"/>
        <v>42244.041666666672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1</v>
      </c>
      <c r="P1234">
        <f t="shared" si="96"/>
        <v>40</v>
      </c>
      <c r="Q1234" t="s">
        <v>8330</v>
      </c>
      <c r="R1234" t="s">
        <v>8344</v>
      </c>
      <c r="S1234" s="11">
        <f t="shared" si="99"/>
        <v>41506.848032407412</v>
      </c>
      <c r="T1234" s="13" t="str">
        <f t="shared" si="97"/>
        <v>Aug</v>
      </c>
      <c r="U1234" s="11">
        <f t="shared" si="98"/>
        <v>41553.848032407412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12</v>
      </c>
      <c r="P1235">
        <f t="shared" si="96"/>
        <v>19</v>
      </c>
      <c r="Q1235" t="s">
        <v>8330</v>
      </c>
      <c r="R1235" t="s">
        <v>8344</v>
      </c>
      <c r="S1235" s="11">
        <f t="shared" si="99"/>
        <v>40939.948773148149</v>
      </c>
      <c r="T1235" s="13" t="str">
        <f t="shared" si="97"/>
        <v>Jan</v>
      </c>
      <c r="U1235" s="11">
        <f t="shared" si="98"/>
        <v>40960.948773148149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t="s">
        <v>8330</v>
      </c>
      <c r="R1236" t="s">
        <v>8344</v>
      </c>
      <c r="S1236" s="11">
        <f t="shared" si="99"/>
        <v>42007.788680555561</v>
      </c>
      <c r="T1236" s="13" t="str">
        <f t="shared" si="97"/>
        <v>Jan</v>
      </c>
      <c r="U1236" s="11">
        <f t="shared" si="98"/>
        <v>42037.788680555561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3</v>
      </c>
      <c r="P1237">
        <f t="shared" si="96"/>
        <v>35</v>
      </c>
      <c r="Q1237" t="s">
        <v>8330</v>
      </c>
      <c r="R1237" t="s">
        <v>8344</v>
      </c>
      <c r="S1237" s="11">
        <f t="shared" si="99"/>
        <v>41583.135405092595</v>
      </c>
      <c r="T1237" s="13" t="str">
        <f t="shared" si="97"/>
        <v>Nov</v>
      </c>
      <c r="U1237" s="11">
        <f t="shared" si="98"/>
        <v>41623.135405092595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t="s">
        <v>8330</v>
      </c>
      <c r="R1238" t="s">
        <v>8344</v>
      </c>
      <c r="S1238" s="11">
        <f t="shared" si="99"/>
        <v>41110.680138888885</v>
      </c>
      <c r="T1238" s="13" t="str">
        <f t="shared" si="97"/>
        <v>Jul</v>
      </c>
      <c r="U1238" s="11">
        <f t="shared" si="98"/>
        <v>41118.666666666664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t="s">
        <v>8330</v>
      </c>
      <c r="R1239" t="s">
        <v>8344</v>
      </c>
      <c r="S1239" s="11">
        <f t="shared" si="99"/>
        <v>41125.283159722225</v>
      </c>
      <c r="T1239" s="13" t="str">
        <f t="shared" si="97"/>
        <v>Aug</v>
      </c>
      <c r="U1239" s="11">
        <f t="shared" si="98"/>
        <v>41145.283159722225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18</v>
      </c>
      <c r="P1240">
        <f t="shared" si="96"/>
        <v>59</v>
      </c>
      <c r="Q1240" t="s">
        <v>8330</v>
      </c>
      <c r="R1240" t="s">
        <v>8344</v>
      </c>
      <c r="S1240" s="11">
        <f t="shared" si="99"/>
        <v>40731.61037037037</v>
      </c>
      <c r="T1240" s="13" t="str">
        <f t="shared" si="97"/>
        <v>Jul</v>
      </c>
      <c r="U1240" s="11">
        <f t="shared" si="98"/>
        <v>40761.61037037037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t="s">
        <v>8330</v>
      </c>
      <c r="R1241" t="s">
        <v>8344</v>
      </c>
      <c r="S1241" s="11">
        <f t="shared" si="99"/>
        <v>40883.962581018517</v>
      </c>
      <c r="T1241" s="13" t="str">
        <f t="shared" si="97"/>
        <v>Dec</v>
      </c>
      <c r="U1241" s="11">
        <f t="shared" si="98"/>
        <v>40913.962581018517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</v>
      </c>
      <c r="P1242">
        <f t="shared" si="96"/>
        <v>30</v>
      </c>
      <c r="Q1242" t="s">
        <v>8330</v>
      </c>
      <c r="R1242" t="s">
        <v>8344</v>
      </c>
      <c r="S1242" s="11">
        <f t="shared" si="99"/>
        <v>41409.040011574078</v>
      </c>
      <c r="T1242" s="13" t="str">
        <f t="shared" si="97"/>
        <v>May</v>
      </c>
      <c r="U1242" s="11">
        <f t="shared" si="98"/>
        <v>41467.910416666666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51</v>
      </c>
      <c r="P1243">
        <f t="shared" si="96"/>
        <v>75</v>
      </c>
      <c r="Q1243" t="s">
        <v>8330</v>
      </c>
      <c r="R1243" t="s">
        <v>8344</v>
      </c>
      <c r="S1243" s="11">
        <f t="shared" si="99"/>
        <v>41923.837731481479</v>
      </c>
      <c r="T1243" s="13" t="str">
        <f t="shared" si="97"/>
        <v>Oct</v>
      </c>
      <c r="U1243" s="11">
        <f t="shared" si="98"/>
        <v>41946.249305555553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1</v>
      </c>
      <c r="P1244">
        <f t="shared" si="96"/>
        <v>5</v>
      </c>
      <c r="Q1244" t="s">
        <v>8330</v>
      </c>
      <c r="R1244" t="s">
        <v>8344</v>
      </c>
      <c r="S1244" s="11">
        <f t="shared" si="99"/>
        <v>40782.165532407409</v>
      </c>
      <c r="T1244" s="13" t="str">
        <f t="shared" si="97"/>
        <v>Aug</v>
      </c>
      <c r="U1244" s="11">
        <f t="shared" si="98"/>
        <v>40797.554166666669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</v>
      </c>
      <c r="P1245">
        <f t="shared" si="96"/>
        <v>45</v>
      </c>
      <c r="Q1245" t="s">
        <v>8330</v>
      </c>
      <c r="R1245" t="s">
        <v>8344</v>
      </c>
      <c r="S1245" s="11">
        <f t="shared" si="99"/>
        <v>40671.879293981481</v>
      </c>
      <c r="T1245" s="13" t="str">
        <f t="shared" si="97"/>
        <v>May</v>
      </c>
      <c r="U1245" s="11">
        <f t="shared" si="98"/>
        <v>40732.875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104</v>
      </c>
      <c r="P1246">
        <f t="shared" si="96"/>
        <v>46</v>
      </c>
      <c r="Q1246" t="s">
        <v>8330</v>
      </c>
      <c r="R1246" t="s">
        <v>8331</v>
      </c>
      <c r="S1246" s="11">
        <f t="shared" si="99"/>
        <v>41355.825497685182</v>
      </c>
      <c r="T1246" s="13" t="str">
        <f t="shared" si="97"/>
        <v>Mar</v>
      </c>
      <c r="U1246" s="11">
        <f t="shared" si="98"/>
        <v>41386.875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</v>
      </c>
      <c r="P1247">
        <f t="shared" si="96"/>
        <v>141</v>
      </c>
      <c r="Q1247" t="s">
        <v>8330</v>
      </c>
      <c r="R1247" t="s">
        <v>8331</v>
      </c>
      <c r="S1247" s="11">
        <f t="shared" si="99"/>
        <v>41774.599930555552</v>
      </c>
      <c r="T1247" s="13" t="str">
        <f t="shared" si="97"/>
        <v>May</v>
      </c>
      <c r="U1247" s="11">
        <f t="shared" si="98"/>
        <v>41804.599930555552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>
        <f t="shared" si="96"/>
        <v>75</v>
      </c>
      <c r="Q1248" t="s">
        <v>8330</v>
      </c>
      <c r="R1248" t="s">
        <v>8331</v>
      </c>
      <c r="S1248" s="11">
        <f t="shared" si="99"/>
        <v>40838.043391203704</v>
      </c>
      <c r="T1248" s="13" t="str">
        <f t="shared" si="97"/>
        <v>Oct</v>
      </c>
      <c r="U1248" s="11">
        <f t="shared" si="98"/>
        <v>40883.085057870368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</v>
      </c>
      <c r="P1249">
        <f t="shared" si="96"/>
        <v>86</v>
      </c>
      <c r="Q1249" t="s">
        <v>8330</v>
      </c>
      <c r="R1249" t="s">
        <v>8331</v>
      </c>
      <c r="S1249" s="11">
        <f t="shared" si="99"/>
        <v>41370.292303240742</v>
      </c>
      <c r="T1249" s="13" t="str">
        <f t="shared" si="97"/>
        <v>Apr</v>
      </c>
      <c r="U1249" s="11">
        <f t="shared" si="98"/>
        <v>41400.292303240742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152</v>
      </c>
      <c r="P1250">
        <f t="shared" si="96"/>
        <v>64</v>
      </c>
      <c r="Q1250" t="s">
        <v>8330</v>
      </c>
      <c r="R1250" t="s">
        <v>8331</v>
      </c>
      <c r="S1250" s="11">
        <f t="shared" si="99"/>
        <v>41767.656863425924</v>
      </c>
      <c r="T1250" s="13" t="str">
        <f t="shared" si="97"/>
        <v>May</v>
      </c>
      <c r="U1250" s="11">
        <f t="shared" si="98"/>
        <v>41803.290972222225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</v>
      </c>
      <c r="P1251">
        <f t="shared" si="96"/>
        <v>64</v>
      </c>
      <c r="Q1251" t="s">
        <v>8330</v>
      </c>
      <c r="R1251" t="s">
        <v>8331</v>
      </c>
      <c r="S1251" s="11">
        <f t="shared" si="99"/>
        <v>41067.74086805556</v>
      </c>
      <c r="T1251" s="13" t="str">
        <f t="shared" si="97"/>
        <v>Jun</v>
      </c>
      <c r="U1251" s="11">
        <f t="shared" si="98"/>
        <v>41097.74086805556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</v>
      </c>
      <c r="P1252">
        <f t="shared" si="96"/>
        <v>118</v>
      </c>
      <c r="Q1252" t="s">
        <v>8330</v>
      </c>
      <c r="R1252" t="s">
        <v>8331</v>
      </c>
      <c r="S1252" s="11">
        <f t="shared" si="99"/>
        <v>41843.64271990741</v>
      </c>
      <c r="T1252" s="13" t="str">
        <f t="shared" si="97"/>
        <v>Jul</v>
      </c>
      <c r="U1252" s="11">
        <f t="shared" si="98"/>
        <v>41888.64271990741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102</v>
      </c>
      <c r="P1253">
        <f t="shared" si="96"/>
        <v>83</v>
      </c>
      <c r="Q1253" t="s">
        <v>8330</v>
      </c>
      <c r="R1253" t="s">
        <v>8331</v>
      </c>
      <c r="S1253" s="11">
        <f t="shared" si="99"/>
        <v>40751.814432870371</v>
      </c>
      <c r="T1253" s="13" t="str">
        <f t="shared" si="97"/>
        <v>Jul</v>
      </c>
      <c r="U1253" s="11">
        <f t="shared" si="98"/>
        <v>40811.814432870371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138</v>
      </c>
      <c r="P1254">
        <f t="shared" si="96"/>
        <v>34</v>
      </c>
      <c r="Q1254" t="s">
        <v>8330</v>
      </c>
      <c r="R1254" t="s">
        <v>8331</v>
      </c>
      <c r="S1254" s="11">
        <f t="shared" si="99"/>
        <v>41543.988067129627</v>
      </c>
      <c r="T1254" s="13" t="str">
        <f t="shared" si="97"/>
        <v>Sep</v>
      </c>
      <c r="U1254" s="11">
        <f t="shared" si="98"/>
        <v>41571.988067129627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</v>
      </c>
      <c r="P1255">
        <f t="shared" si="96"/>
        <v>43</v>
      </c>
      <c r="Q1255" t="s">
        <v>8330</v>
      </c>
      <c r="R1255" t="s">
        <v>8331</v>
      </c>
      <c r="S1255" s="11">
        <f t="shared" si="99"/>
        <v>41855.783645833333</v>
      </c>
      <c r="T1255" s="13" t="str">
        <f t="shared" si="97"/>
        <v>Aug</v>
      </c>
      <c r="U1255" s="11">
        <f t="shared" si="98"/>
        <v>41885.783645833333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199</v>
      </c>
      <c r="P1256">
        <f t="shared" si="96"/>
        <v>94</v>
      </c>
      <c r="Q1256" t="s">
        <v>8330</v>
      </c>
      <c r="R1256" t="s">
        <v>8331</v>
      </c>
      <c r="S1256" s="11">
        <f t="shared" si="99"/>
        <v>40487.621365740742</v>
      </c>
      <c r="T1256" s="13" t="str">
        <f t="shared" si="97"/>
        <v>Nov</v>
      </c>
      <c r="U1256" s="11">
        <f t="shared" si="98"/>
        <v>40544.207638888889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</v>
      </c>
      <c r="P1257">
        <f t="shared" si="96"/>
        <v>56</v>
      </c>
      <c r="Q1257" t="s">
        <v>8330</v>
      </c>
      <c r="R1257" t="s">
        <v>8331</v>
      </c>
      <c r="S1257" s="11">
        <f t="shared" si="99"/>
        <v>41579.845509259263</v>
      </c>
      <c r="T1257" s="13" t="str">
        <f t="shared" si="97"/>
        <v>Nov</v>
      </c>
      <c r="U1257" s="11">
        <f t="shared" si="98"/>
        <v>41609.887175925927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118</v>
      </c>
      <c r="P1258">
        <f t="shared" si="96"/>
        <v>98</v>
      </c>
      <c r="Q1258" t="s">
        <v>8330</v>
      </c>
      <c r="R1258" t="s">
        <v>8331</v>
      </c>
      <c r="S1258" s="11">
        <f t="shared" si="99"/>
        <v>40921.919340277782</v>
      </c>
      <c r="T1258" s="13" t="str">
        <f t="shared" si="97"/>
        <v>Jan</v>
      </c>
      <c r="U1258" s="11">
        <f t="shared" si="98"/>
        <v>40951.919340277782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295</v>
      </c>
      <c r="P1259">
        <f t="shared" si="96"/>
        <v>92</v>
      </c>
      <c r="Q1259" t="s">
        <v>8330</v>
      </c>
      <c r="R1259" t="s">
        <v>8331</v>
      </c>
      <c r="S1259" s="11">
        <f t="shared" si="99"/>
        <v>40587.085532407407</v>
      </c>
      <c r="T1259" s="13" t="str">
        <f t="shared" si="97"/>
        <v>Feb</v>
      </c>
      <c r="U1259" s="11">
        <f t="shared" si="98"/>
        <v>40636.043865740743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</v>
      </c>
      <c r="P1260">
        <f t="shared" si="96"/>
        <v>38</v>
      </c>
      <c r="Q1260" t="s">
        <v>8330</v>
      </c>
      <c r="R1260" t="s">
        <v>8331</v>
      </c>
      <c r="S1260" s="11">
        <f t="shared" si="99"/>
        <v>41487.611250000002</v>
      </c>
      <c r="T1260" s="13" t="str">
        <f t="shared" si="97"/>
        <v>Aug</v>
      </c>
      <c r="U1260" s="11">
        <f t="shared" si="98"/>
        <v>41517.611250000002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</v>
      </c>
      <c r="P1261">
        <f t="shared" si="96"/>
        <v>27</v>
      </c>
      <c r="Q1261" t="s">
        <v>8330</v>
      </c>
      <c r="R1261" t="s">
        <v>8331</v>
      </c>
      <c r="S1261" s="11">
        <f t="shared" si="99"/>
        <v>41766.970648148148</v>
      </c>
      <c r="T1261" s="13" t="str">
        <f t="shared" si="97"/>
        <v>May</v>
      </c>
      <c r="U1261" s="11">
        <f t="shared" si="98"/>
        <v>41799.165972222225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114</v>
      </c>
      <c r="P1262">
        <f t="shared" si="96"/>
        <v>51</v>
      </c>
      <c r="Q1262" t="s">
        <v>8330</v>
      </c>
      <c r="R1262" t="s">
        <v>8331</v>
      </c>
      <c r="S1262" s="11">
        <f t="shared" si="99"/>
        <v>41666.842824074076</v>
      </c>
      <c r="T1262" s="13" t="str">
        <f t="shared" si="97"/>
        <v>Jan</v>
      </c>
      <c r="U1262" s="11">
        <f t="shared" si="98"/>
        <v>41696.842824074076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</v>
      </c>
      <c r="P1263">
        <f t="shared" si="96"/>
        <v>39</v>
      </c>
      <c r="Q1263" t="s">
        <v>8330</v>
      </c>
      <c r="R1263" t="s">
        <v>8331</v>
      </c>
      <c r="S1263" s="11">
        <f t="shared" si="99"/>
        <v>41638.342905092592</v>
      </c>
      <c r="T1263" s="13" t="str">
        <f t="shared" si="97"/>
        <v>Dec</v>
      </c>
      <c r="U1263" s="11">
        <f t="shared" si="98"/>
        <v>41668.342905092592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</v>
      </c>
      <c r="P1264">
        <f t="shared" si="96"/>
        <v>78</v>
      </c>
      <c r="Q1264" t="s">
        <v>8330</v>
      </c>
      <c r="R1264" t="s">
        <v>8331</v>
      </c>
      <c r="S1264" s="11">
        <f t="shared" si="99"/>
        <v>41656.762638888889</v>
      </c>
      <c r="T1264" s="13" t="str">
        <f t="shared" si="97"/>
        <v>Jan</v>
      </c>
      <c r="U1264" s="11">
        <f t="shared" si="98"/>
        <v>41686.762638888889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>
        <f t="shared" si="96"/>
        <v>44</v>
      </c>
      <c r="Q1265" t="s">
        <v>8330</v>
      </c>
      <c r="R1265" t="s">
        <v>8331</v>
      </c>
      <c r="S1265" s="11">
        <f t="shared" si="99"/>
        <v>41692.084143518521</v>
      </c>
      <c r="T1265" s="13" t="str">
        <f t="shared" si="97"/>
        <v>Feb</v>
      </c>
      <c r="U1265" s="11">
        <f t="shared" si="98"/>
        <v>41727.041666666664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</v>
      </c>
      <c r="P1266">
        <f t="shared" si="96"/>
        <v>32</v>
      </c>
      <c r="Q1266" t="s">
        <v>8330</v>
      </c>
      <c r="R1266" t="s">
        <v>8331</v>
      </c>
      <c r="S1266" s="11">
        <f t="shared" si="99"/>
        <v>41547.662997685184</v>
      </c>
      <c r="T1266" s="13" t="str">
        <f t="shared" si="97"/>
        <v>Sep</v>
      </c>
      <c r="U1266" s="11">
        <f t="shared" si="98"/>
        <v>41576.662997685184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</v>
      </c>
      <c r="P1267">
        <f t="shared" si="96"/>
        <v>63</v>
      </c>
      <c r="Q1267" t="s">
        <v>8330</v>
      </c>
      <c r="R1267" t="s">
        <v>8331</v>
      </c>
      <c r="S1267" s="11">
        <f t="shared" si="99"/>
        <v>40465.655266203699</v>
      </c>
      <c r="T1267" s="13" t="str">
        <f t="shared" si="97"/>
        <v>Oct</v>
      </c>
      <c r="U1267" s="11">
        <f t="shared" si="98"/>
        <v>40512.655266203699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</v>
      </c>
      <c r="P1268">
        <f t="shared" si="96"/>
        <v>191</v>
      </c>
      <c r="Q1268" t="s">
        <v>8330</v>
      </c>
      <c r="R1268" t="s">
        <v>8331</v>
      </c>
      <c r="S1268" s="11">
        <f t="shared" si="99"/>
        <v>41620.87667824074</v>
      </c>
      <c r="T1268" s="13" t="str">
        <f t="shared" si="97"/>
        <v>Dec</v>
      </c>
      <c r="U1268" s="11">
        <f t="shared" si="98"/>
        <v>41650.87667824074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102</v>
      </c>
      <c r="P1269">
        <f t="shared" si="96"/>
        <v>141</v>
      </c>
      <c r="Q1269" t="s">
        <v>8330</v>
      </c>
      <c r="R1269" t="s">
        <v>8331</v>
      </c>
      <c r="S1269" s="11">
        <f t="shared" si="99"/>
        <v>41449.585162037038</v>
      </c>
      <c r="T1269" s="13" t="str">
        <f t="shared" si="97"/>
        <v>Jun</v>
      </c>
      <c r="U1269" s="11">
        <f t="shared" si="98"/>
        <v>41479.585162037038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117</v>
      </c>
      <c r="P1270">
        <f t="shared" si="96"/>
        <v>77</v>
      </c>
      <c r="Q1270" t="s">
        <v>8330</v>
      </c>
      <c r="R1270" t="s">
        <v>8331</v>
      </c>
      <c r="S1270" s="11">
        <f t="shared" si="99"/>
        <v>41507.845451388886</v>
      </c>
      <c r="T1270" s="13" t="str">
        <f t="shared" si="97"/>
        <v>Aug</v>
      </c>
      <c r="U1270" s="11">
        <f t="shared" si="98"/>
        <v>41537.845451388886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109</v>
      </c>
      <c r="P1271">
        <f t="shared" si="96"/>
        <v>99</v>
      </c>
      <c r="Q1271" t="s">
        <v>8330</v>
      </c>
      <c r="R1271" t="s">
        <v>8331</v>
      </c>
      <c r="S1271" s="11">
        <f t="shared" si="99"/>
        <v>42445.823055555549</v>
      </c>
      <c r="T1271" s="13" t="str">
        <f t="shared" si="97"/>
        <v>Mar</v>
      </c>
      <c r="U1271" s="11">
        <f t="shared" si="98"/>
        <v>42476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115</v>
      </c>
      <c r="P1272">
        <f t="shared" si="96"/>
        <v>68</v>
      </c>
      <c r="Q1272" t="s">
        <v>8330</v>
      </c>
      <c r="R1272" t="s">
        <v>8331</v>
      </c>
      <c r="S1272" s="11">
        <f t="shared" si="99"/>
        <v>40933.856967592597</v>
      </c>
      <c r="T1272" s="13" t="str">
        <f t="shared" si="97"/>
        <v>Jan</v>
      </c>
      <c r="U1272" s="11">
        <f t="shared" si="98"/>
        <v>40993.815300925926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102</v>
      </c>
      <c r="P1273">
        <f t="shared" si="96"/>
        <v>246</v>
      </c>
      <c r="Q1273" t="s">
        <v>8330</v>
      </c>
      <c r="R1273" t="s">
        <v>8331</v>
      </c>
      <c r="S1273" s="11">
        <f t="shared" si="99"/>
        <v>41561.683553240742</v>
      </c>
      <c r="T1273" s="13" t="str">
        <f t="shared" si="97"/>
        <v>Oct</v>
      </c>
      <c r="U1273" s="11">
        <f t="shared" si="98"/>
        <v>41591.725219907406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>
        <f t="shared" si="96"/>
        <v>189</v>
      </c>
      <c r="Q1274" t="s">
        <v>8330</v>
      </c>
      <c r="R1274" t="s">
        <v>8331</v>
      </c>
      <c r="S1274" s="11">
        <f t="shared" si="99"/>
        <v>40274.745127314818</v>
      </c>
      <c r="T1274" s="13" t="str">
        <f t="shared" si="97"/>
        <v>Apr</v>
      </c>
      <c r="U1274" s="11">
        <f t="shared" si="98"/>
        <v>40344.166666666664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104</v>
      </c>
      <c r="P1275">
        <f t="shared" si="96"/>
        <v>77</v>
      </c>
      <c r="Q1275" t="s">
        <v>8330</v>
      </c>
      <c r="R1275" t="s">
        <v>8331</v>
      </c>
      <c r="S1275" s="11">
        <f t="shared" si="99"/>
        <v>41852.730219907404</v>
      </c>
      <c r="T1275" s="13" t="str">
        <f t="shared" si="97"/>
        <v>Aug</v>
      </c>
      <c r="U1275" s="11">
        <f t="shared" si="98"/>
        <v>41882.730219907404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155</v>
      </c>
      <c r="P1276">
        <f t="shared" si="96"/>
        <v>83</v>
      </c>
      <c r="Q1276" t="s">
        <v>8330</v>
      </c>
      <c r="R1276" t="s">
        <v>8331</v>
      </c>
      <c r="S1276" s="11">
        <f t="shared" si="99"/>
        <v>41116.690104166664</v>
      </c>
      <c r="T1276" s="13" t="str">
        <f t="shared" si="97"/>
        <v>Jul</v>
      </c>
      <c r="U1276" s="11">
        <f t="shared" si="98"/>
        <v>41151.690104166664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</v>
      </c>
      <c r="P1277">
        <f t="shared" si="96"/>
        <v>63</v>
      </c>
      <c r="Q1277" t="s">
        <v>8330</v>
      </c>
      <c r="R1277" t="s">
        <v>8331</v>
      </c>
      <c r="S1277" s="11">
        <f t="shared" si="99"/>
        <v>41458.867905092593</v>
      </c>
      <c r="T1277" s="13" t="str">
        <f t="shared" si="97"/>
        <v>Jul</v>
      </c>
      <c r="U1277" s="11">
        <f t="shared" si="98"/>
        <v>41493.867905092593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</v>
      </c>
      <c r="P1278">
        <f t="shared" si="96"/>
        <v>46</v>
      </c>
      <c r="Q1278" t="s">
        <v>8330</v>
      </c>
      <c r="R1278" t="s">
        <v>8331</v>
      </c>
      <c r="S1278" s="11">
        <f t="shared" si="99"/>
        <v>40007.704247685186</v>
      </c>
      <c r="T1278" s="13" t="str">
        <f t="shared" si="97"/>
        <v>Jul</v>
      </c>
      <c r="U1278" s="11">
        <f t="shared" si="98"/>
        <v>40057.166666666664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</v>
      </c>
      <c r="P1279">
        <f t="shared" si="96"/>
        <v>39</v>
      </c>
      <c r="Q1279" t="s">
        <v>8330</v>
      </c>
      <c r="R1279" t="s">
        <v>8331</v>
      </c>
      <c r="S1279" s="11">
        <f t="shared" si="99"/>
        <v>41121.561886574076</v>
      </c>
      <c r="T1279" s="13" t="str">
        <f t="shared" si="97"/>
        <v>Jul</v>
      </c>
      <c r="U1279" s="11">
        <f t="shared" si="98"/>
        <v>41156.561886574076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155</v>
      </c>
      <c r="P1280">
        <f t="shared" si="96"/>
        <v>53</v>
      </c>
      <c r="Q1280" t="s">
        <v>8330</v>
      </c>
      <c r="R1280" t="s">
        <v>8331</v>
      </c>
      <c r="S1280" s="11">
        <f t="shared" si="99"/>
        <v>41786.555162037039</v>
      </c>
      <c r="T1280" s="13" t="str">
        <f t="shared" si="97"/>
        <v>May</v>
      </c>
      <c r="U1280" s="11">
        <f t="shared" si="98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111</v>
      </c>
      <c r="P1281">
        <f t="shared" si="96"/>
        <v>73</v>
      </c>
      <c r="Q1281" t="s">
        <v>8330</v>
      </c>
      <c r="R1281" t="s">
        <v>8331</v>
      </c>
      <c r="S1281" s="11">
        <f t="shared" si="99"/>
        <v>41682.099189814813</v>
      </c>
      <c r="T1281" s="13" t="str">
        <f t="shared" si="97"/>
        <v>Feb</v>
      </c>
      <c r="U1281" s="11">
        <f t="shared" si="98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111</v>
      </c>
      <c r="P1282">
        <f t="shared" si="96"/>
        <v>128</v>
      </c>
      <c r="Q1282" t="s">
        <v>8330</v>
      </c>
      <c r="R1282" t="s">
        <v>8331</v>
      </c>
      <c r="S1282" s="11">
        <f t="shared" si="99"/>
        <v>40513.757569444446</v>
      </c>
      <c r="T1282" s="13" t="str">
        <f t="shared" si="97"/>
        <v>Dec</v>
      </c>
      <c r="U1282" s="11">
        <f t="shared" si="98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ROUND((E1283/D1283)*100,0)</f>
        <v>111</v>
      </c>
      <c r="P1283">
        <f t="shared" ref="P1283:P1346" si="101">ROUND(AVERAGE(E1283/L1283),0)</f>
        <v>105</v>
      </c>
      <c r="Q1283" t="s">
        <v>8330</v>
      </c>
      <c r="R1283" t="s">
        <v>8331</v>
      </c>
      <c r="S1283" s="11">
        <f t="shared" si="99"/>
        <v>41463.743472222224</v>
      </c>
      <c r="T1283" s="13" t="str">
        <f t="shared" ref="T1283:T1346" si="102">CHOOSE(MONTH(S1283),"Jan","Feb","Mar","Apr","May","Jun","Jul","Aug","Sep","Oct","Nov","Dec")</f>
        <v>Jul</v>
      </c>
      <c r="U1283" s="11">
        <f t="shared" ref="U1283:U1346" si="103">(((I1283/60)/60)/24+DATE(1970,1,1))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124</v>
      </c>
      <c r="P1284">
        <f t="shared" si="101"/>
        <v>68</v>
      </c>
      <c r="Q1284" t="s">
        <v>8330</v>
      </c>
      <c r="R1284" t="s">
        <v>8331</v>
      </c>
      <c r="S1284" s="11">
        <f t="shared" ref="S1284:S1347" si="104">(((J1284/60)/60)/24)+DATE(1970,1,1)</f>
        <v>41586.475173611114</v>
      </c>
      <c r="T1284" s="13" t="str">
        <f t="shared" si="102"/>
        <v>Nov</v>
      </c>
      <c r="U1284" s="11">
        <f t="shared" si="103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</v>
      </c>
      <c r="P1285">
        <f t="shared" si="101"/>
        <v>96</v>
      </c>
      <c r="Q1285" t="s">
        <v>8330</v>
      </c>
      <c r="R1285" t="s">
        <v>8331</v>
      </c>
      <c r="S1285" s="11">
        <f t="shared" si="104"/>
        <v>41320.717465277776</v>
      </c>
      <c r="T1285" s="13" t="str">
        <f t="shared" si="102"/>
        <v>Feb</v>
      </c>
      <c r="U1285" s="11">
        <f t="shared" si="103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>
        <f t="shared" si="101"/>
        <v>65</v>
      </c>
      <c r="Q1286" t="s">
        <v>8322</v>
      </c>
      <c r="R1286" t="s">
        <v>8323</v>
      </c>
      <c r="S1286" s="11">
        <f t="shared" si="104"/>
        <v>42712.23474537037</v>
      </c>
      <c r="T1286" s="13" t="str">
        <f t="shared" si="102"/>
        <v>Dec</v>
      </c>
      <c r="U1286" s="11">
        <f t="shared" si="103"/>
        <v>42735.707638888889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102</v>
      </c>
      <c r="P1287">
        <f t="shared" si="101"/>
        <v>32</v>
      </c>
      <c r="Q1287" t="s">
        <v>8322</v>
      </c>
      <c r="R1287" t="s">
        <v>8323</v>
      </c>
      <c r="S1287" s="11">
        <f t="shared" si="104"/>
        <v>42160.583043981482</v>
      </c>
      <c r="T1287" s="13" t="str">
        <f t="shared" si="102"/>
        <v>Jun</v>
      </c>
      <c r="U1287" s="11">
        <f t="shared" si="103"/>
        <v>42175.583043981482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</v>
      </c>
      <c r="P1288">
        <f t="shared" si="101"/>
        <v>81</v>
      </c>
      <c r="Q1288" t="s">
        <v>8322</v>
      </c>
      <c r="R1288" t="s">
        <v>8323</v>
      </c>
      <c r="S1288" s="11">
        <f t="shared" si="104"/>
        <v>42039.384571759263</v>
      </c>
      <c r="T1288" s="13" t="str">
        <f t="shared" si="102"/>
        <v>Feb</v>
      </c>
      <c r="U1288" s="11">
        <f t="shared" si="103"/>
        <v>42052.583333333328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>
        <f t="shared" si="101"/>
        <v>24</v>
      </c>
      <c r="Q1289" t="s">
        <v>8322</v>
      </c>
      <c r="R1289" t="s">
        <v>8323</v>
      </c>
      <c r="S1289" s="11">
        <f t="shared" si="104"/>
        <v>42107.621018518519</v>
      </c>
      <c r="T1289" s="13" t="str">
        <f t="shared" si="102"/>
        <v>Apr</v>
      </c>
      <c r="U1289" s="11">
        <f t="shared" si="103"/>
        <v>42167.621018518519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</v>
      </c>
      <c r="P1290">
        <f t="shared" si="101"/>
        <v>66</v>
      </c>
      <c r="Q1290" t="s">
        <v>8322</v>
      </c>
      <c r="R1290" t="s">
        <v>8323</v>
      </c>
      <c r="S1290" s="11">
        <f t="shared" si="104"/>
        <v>42561.154664351852</v>
      </c>
      <c r="T1290" s="13" t="str">
        <f t="shared" si="102"/>
        <v>Jul</v>
      </c>
      <c r="U1290" s="11">
        <f t="shared" si="103"/>
        <v>42592.166666666672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</v>
      </c>
      <c r="P1291">
        <f t="shared" si="101"/>
        <v>36</v>
      </c>
      <c r="Q1291" t="s">
        <v>8322</v>
      </c>
      <c r="R1291" t="s">
        <v>8323</v>
      </c>
      <c r="S1291" s="11">
        <f t="shared" si="104"/>
        <v>42709.134780092587</v>
      </c>
      <c r="T1291" s="13" t="str">
        <f t="shared" si="102"/>
        <v>Dec</v>
      </c>
      <c r="U1291" s="11">
        <f t="shared" si="103"/>
        <v>42739.134780092587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109</v>
      </c>
      <c r="P1292">
        <f t="shared" si="101"/>
        <v>44</v>
      </c>
      <c r="Q1292" t="s">
        <v>8322</v>
      </c>
      <c r="R1292" t="s">
        <v>8323</v>
      </c>
      <c r="S1292" s="11">
        <f t="shared" si="104"/>
        <v>42086.614942129629</v>
      </c>
      <c r="T1292" s="13" t="str">
        <f t="shared" si="102"/>
        <v>Mar</v>
      </c>
      <c r="U1292" s="11">
        <f t="shared" si="103"/>
        <v>42117.290972222225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146</v>
      </c>
      <c r="P1293">
        <f t="shared" si="101"/>
        <v>104</v>
      </c>
      <c r="Q1293" t="s">
        <v>8322</v>
      </c>
      <c r="R1293" t="s">
        <v>8323</v>
      </c>
      <c r="S1293" s="11">
        <f t="shared" si="104"/>
        <v>42064.652673611112</v>
      </c>
      <c r="T1293" s="13" t="str">
        <f t="shared" si="102"/>
        <v>Mar</v>
      </c>
      <c r="U1293" s="11">
        <f t="shared" si="103"/>
        <v>42101.291666666672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</v>
      </c>
      <c r="P1294">
        <f t="shared" si="101"/>
        <v>36</v>
      </c>
      <c r="Q1294" t="s">
        <v>8322</v>
      </c>
      <c r="R1294" t="s">
        <v>8323</v>
      </c>
      <c r="S1294" s="11">
        <f t="shared" si="104"/>
        <v>42256.764212962968</v>
      </c>
      <c r="T1294" s="13" t="str">
        <f t="shared" si="102"/>
        <v>Sep</v>
      </c>
      <c r="U1294" s="11">
        <f t="shared" si="103"/>
        <v>42283.957638888889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</v>
      </c>
      <c r="P1295">
        <f t="shared" si="101"/>
        <v>128</v>
      </c>
      <c r="Q1295" t="s">
        <v>8322</v>
      </c>
      <c r="R1295" t="s">
        <v>8323</v>
      </c>
      <c r="S1295" s="11">
        <f t="shared" si="104"/>
        <v>42292.701053240744</v>
      </c>
      <c r="T1295" s="13" t="str">
        <f t="shared" si="102"/>
        <v>Oct</v>
      </c>
      <c r="U1295" s="11">
        <f t="shared" si="103"/>
        <v>42322.742719907401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>
        <f t="shared" si="101"/>
        <v>28</v>
      </c>
      <c r="Q1296" t="s">
        <v>8322</v>
      </c>
      <c r="R1296" t="s">
        <v>8323</v>
      </c>
      <c r="S1296" s="11">
        <f t="shared" si="104"/>
        <v>42278.453668981485</v>
      </c>
      <c r="T1296" s="13" t="str">
        <f t="shared" si="102"/>
        <v>Oct</v>
      </c>
      <c r="U1296" s="11">
        <f t="shared" si="103"/>
        <v>42296.458333333328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102</v>
      </c>
      <c r="P1297">
        <f t="shared" si="101"/>
        <v>40</v>
      </c>
      <c r="Q1297" t="s">
        <v>8322</v>
      </c>
      <c r="R1297" t="s">
        <v>8323</v>
      </c>
      <c r="S1297" s="11">
        <f t="shared" si="104"/>
        <v>42184.572881944448</v>
      </c>
      <c r="T1297" s="13" t="str">
        <f t="shared" si="102"/>
        <v>Jun</v>
      </c>
      <c r="U1297" s="11">
        <f t="shared" si="103"/>
        <v>42214.708333333328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</v>
      </c>
      <c r="P1298">
        <f t="shared" si="101"/>
        <v>52</v>
      </c>
      <c r="Q1298" t="s">
        <v>8322</v>
      </c>
      <c r="R1298" t="s">
        <v>8323</v>
      </c>
      <c r="S1298" s="11">
        <f t="shared" si="104"/>
        <v>42423.050613425927</v>
      </c>
      <c r="T1298" s="13" t="str">
        <f t="shared" si="102"/>
        <v>Feb</v>
      </c>
      <c r="U1298" s="11">
        <f t="shared" si="103"/>
        <v>42443.008946759262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110</v>
      </c>
      <c r="P1299">
        <f t="shared" si="101"/>
        <v>92</v>
      </c>
      <c r="Q1299" t="s">
        <v>8322</v>
      </c>
      <c r="R1299" t="s">
        <v>8323</v>
      </c>
      <c r="S1299" s="11">
        <f t="shared" si="104"/>
        <v>42461.747199074074</v>
      </c>
      <c r="T1299" s="13" t="str">
        <f t="shared" si="102"/>
        <v>Apr</v>
      </c>
      <c r="U1299" s="11">
        <f t="shared" si="103"/>
        <v>42491.747199074074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105</v>
      </c>
      <c r="P1300">
        <f t="shared" si="101"/>
        <v>63</v>
      </c>
      <c r="Q1300" t="s">
        <v>8322</v>
      </c>
      <c r="R1300" t="s">
        <v>8323</v>
      </c>
      <c r="S1300" s="11">
        <f t="shared" si="104"/>
        <v>42458.680925925932</v>
      </c>
      <c r="T1300" s="13" t="str">
        <f t="shared" si="102"/>
        <v>Mar</v>
      </c>
      <c r="U1300" s="11">
        <f t="shared" si="103"/>
        <v>42488.680925925932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>
        <f t="shared" si="101"/>
        <v>136</v>
      </c>
      <c r="Q1301" t="s">
        <v>8322</v>
      </c>
      <c r="R1301" t="s">
        <v>8323</v>
      </c>
      <c r="S1301" s="11">
        <f t="shared" si="104"/>
        <v>42169.814340277779</v>
      </c>
      <c r="T1301" s="13" t="str">
        <f t="shared" si="102"/>
        <v>Jun</v>
      </c>
      <c r="U1301" s="11">
        <f t="shared" si="103"/>
        <v>42199.814340277779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>
        <f t="shared" si="101"/>
        <v>169</v>
      </c>
      <c r="Q1302" t="s">
        <v>8322</v>
      </c>
      <c r="R1302" t="s">
        <v>8323</v>
      </c>
      <c r="S1302" s="11">
        <f t="shared" si="104"/>
        <v>42483.675208333334</v>
      </c>
      <c r="T1302" s="13" t="str">
        <f t="shared" si="102"/>
        <v>Apr</v>
      </c>
      <c r="U1302" s="11">
        <f t="shared" si="103"/>
        <v>42522.789583333331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103</v>
      </c>
      <c r="P1303">
        <f t="shared" si="101"/>
        <v>71</v>
      </c>
      <c r="Q1303" t="s">
        <v>8322</v>
      </c>
      <c r="R1303" t="s">
        <v>8323</v>
      </c>
      <c r="S1303" s="11">
        <f t="shared" si="104"/>
        <v>42195.749745370369</v>
      </c>
      <c r="T1303" s="13" t="str">
        <f t="shared" si="102"/>
        <v>Jul</v>
      </c>
      <c r="U1303" s="11">
        <f t="shared" si="103"/>
        <v>42206.125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>
        <f t="shared" si="101"/>
        <v>50</v>
      </c>
      <c r="Q1304" t="s">
        <v>8322</v>
      </c>
      <c r="R1304" t="s">
        <v>8323</v>
      </c>
      <c r="S1304" s="11">
        <f t="shared" si="104"/>
        <v>42675.057997685188</v>
      </c>
      <c r="T1304" s="13" t="str">
        <f t="shared" si="102"/>
        <v>Nov</v>
      </c>
      <c r="U1304" s="11">
        <f t="shared" si="103"/>
        <v>42705.099664351852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</v>
      </c>
      <c r="P1305">
        <f t="shared" si="101"/>
        <v>42</v>
      </c>
      <c r="Q1305" t="s">
        <v>8322</v>
      </c>
      <c r="R1305" t="s">
        <v>8323</v>
      </c>
      <c r="S1305" s="11">
        <f t="shared" si="104"/>
        <v>42566.441203703704</v>
      </c>
      <c r="T1305" s="13" t="str">
        <f t="shared" si="102"/>
        <v>Jul</v>
      </c>
      <c r="U1305" s="11">
        <f t="shared" si="103"/>
        <v>42582.458333333328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40</v>
      </c>
      <c r="P1306">
        <f t="shared" si="101"/>
        <v>152</v>
      </c>
      <c r="Q1306" t="s">
        <v>8324</v>
      </c>
      <c r="R1306" t="s">
        <v>8326</v>
      </c>
      <c r="S1306" s="11">
        <f t="shared" si="104"/>
        <v>42747.194502314815</v>
      </c>
      <c r="T1306" s="13" t="str">
        <f t="shared" si="102"/>
        <v>Jan</v>
      </c>
      <c r="U1306" s="11">
        <f t="shared" si="103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26</v>
      </c>
      <c r="P1307">
        <f t="shared" si="101"/>
        <v>91</v>
      </c>
      <c r="Q1307" t="s">
        <v>8324</v>
      </c>
      <c r="R1307" t="s">
        <v>8326</v>
      </c>
      <c r="S1307" s="11">
        <f t="shared" si="104"/>
        <v>42543.665601851855</v>
      </c>
      <c r="T1307" s="13" t="str">
        <f t="shared" si="102"/>
        <v>Jun</v>
      </c>
      <c r="U1307" s="11">
        <f t="shared" si="103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</v>
      </c>
      <c r="P1308">
        <f t="shared" si="101"/>
        <v>202</v>
      </c>
      <c r="Q1308" t="s">
        <v>8324</v>
      </c>
      <c r="R1308" t="s">
        <v>8326</v>
      </c>
      <c r="S1308" s="11">
        <f t="shared" si="104"/>
        <v>41947.457569444443</v>
      </c>
      <c r="T1308" s="13" t="str">
        <f t="shared" si="102"/>
        <v>Nov</v>
      </c>
      <c r="U1308" s="11">
        <f t="shared" si="103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12</v>
      </c>
      <c r="P1309">
        <f t="shared" si="101"/>
        <v>128</v>
      </c>
      <c r="Q1309" t="s">
        <v>8324</v>
      </c>
      <c r="R1309" t="s">
        <v>8326</v>
      </c>
      <c r="S1309" s="11">
        <f t="shared" si="104"/>
        <v>42387.503229166665</v>
      </c>
      <c r="T1309" s="13" t="str">
        <f t="shared" si="102"/>
        <v>Jan</v>
      </c>
      <c r="U1309" s="11">
        <f t="shared" si="103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</v>
      </c>
      <c r="P1310">
        <f t="shared" si="101"/>
        <v>30</v>
      </c>
      <c r="Q1310" t="s">
        <v>8324</v>
      </c>
      <c r="R1310" t="s">
        <v>8326</v>
      </c>
      <c r="S1310" s="11">
        <f t="shared" si="104"/>
        <v>42611.613564814819</v>
      </c>
      <c r="T1310" s="13" t="str">
        <f t="shared" si="102"/>
        <v>Aug</v>
      </c>
      <c r="U1310" s="11">
        <f t="shared" si="103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112</v>
      </c>
      <c r="P1311">
        <f t="shared" si="101"/>
        <v>368</v>
      </c>
      <c r="Q1311" t="s">
        <v>8324</v>
      </c>
      <c r="R1311" t="s">
        <v>8326</v>
      </c>
      <c r="S1311" s="11">
        <f t="shared" si="104"/>
        <v>42257.882731481484</v>
      </c>
      <c r="T1311" s="13" t="str">
        <f t="shared" si="102"/>
        <v>Sep</v>
      </c>
      <c r="U1311" s="11">
        <f t="shared" si="103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16</v>
      </c>
      <c r="P1312">
        <f t="shared" si="101"/>
        <v>129</v>
      </c>
      <c r="Q1312" t="s">
        <v>8324</v>
      </c>
      <c r="R1312" t="s">
        <v>8326</v>
      </c>
      <c r="S1312" s="11">
        <f t="shared" si="104"/>
        <v>42556.667245370365</v>
      </c>
      <c r="T1312" s="13" t="str">
        <f t="shared" si="102"/>
        <v>Jul</v>
      </c>
      <c r="U1312" s="11">
        <f t="shared" si="103"/>
        <v>42601.667245370365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</v>
      </c>
      <c r="P1313">
        <f t="shared" si="101"/>
        <v>801</v>
      </c>
      <c r="Q1313" t="s">
        <v>8324</v>
      </c>
      <c r="R1313" t="s">
        <v>8326</v>
      </c>
      <c r="S1313" s="11">
        <f t="shared" si="104"/>
        <v>42669.802303240736</v>
      </c>
      <c r="T1313" s="13" t="str">
        <f t="shared" si="102"/>
        <v>Oct</v>
      </c>
      <c r="U1313" s="11">
        <f t="shared" si="103"/>
        <v>42704.843969907408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1</v>
      </c>
      <c r="P1314">
        <f t="shared" si="101"/>
        <v>28</v>
      </c>
      <c r="Q1314" t="s">
        <v>8324</v>
      </c>
      <c r="R1314" t="s">
        <v>8326</v>
      </c>
      <c r="S1314" s="11">
        <f t="shared" si="104"/>
        <v>42082.702800925923</v>
      </c>
      <c r="T1314" s="13" t="str">
        <f t="shared" si="102"/>
        <v>Mar</v>
      </c>
      <c r="U1314" s="11">
        <f t="shared" si="103"/>
        <v>42112.702800925923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</v>
      </c>
      <c r="P1315">
        <f t="shared" si="101"/>
        <v>102</v>
      </c>
      <c r="Q1315" t="s">
        <v>8324</v>
      </c>
      <c r="R1315" t="s">
        <v>8326</v>
      </c>
      <c r="S1315" s="11">
        <f t="shared" si="104"/>
        <v>42402.709652777776</v>
      </c>
      <c r="T1315" s="13" t="str">
        <f t="shared" si="102"/>
        <v>Feb</v>
      </c>
      <c r="U1315" s="11">
        <f t="shared" si="103"/>
        <v>42432.709652777776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</v>
      </c>
      <c r="P1316">
        <f t="shared" si="101"/>
        <v>184</v>
      </c>
      <c r="Q1316" t="s">
        <v>8324</v>
      </c>
      <c r="R1316" t="s">
        <v>8326</v>
      </c>
      <c r="S1316" s="11">
        <f t="shared" si="104"/>
        <v>42604.669675925921</v>
      </c>
      <c r="T1316" s="13" t="str">
        <f t="shared" si="102"/>
        <v>Aug</v>
      </c>
      <c r="U1316" s="11">
        <f t="shared" si="103"/>
        <v>42664.669675925921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</v>
      </c>
      <c r="P1317">
        <f t="shared" si="101"/>
        <v>163</v>
      </c>
      <c r="Q1317" t="s">
        <v>8324</v>
      </c>
      <c r="R1317" t="s">
        <v>8326</v>
      </c>
      <c r="S1317" s="11">
        <f t="shared" si="104"/>
        <v>42278.498240740737</v>
      </c>
      <c r="T1317" s="13" t="str">
        <f t="shared" si="102"/>
        <v>Oct</v>
      </c>
      <c r="U1317" s="11">
        <f t="shared" si="103"/>
        <v>42314.041666666672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0</v>
      </c>
      <c r="P1318">
        <f t="shared" si="101"/>
        <v>1</v>
      </c>
      <c r="Q1318" t="s">
        <v>8324</v>
      </c>
      <c r="R1318" t="s">
        <v>8326</v>
      </c>
      <c r="S1318" s="11">
        <f t="shared" si="104"/>
        <v>42393.961909722217</v>
      </c>
      <c r="T1318" s="13" t="str">
        <f t="shared" si="102"/>
        <v>Jan</v>
      </c>
      <c r="U1318" s="11">
        <f t="shared" si="103"/>
        <v>42428.961909722217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6</v>
      </c>
      <c r="P1319">
        <f t="shared" si="101"/>
        <v>604</v>
      </c>
      <c r="Q1319" t="s">
        <v>8324</v>
      </c>
      <c r="R1319" t="s">
        <v>8326</v>
      </c>
      <c r="S1319" s="11">
        <f t="shared" si="104"/>
        <v>42520.235486111109</v>
      </c>
      <c r="T1319" s="13" t="str">
        <f t="shared" si="102"/>
        <v>May</v>
      </c>
      <c r="U1319" s="11">
        <f t="shared" si="103"/>
        <v>42572.583333333328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</v>
      </c>
      <c r="P1320">
        <f t="shared" si="101"/>
        <v>45</v>
      </c>
      <c r="Q1320" t="s">
        <v>8324</v>
      </c>
      <c r="R1320" t="s">
        <v>8326</v>
      </c>
      <c r="S1320" s="11">
        <f t="shared" si="104"/>
        <v>41985.043657407412</v>
      </c>
      <c r="T1320" s="13" t="str">
        <f t="shared" si="102"/>
        <v>Dec</v>
      </c>
      <c r="U1320" s="11">
        <f t="shared" si="103"/>
        <v>42015.043657407412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</v>
      </c>
      <c r="P1321">
        <f t="shared" si="101"/>
        <v>97</v>
      </c>
      <c r="Q1321" t="s">
        <v>8324</v>
      </c>
      <c r="R1321" t="s">
        <v>8326</v>
      </c>
      <c r="S1321" s="11">
        <f t="shared" si="104"/>
        <v>41816.812094907407</v>
      </c>
      <c r="T1321" s="13" t="str">
        <f t="shared" si="102"/>
        <v>Jun</v>
      </c>
      <c r="U1321" s="11">
        <f t="shared" si="103"/>
        <v>41831.666666666664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1</v>
      </c>
      <c r="P1322">
        <f t="shared" si="101"/>
        <v>168</v>
      </c>
      <c r="Q1322" t="s">
        <v>8324</v>
      </c>
      <c r="R1322" t="s">
        <v>8326</v>
      </c>
      <c r="S1322" s="11">
        <f t="shared" si="104"/>
        <v>42705.690347222218</v>
      </c>
      <c r="T1322" s="13" t="str">
        <f t="shared" si="102"/>
        <v>Dec</v>
      </c>
      <c r="U1322" s="11">
        <f t="shared" si="103"/>
        <v>42734.958333333328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</v>
      </c>
      <c r="P1323">
        <f t="shared" si="101"/>
        <v>860</v>
      </c>
      <c r="Q1323" t="s">
        <v>8324</v>
      </c>
      <c r="R1323" t="s">
        <v>8326</v>
      </c>
      <c r="S1323" s="11">
        <f t="shared" si="104"/>
        <v>42697.74927083333</v>
      </c>
      <c r="T1323" s="13" t="str">
        <f t="shared" si="102"/>
        <v>Nov</v>
      </c>
      <c r="U1323" s="11">
        <f t="shared" si="103"/>
        <v>42727.74927083333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</v>
      </c>
      <c r="P1324">
        <f t="shared" si="101"/>
        <v>27</v>
      </c>
      <c r="Q1324" t="s">
        <v>8324</v>
      </c>
      <c r="R1324" t="s">
        <v>8326</v>
      </c>
      <c r="S1324" s="11">
        <f t="shared" si="104"/>
        <v>42115.656539351854</v>
      </c>
      <c r="T1324" s="13" t="str">
        <f t="shared" si="102"/>
        <v>Apr</v>
      </c>
      <c r="U1324" s="11">
        <f t="shared" si="103"/>
        <v>42145.656539351854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9</v>
      </c>
      <c r="P1325">
        <f t="shared" si="101"/>
        <v>30</v>
      </c>
      <c r="Q1325" t="s">
        <v>8324</v>
      </c>
      <c r="R1325" t="s">
        <v>8326</v>
      </c>
      <c r="S1325" s="11">
        <f t="shared" si="104"/>
        <v>42451.698449074072</v>
      </c>
      <c r="T1325" s="13" t="str">
        <f t="shared" si="102"/>
        <v>Mar</v>
      </c>
      <c r="U1325" s="11">
        <f t="shared" si="103"/>
        <v>42486.288194444445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10</v>
      </c>
      <c r="P1326">
        <f t="shared" si="101"/>
        <v>55</v>
      </c>
      <c r="Q1326" t="s">
        <v>8324</v>
      </c>
      <c r="R1326" t="s">
        <v>8326</v>
      </c>
      <c r="S1326" s="11">
        <f t="shared" si="104"/>
        <v>42626.633703703701</v>
      </c>
      <c r="T1326" s="13" t="str">
        <f t="shared" si="102"/>
        <v>Sep</v>
      </c>
      <c r="U1326" s="11">
        <f t="shared" si="103"/>
        <v>42656.633703703701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</v>
      </c>
      <c r="P1327">
        <f t="shared" si="101"/>
        <v>61</v>
      </c>
      <c r="Q1327" t="s">
        <v>8324</v>
      </c>
      <c r="R1327" t="s">
        <v>8326</v>
      </c>
      <c r="S1327" s="11">
        <f t="shared" si="104"/>
        <v>42704.086053240739</v>
      </c>
      <c r="T1327" s="13" t="str">
        <f t="shared" si="102"/>
        <v>Nov</v>
      </c>
      <c r="U1327" s="11">
        <f t="shared" si="103"/>
        <v>42734.086053240739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</v>
      </c>
      <c r="P1328">
        <f t="shared" si="101"/>
        <v>103</v>
      </c>
      <c r="Q1328" t="s">
        <v>8324</v>
      </c>
      <c r="R1328" t="s">
        <v>8326</v>
      </c>
      <c r="S1328" s="11">
        <f t="shared" si="104"/>
        <v>41974.791990740734</v>
      </c>
      <c r="T1328" s="13" t="str">
        <f t="shared" si="102"/>
        <v>Dec</v>
      </c>
      <c r="U1328" s="11">
        <f t="shared" si="103"/>
        <v>42019.791990740734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4</v>
      </c>
      <c r="P1329">
        <f t="shared" si="101"/>
        <v>42</v>
      </c>
      <c r="Q1329" t="s">
        <v>8324</v>
      </c>
      <c r="R1329" t="s">
        <v>8326</v>
      </c>
      <c r="S1329" s="11">
        <f t="shared" si="104"/>
        <v>42123.678645833337</v>
      </c>
      <c r="T1329" s="13" t="str">
        <f t="shared" si="102"/>
        <v>Apr</v>
      </c>
      <c r="U1329" s="11">
        <f t="shared" si="103"/>
        <v>42153.678645833337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</v>
      </c>
      <c r="P1330">
        <f t="shared" si="101"/>
        <v>117</v>
      </c>
      <c r="Q1330" t="s">
        <v>8324</v>
      </c>
      <c r="R1330" t="s">
        <v>8326</v>
      </c>
      <c r="S1330" s="11">
        <f t="shared" si="104"/>
        <v>42612.642754629633</v>
      </c>
      <c r="T1330" s="13" t="str">
        <f t="shared" si="102"/>
        <v>Aug</v>
      </c>
      <c r="U1330" s="11">
        <f t="shared" si="103"/>
        <v>42657.642754629633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1</v>
      </c>
      <c r="P1331">
        <f t="shared" si="101"/>
        <v>45</v>
      </c>
      <c r="Q1331" t="s">
        <v>8324</v>
      </c>
      <c r="R1331" t="s">
        <v>8326</v>
      </c>
      <c r="S1331" s="11">
        <f t="shared" si="104"/>
        <v>41935.221585648149</v>
      </c>
      <c r="T1331" s="13" t="str">
        <f t="shared" si="102"/>
        <v>Oct</v>
      </c>
      <c r="U1331" s="11">
        <f t="shared" si="103"/>
        <v>41975.263252314813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</v>
      </c>
      <c r="P1332">
        <f t="shared" si="101"/>
        <v>157</v>
      </c>
      <c r="Q1332" t="s">
        <v>8324</v>
      </c>
      <c r="R1332" t="s">
        <v>8326</v>
      </c>
      <c r="S1332" s="11">
        <f t="shared" si="104"/>
        <v>42522.276724537034</v>
      </c>
      <c r="T1332" s="13" t="str">
        <f t="shared" si="102"/>
        <v>Jun</v>
      </c>
      <c r="U1332" s="11">
        <f t="shared" si="103"/>
        <v>42553.166666666672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</v>
      </c>
      <c r="P1333">
        <f t="shared" si="101"/>
        <v>101</v>
      </c>
      <c r="Q1333" t="s">
        <v>8324</v>
      </c>
      <c r="R1333" t="s">
        <v>8326</v>
      </c>
      <c r="S1333" s="11">
        <f t="shared" si="104"/>
        <v>42569.50409722222</v>
      </c>
      <c r="T1333" s="13" t="str">
        <f t="shared" si="102"/>
        <v>Jul</v>
      </c>
      <c r="U1333" s="11">
        <f t="shared" si="103"/>
        <v>42599.50409722222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t="s">
        <v>8324</v>
      </c>
      <c r="R1334" t="s">
        <v>8326</v>
      </c>
      <c r="S1334" s="11">
        <f t="shared" si="104"/>
        <v>42732.060277777782</v>
      </c>
      <c r="T1334" s="13" t="str">
        <f t="shared" si="102"/>
        <v>Dec</v>
      </c>
      <c r="U1334" s="11">
        <f t="shared" si="103"/>
        <v>42762.060277777782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t="s">
        <v>8324</v>
      </c>
      <c r="R1335" t="s">
        <v>8326</v>
      </c>
      <c r="S1335" s="11">
        <f t="shared" si="104"/>
        <v>41806.106770833336</v>
      </c>
      <c r="T1335" s="13" t="str">
        <f t="shared" si="102"/>
        <v>Jun</v>
      </c>
      <c r="U1335" s="11">
        <f t="shared" si="103"/>
        <v>41836.106770833336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11</v>
      </c>
      <c r="P1336">
        <f t="shared" si="101"/>
        <v>52</v>
      </c>
      <c r="Q1336" t="s">
        <v>8324</v>
      </c>
      <c r="R1336" t="s">
        <v>8326</v>
      </c>
      <c r="S1336" s="11">
        <f t="shared" si="104"/>
        <v>42410.774155092593</v>
      </c>
      <c r="T1336" s="13" t="str">
        <f t="shared" si="102"/>
        <v>Feb</v>
      </c>
      <c r="U1336" s="11">
        <f t="shared" si="103"/>
        <v>42440.774155092593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20</v>
      </c>
      <c r="P1337">
        <f t="shared" si="101"/>
        <v>309</v>
      </c>
      <c r="Q1337" t="s">
        <v>8324</v>
      </c>
      <c r="R1337" t="s">
        <v>8326</v>
      </c>
      <c r="S1337" s="11">
        <f t="shared" si="104"/>
        <v>42313.936365740738</v>
      </c>
      <c r="T1337" s="13" t="str">
        <f t="shared" si="102"/>
        <v>Nov</v>
      </c>
      <c r="U1337" s="11">
        <f t="shared" si="103"/>
        <v>42343.936365740738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85</v>
      </c>
      <c r="P1338">
        <f t="shared" si="101"/>
        <v>379</v>
      </c>
      <c r="Q1338" t="s">
        <v>8324</v>
      </c>
      <c r="R1338" t="s">
        <v>8326</v>
      </c>
      <c r="S1338" s="11">
        <f t="shared" si="104"/>
        <v>41955.863750000004</v>
      </c>
      <c r="T1338" s="13" t="str">
        <f t="shared" si="102"/>
        <v>Nov</v>
      </c>
      <c r="U1338" s="11">
        <f t="shared" si="103"/>
        <v>41990.863750000004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</v>
      </c>
      <c r="P1339">
        <f t="shared" si="101"/>
        <v>176</v>
      </c>
      <c r="Q1339" t="s">
        <v>8324</v>
      </c>
      <c r="R1339" t="s">
        <v>8326</v>
      </c>
      <c r="S1339" s="11">
        <f t="shared" si="104"/>
        <v>42767.577303240745</v>
      </c>
      <c r="T1339" s="13" t="str">
        <f t="shared" si="102"/>
        <v>Feb</v>
      </c>
      <c r="U1339" s="11">
        <f t="shared" si="103"/>
        <v>42797.577303240745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</v>
      </c>
      <c r="P1340">
        <f t="shared" si="101"/>
        <v>66</v>
      </c>
      <c r="Q1340" t="s">
        <v>8324</v>
      </c>
      <c r="R1340" t="s">
        <v>8326</v>
      </c>
      <c r="S1340" s="11">
        <f t="shared" si="104"/>
        <v>42188.803622685184</v>
      </c>
      <c r="T1340" s="13" t="str">
        <f t="shared" si="102"/>
        <v>Jul</v>
      </c>
      <c r="U1340" s="11">
        <f t="shared" si="103"/>
        <v>42218.803622685184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7</v>
      </c>
      <c r="P1341">
        <f t="shared" si="101"/>
        <v>90</v>
      </c>
      <c r="Q1341" t="s">
        <v>8324</v>
      </c>
      <c r="R1341" t="s">
        <v>8326</v>
      </c>
      <c r="S1341" s="11">
        <f t="shared" si="104"/>
        <v>41936.647164351853</v>
      </c>
      <c r="T1341" s="13" t="str">
        <f t="shared" si="102"/>
        <v>Oct</v>
      </c>
      <c r="U1341" s="11">
        <f t="shared" si="103"/>
        <v>41981.688831018517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t="s">
        <v>8324</v>
      </c>
      <c r="R1342" t="s">
        <v>8326</v>
      </c>
      <c r="S1342" s="11">
        <f t="shared" si="104"/>
        <v>41836.595520833333</v>
      </c>
      <c r="T1342" s="13" t="str">
        <f t="shared" si="102"/>
        <v>Jul</v>
      </c>
      <c r="U1342" s="11">
        <f t="shared" si="103"/>
        <v>41866.595520833333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</v>
      </c>
      <c r="P1343">
        <f t="shared" si="101"/>
        <v>382</v>
      </c>
      <c r="Q1343" t="s">
        <v>8324</v>
      </c>
      <c r="R1343" t="s">
        <v>8326</v>
      </c>
      <c r="S1343" s="11">
        <f t="shared" si="104"/>
        <v>42612.624039351853</v>
      </c>
      <c r="T1343" s="13" t="str">
        <f t="shared" si="102"/>
        <v>Aug</v>
      </c>
      <c r="U1343" s="11">
        <f t="shared" si="103"/>
        <v>42644.624039351853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</v>
      </c>
      <c r="P1344">
        <f t="shared" si="101"/>
        <v>100</v>
      </c>
      <c r="Q1344" t="s">
        <v>8324</v>
      </c>
      <c r="R1344" t="s">
        <v>8326</v>
      </c>
      <c r="S1344" s="11">
        <f t="shared" si="104"/>
        <v>42172.816423611104</v>
      </c>
      <c r="T1344" s="13" t="str">
        <f t="shared" si="102"/>
        <v>Jun</v>
      </c>
      <c r="U1344" s="11">
        <f t="shared" si="103"/>
        <v>42202.816423611104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</v>
      </c>
      <c r="P1345">
        <f t="shared" si="101"/>
        <v>158</v>
      </c>
      <c r="Q1345" t="s">
        <v>8324</v>
      </c>
      <c r="R1345" t="s">
        <v>8326</v>
      </c>
      <c r="S1345" s="11">
        <f t="shared" si="104"/>
        <v>42542.526423611111</v>
      </c>
      <c r="T1345" s="13" t="str">
        <f t="shared" si="102"/>
        <v>Jun</v>
      </c>
      <c r="U1345" s="11">
        <f t="shared" si="103"/>
        <v>42601.165972222225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378</v>
      </c>
      <c r="P1346">
        <f t="shared" si="101"/>
        <v>41</v>
      </c>
      <c r="Q1346" t="s">
        <v>8327</v>
      </c>
      <c r="R1346" t="s">
        <v>8328</v>
      </c>
      <c r="S1346" s="11">
        <f t="shared" si="104"/>
        <v>42522.789803240739</v>
      </c>
      <c r="T1346" s="13" t="str">
        <f t="shared" si="102"/>
        <v>Jun</v>
      </c>
      <c r="U1346" s="11">
        <f t="shared" si="103"/>
        <v>42551.789803240739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ROUND((E1347/D1347)*100,0)</f>
        <v>125</v>
      </c>
      <c r="P1347">
        <f t="shared" ref="P1347:P1410" si="106">ROUND(AVERAGE(E1347/L1347),0)</f>
        <v>54</v>
      </c>
      <c r="Q1347" t="s">
        <v>8327</v>
      </c>
      <c r="R1347" t="s">
        <v>8328</v>
      </c>
      <c r="S1347" s="11">
        <f t="shared" si="104"/>
        <v>41799.814340277779</v>
      </c>
      <c r="T1347" s="13" t="str">
        <f t="shared" ref="T1347:T1410" si="107">CHOOSE(MONTH(S1347),"Jan","Feb","Mar","Apr","May","Jun","Jul","Aug","Sep","Oct","Nov","Dec")</f>
        <v>Jun</v>
      </c>
      <c r="U1347" s="11">
        <f t="shared" ref="U1347:U1410" si="108">(((I1347/60)/60)/24+DATE(1970,1,1))</f>
        <v>41834.814340277779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</v>
      </c>
      <c r="P1348">
        <f t="shared" si="106"/>
        <v>48</v>
      </c>
      <c r="Q1348" t="s">
        <v>8327</v>
      </c>
      <c r="R1348" t="s">
        <v>8328</v>
      </c>
      <c r="S1348" s="11">
        <f t="shared" ref="S1348:S1411" si="109">(((J1348/60)/60)/24)+DATE(1970,1,1)</f>
        <v>41422.075821759259</v>
      </c>
      <c r="T1348" s="13" t="str">
        <f t="shared" si="107"/>
        <v>May</v>
      </c>
      <c r="U1348" s="11">
        <f t="shared" si="108"/>
        <v>41452.075821759259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</v>
      </c>
      <c r="P1349">
        <f t="shared" si="106"/>
        <v>82</v>
      </c>
      <c r="Q1349" t="s">
        <v>8327</v>
      </c>
      <c r="R1349" t="s">
        <v>8328</v>
      </c>
      <c r="S1349" s="11">
        <f t="shared" si="109"/>
        <v>42040.638020833328</v>
      </c>
      <c r="T1349" s="13" t="str">
        <f t="shared" si="107"/>
        <v>Feb</v>
      </c>
      <c r="U1349" s="11">
        <f t="shared" si="108"/>
        <v>42070.638020833328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102</v>
      </c>
      <c r="P1350">
        <f t="shared" si="106"/>
        <v>230</v>
      </c>
      <c r="Q1350" t="s">
        <v>8327</v>
      </c>
      <c r="R1350" t="s">
        <v>8328</v>
      </c>
      <c r="S1350" s="11">
        <f t="shared" si="109"/>
        <v>41963.506168981476</v>
      </c>
      <c r="T1350" s="13" t="str">
        <f t="shared" si="107"/>
        <v>Nov</v>
      </c>
      <c r="U1350" s="11">
        <f t="shared" si="108"/>
        <v>41991.506168981476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</v>
      </c>
      <c r="P1351">
        <f t="shared" si="106"/>
        <v>59</v>
      </c>
      <c r="Q1351" t="s">
        <v>8327</v>
      </c>
      <c r="R1351" t="s">
        <v>8328</v>
      </c>
      <c r="S1351" s="11">
        <f t="shared" si="109"/>
        <v>42317.33258101852</v>
      </c>
      <c r="T1351" s="13" t="str">
        <f t="shared" si="107"/>
        <v>Nov</v>
      </c>
      <c r="U1351" s="11">
        <f t="shared" si="108"/>
        <v>42354.290972222225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</v>
      </c>
      <c r="P1352">
        <f t="shared" si="106"/>
        <v>67</v>
      </c>
      <c r="Q1352" t="s">
        <v>8327</v>
      </c>
      <c r="R1352" t="s">
        <v>8328</v>
      </c>
      <c r="S1352" s="11">
        <f t="shared" si="109"/>
        <v>42334.013124999998</v>
      </c>
      <c r="T1352" s="13" t="str">
        <f t="shared" si="107"/>
        <v>Nov</v>
      </c>
      <c r="U1352" s="11">
        <f t="shared" si="108"/>
        <v>42364.013124999998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</v>
      </c>
      <c r="P1353">
        <f t="shared" si="106"/>
        <v>169</v>
      </c>
      <c r="Q1353" t="s">
        <v>8327</v>
      </c>
      <c r="R1353" t="s">
        <v>8328</v>
      </c>
      <c r="S1353" s="11">
        <f t="shared" si="109"/>
        <v>42382.74009259259</v>
      </c>
      <c r="T1353" s="13" t="str">
        <f t="shared" si="107"/>
        <v>Jan</v>
      </c>
      <c r="U1353" s="11">
        <f t="shared" si="108"/>
        <v>42412.74009259259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</v>
      </c>
      <c r="P1354">
        <f t="shared" si="106"/>
        <v>60</v>
      </c>
      <c r="Q1354" t="s">
        <v>8327</v>
      </c>
      <c r="R1354" t="s">
        <v>8328</v>
      </c>
      <c r="S1354" s="11">
        <f t="shared" si="109"/>
        <v>42200.578310185185</v>
      </c>
      <c r="T1354" s="13" t="str">
        <f t="shared" si="107"/>
        <v>Jul</v>
      </c>
      <c r="U1354" s="11">
        <f t="shared" si="108"/>
        <v>42252.165972222225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134</v>
      </c>
      <c r="P1355">
        <f t="shared" si="106"/>
        <v>32</v>
      </c>
      <c r="Q1355" t="s">
        <v>8327</v>
      </c>
      <c r="R1355" t="s">
        <v>8328</v>
      </c>
      <c r="S1355" s="11">
        <f t="shared" si="109"/>
        <v>41309.11791666667</v>
      </c>
      <c r="T1355" s="13" t="str">
        <f t="shared" si="107"/>
        <v>Feb</v>
      </c>
      <c r="U1355" s="11">
        <f t="shared" si="108"/>
        <v>41344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</v>
      </c>
      <c r="P1356">
        <f t="shared" si="106"/>
        <v>24</v>
      </c>
      <c r="Q1356" t="s">
        <v>8327</v>
      </c>
      <c r="R1356" t="s">
        <v>8328</v>
      </c>
      <c r="S1356" s="11">
        <f t="shared" si="109"/>
        <v>42502.807627314818</v>
      </c>
      <c r="T1356" s="13" t="str">
        <f t="shared" si="107"/>
        <v>May</v>
      </c>
      <c r="U1356" s="11">
        <f t="shared" si="108"/>
        <v>42532.807627314818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123</v>
      </c>
      <c r="P1357">
        <f t="shared" si="106"/>
        <v>25</v>
      </c>
      <c r="Q1357" t="s">
        <v>8327</v>
      </c>
      <c r="R1357" t="s">
        <v>8328</v>
      </c>
      <c r="S1357" s="11">
        <f t="shared" si="109"/>
        <v>41213.254687499997</v>
      </c>
      <c r="T1357" s="13" t="str">
        <f t="shared" si="107"/>
        <v>Oct</v>
      </c>
      <c r="U1357" s="11">
        <f t="shared" si="108"/>
        <v>41243.416666666664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183</v>
      </c>
      <c r="P1358">
        <f t="shared" si="106"/>
        <v>71</v>
      </c>
      <c r="Q1358" t="s">
        <v>8327</v>
      </c>
      <c r="R1358" t="s">
        <v>8328</v>
      </c>
      <c r="S1358" s="11">
        <f t="shared" si="109"/>
        <v>41430.038888888892</v>
      </c>
      <c r="T1358" s="13" t="str">
        <f t="shared" si="107"/>
        <v>Jun</v>
      </c>
      <c r="U1358" s="11">
        <f t="shared" si="108"/>
        <v>41460.038888888892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</v>
      </c>
      <c r="P1359">
        <f t="shared" si="106"/>
        <v>39</v>
      </c>
      <c r="Q1359" t="s">
        <v>8327</v>
      </c>
      <c r="R1359" t="s">
        <v>8328</v>
      </c>
      <c r="S1359" s="11">
        <f t="shared" si="109"/>
        <v>41304.962233796294</v>
      </c>
      <c r="T1359" s="13" t="str">
        <f t="shared" si="107"/>
        <v>Jan</v>
      </c>
      <c r="U1359" s="11">
        <f t="shared" si="108"/>
        <v>41334.249305555553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112</v>
      </c>
      <c r="P1360">
        <f t="shared" si="106"/>
        <v>68</v>
      </c>
      <c r="Q1360" t="s">
        <v>8327</v>
      </c>
      <c r="R1360" t="s">
        <v>8328</v>
      </c>
      <c r="S1360" s="11">
        <f t="shared" si="109"/>
        <v>40689.570868055554</v>
      </c>
      <c r="T1360" s="13" t="str">
        <f t="shared" si="107"/>
        <v>May</v>
      </c>
      <c r="U1360" s="11">
        <f t="shared" si="108"/>
        <v>40719.570868055554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116</v>
      </c>
      <c r="P1361">
        <f t="shared" si="106"/>
        <v>40</v>
      </c>
      <c r="Q1361" t="s">
        <v>8327</v>
      </c>
      <c r="R1361" t="s">
        <v>8328</v>
      </c>
      <c r="S1361" s="11">
        <f t="shared" si="109"/>
        <v>40668.814699074072</v>
      </c>
      <c r="T1361" s="13" t="str">
        <f t="shared" si="107"/>
        <v>May</v>
      </c>
      <c r="U1361" s="11">
        <f t="shared" si="108"/>
        <v>40730.814699074072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</v>
      </c>
      <c r="P1362">
        <f t="shared" si="106"/>
        <v>32</v>
      </c>
      <c r="Q1362" t="s">
        <v>8327</v>
      </c>
      <c r="R1362" t="s">
        <v>8328</v>
      </c>
      <c r="S1362" s="11">
        <f t="shared" si="109"/>
        <v>41095.900694444441</v>
      </c>
      <c r="T1362" s="13" t="str">
        <f t="shared" si="107"/>
        <v>Jul</v>
      </c>
      <c r="U1362" s="11">
        <f t="shared" si="108"/>
        <v>41123.900694444441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126</v>
      </c>
      <c r="P1363">
        <f t="shared" si="106"/>
        <v>29</v>
      </c>
      <c r="Q1363" t="s">
        <v>8327</v>
      </c>
      <c r="R1363" t="s">
        <v>8328</v>
      </c>
      <c r="S1363" s="11">
        <f t="shared" si="109"/>
        <v>41781.717268518521</v>
      </c>
      <c r="T1363" s="13" t="str">
        <f t="shared" si="107"/>
        <v>May</v>
      </c>
      <c r="U1363" s="11">
        <f t="shared" si="108"/>
        <v>41811.717268518521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</v>
      </c>
      <c r="P1364">
        <f t="shared" si="106"/>
        <v>44</v>
      </c>
      <c r="Q1364" t="s">
        <v>8327</v>
      </c>
      <c r="R1364" t="s">
        <v>8328</v>
      </c>
      <c r="S1364" s="11">
        <f t="shared" si="109"/>
        <v>41464.934386574074</v>
      </c>
      <c r="T1364" s="13" t="str">
        <f t="shared" si="107"/>
        <v>Jul</v>
      </c>
      <c r="U1364" s="11">
        <f t="shared" si="108"/>
        <v>41524.934386574074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>
        <f t="shared" si="106"/>
        <v>40</v>
      </c>
      <c r="Q1365" t="s">
        <v>8327</v>
      </c>
      <c r="R1365" t="s">
        <v>8328</v>
      </c>
      <c r="S1365" s="11">
        <f t="shared" si="109"/>
        <v>42396.8440625</v>
      </c>
      <c r="T1365" s="13" t="str">
        <f t="shared" si="107"/>
        <v>Jan</v>
      </c>
      <c r="U1365" s="11">
        <f t="shared" si="108"/>
        <v>42415.332638888889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119</v>
      </c>
      <c r="P1366">
        <f t="shared" si="106"/>
        <v>346</v>
      </c>
      <c r="Q1366" t="s">
        <v>8330</v>
      </c>
      <c r="R1366" t="s">
        <v>8331</v>
      </c>
      <c r="S1366" s="11">
        <f t="shared" si="109"/>
        <v>41951.695671296293</v>
      </c>
      <c r="T1366" s="13" t="str">
        <f t="shared" si="107"/>
        <v>Nov</v>
      </c>
      <c r="U1366" s="11">
        <f t="shared" si="108"/>
        <v>42011.6956712963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</v>
      </c>
      <c r="P1367">
        <f t="shared" si="106"/>
        <v>82</v>
      </c>
      <c r="Q1367" t="s">
        <v>8330</v>
      </c>
      <c r="R1367" t="s">
        <v>8331</v>
      </c>
      <c r="S1367" s="11">
        <f t="shared" si="109"/>
        <v>42049.733240740738</v>
      </c>
      <c r="T1367" s="13" t="str">
        <f t="shared" si="107"/>
        <v>Feb</v>
      </c>
      <c r="U1367" s="11">
        <f t="shared" si="108"/>
        <v>42079.691574074073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</v>
      </c>
      <c r="P1368">
        <f t="shared" si="106"/>
        <v>65</v>
      </c>
      <c r="Q1368" t="s">
        <v>8330</v>
      </c>
      <c r="R1368" t="s">
        <v>8331</v>
      </c>
      <c r="S1368" s="11">
        <f t="shared" si="109"/>
        <v>41924.996099537035</v>
      </c>
      <c r="T1368" s="13" t="str">
        <f t="shared" si="107"/>
        <v>Oct</v>
      </c>
      <c r="U1368" s="11">
        <f t="shared" si="108"/>
        <v>41970.037766203706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</v>
      </c>
      <c r="P1369">
        <f t="shared" si="106"/>
        <v>63</v>
      </c>
      <c r="Q1369" t="s">
        <v>8330</v>
      </c>
      <c r="R1369" t="s">
        <v>8331</v>
      </c>
      <c r="S1369" s="11">
        <f t="shared" si="109"/>
        <v>42292.002893518518</v>
      </c>
      <c r="T1369" s="13" t="str">
        <f t="shared" si="107"/>
        <v>Oct</v>
      </c>
      <c r="U1369" s="11">
        <f t="shared" si="108"/>
        <v>42322.044560185182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111</v>
      </c>
      <c r="P1370">
        <f t="shared" si="106"/>
        <v>64</v>
      </c>
      <c r="Q1370" t="s">
        <v>8330</v>
      </c>
      <c r="R1370" t="s">
        <v>8331</v>
      </c>
      <c r="S1370" s="11">
        <f t="shared" si="109"/>
        <v>42146.190902777773</v>
      </c>
      <c r="T1370" s="13" t="str">
        <f t="shared" si="107"/>
        <v>May</v>
      </c>
      <c r="U1370" s="11">
        <f t="shared" si="108"/>
        <v>42170.190902777773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</v>
      </c>
      <c r="P1371">
        <f t="shared" si="106"/>
        <v>84</v>
      </c>
      <c r="Q1371" t="s">
        <v>8330</v>
      </c>
      <c r="R1371" t="s">
        <v>8331</v>
      </c>
      <c r="S1371" s="11">
        <f t="shared" si="109"/>
        <v>41710.594282407408</v>
      </c>
      <c r="T1371" s="13" t="str">
        <f t="shared" si="107"/>
        <v>Mar</v>
      </c>
      <c r="U1371" s="11">
        <f t="shared" si="108"/>
        <v>41740.594282407408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104</v>
      </c>
      <c r="P1372">
        <f t="shared" si="106"/>
        <v>78</v>
      </c>
      <c r="Q1372" t="s">
        <v>8330</v>
      </c>
      <c r="R1372" t="s">
        <v>8331</v>
      </c>
      <c r="S1372" s="11">
        <f t="shared" si="109"/>
        <v>41548.00335648148</v>
      </c>
      <c r="T1372" s="13" t="str">
        <f t="shared" si="107"/>
        <v>Oct</v>
      </c>
      <c r="U1372" s="11">
        <f t="shared" si="108"/>
        <v>41563.00335648148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</v>
      </c>
      <c r="P1373">
        <f t="shared" si="106"/>
        <v>107</v>
      </c>
      <c r="Q1373" t="s">
        <v>8330</v>
      </c>
      <c r="R1373" t="s">
        <v>8331</v>
      </c>
      <c r="S1373" s="11">
        <f t="shared" si="109"/>
        <v>42101.758587962962</v>
      </c>
      <c r="T1373" s="13" t="str">
        <f t="shared" si="107"/>
        <v>Apr</v>
      </c>
      <c r="U1373" s="11">
        <f t="shared" si="108"/>
        <v>42131.758587962962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>
        <f t="shared" si="106"/>
        <v>39</v>
      </c>
      <c r="Q1374" t="s">
        <v>8330</v>
      </c>
      <c r="R1374" t="s">
        <v>8331</v>
      </c>
      <c r="S1374" s="11">
        <f t="shared" si="109"/>
        <v>41072.739953703705</v>
      </c>
      <c r="T1374" s="13" t="str">
        <f t="shared" si="107"/>
        <v>Jun</v>
      </c>
      <c r="U1374" s="11">
        <f t="shared" si="108"/>
        <v>41102.739953703705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</v>
      </c>
      <c r="P1375">
        <f t="shared" si="106"/>
        <v>202</v>
      </c>
      <c r="Q1375" t="s">
        <v>8330</v>
      </c>
      <c r="R1375" t="s">
        <v>8331</v>
      </c>
      <c r="S1375" s="11">
        <f t="shared" si="109"/>
        <v>42704.95177083333</v>
      </c>
      <c r="T1375" s="13" t="str">
        <f t="shared" si="107"/>
        <v>Nov</v>
      </c>
      <c r="U1375" s="11">
        <f t="shared" si="108"/>
        <v>42734.95177083333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</v>
      </c>
      <c r="P1376">
        <f t="shared" si="106"/>
        <v>43</v>
      </c>
      <c r="Q1376" t="s">
        <v>8330</v>
      </c>
      <c r="R1376" t="s">
        <v>8331</v>
      </c>
      <c r="S1376" s="11">
        <f t="shared" si="109"/>
        <v>42424.161898148144</v>
      </c>
      <c r="T1376" s="13" t="str">
        <f t="shared" si="107"/>
        <v>Feb</v>
      </c>
      <c r="U1376" s="11">
        <f t="shared" si="108"/>
        <v>42454.12023148148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</v>
      </c>
      <c r="P1377">
        <f t="shared" si="106"/>
        <v>63</v>
      </c>
      <c r="Q1377" t="s">
        <v>8330</v>
      </c>
      <c r="R1377" t="s">
        <v>8331</v>
      </c>
      <c r="S1377" s="11">
        <f t="shared" si="109"/>
        <v>42720.066192129627</v>
      </c>
      <c r="T1377" s="13" t="str">
        <f t="shared" si="107"/>
        <v>Dec</v>
      </c>
      <c r="U1377" s="11">
        <f t="shared" si="108"/>
        <v>42750.066192129627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</v>
      </c>
      <c r="P1378">
        <f t="shared" si="106"/>
        <v>56</v>
      </c>
      <c r="Q1378" t="s">
        <v>8330</v>
      </c>
      <c r="R1378" t="s">
        <v>8331</v>
      </c>
      <c r="S1378" s="11">
        <f t="shared" si="109"/>
        <v>42677.669050925921</v>
      </c>
      <c r="T1378" s="13" t="str">
        <f t="shared" si="107"/>
        <v>Nov</v>
      </c>
      <c r="U1378" s="11">
        <f t="shared" si="108"/>
        <v>42707.710717592592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</v>
      </c>
      <c r="P1379">
        <f t="shared" si="106"/>
        <v>49</v>
      </c>
      <c r="Q1379" t="s">
        <v>8330</v>
      </c>
      <c r="R1379" t="s">
        <v>8331</v>
      </c>
      <c r="S1379" s="11">
        <f t="shared" si="109"/>
        <v>42747.219560185185</v>
      </c>
      <c r="T1379" s="13" t="str">
        <f t="shared" si="107"/>
        <v>Jan</v>
      </c>
      <c r="U1379" s="11">
        <f t="shared" si="108"/>
        <v>42769.174305555556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</v>
      </c>
      <c r="P1380">
        <f t="shared" si="106"/>
        <v>31</v>
      </c>
      <c r="Q1380" t="s">
        <v>8330</v>
      </c>
      <c r="R1380" t="s">
        <v>8331</v>
      </c>
      <c r="S1380" s="11">
        <f t="shared" si="109"/>
        <v>42568.759374999994</v>
      </c>
      <c r="T1380" s="13" t="str">
        <f t="shared" si="107"/>
        <v>Jul</v>
      </c>
      <c r="U1380" s="11">
        <f t="shared" si="108"/>
        <v>42583.759374999994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112</v>
      </c>
      <c r="P1381">
        <f t="shared" si="106"/>
        <v>74</v>
      </c>
      <c r="Q1381" t="s">
        <v>8330</v>
      </c>
      <c r="R1381" t="s">
        <v>8331</v>
      </c>
      <c r="S1381" s="11">
        <f t="shared" si="109"/>
        <v>42130.491620370376</v>
      </c>
      <c r="T1381" s="13" t="str">
        <f t="shared" si="107"/>
        <v>May</v>
      </c>
      <c r="U1381" s="11">
        <f t="shared" si="108"/>
        <v>42160.491620370376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>
        <f t="shared" si="106"/>
        <v>21</v>
      </c>
      <c r="Q1382" t="s">
        <v>8330</v>
      </c>
      <c r="R1382" t="s">
        <v>8331</v>
      </c>
      <c r="S1382" s="11">
        <f t="shared" si="109"/>
        <v>42141.762800925921</v>
      </c>
      <c r="T1382" s="13" t="str">
        <f t="shared" si="107"/>
        <v>May</v>
      </c>
      <c r="U1382" s="11">
        <f t="shared" si="108"/>
        <v>42164.083333333328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</v>
      </c>
      <c r="P1383">
        <f t="shared" si="106"/>
        <v>73</v>
      </c>
      <c r="Q1383" t="s">
        <v>8330</v>
      </c>
      <c r="R1383" t="s">
        <v>8331</v>
      </c>
      <c r="S1383" s="11">
        <f t="shared" si="109"/>
        <v>42703.214409722219</v>
      </c>
      <c r="T1383" s="13" t="str">
        <f t="shared" si="107"/>
        <v>Nov</v>
      </c>
      <c r="U1383" s="11">
        <f t="shared" si="108"/>
        <v>42733.214409722219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</v>
      </c>
      <c r="P1384">
        <f t="shared" si="106"/>
        <v>56</v>
      </c>
      <c r="Q1384" t="s">
        <v>8330</v>
      </c>
      <c r="R1384" t="s">
        <v>8331</v>
      </c>
      <c r="S1384" s="11">
        <f t="shared" si="109"/>
        <v>41370.800185185188</v>
      </c>
      <c r="T1384" s="13" t="str">
        <f t="shared" si="107"/>
        <v>Apr</v>
      </c>
      <c r="U1384" s="11">
        <f t="shared" si="108"/>
        <v>41400.800185185188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</v>
      </c>
      <c r="P1385">
        <f t="shared" si="106"/>
        <v>50</v>
      </c>
      <c r="Q1385" t="s">
        <v>8330</v>
      </c>
      <c r="R1385" t="s">
        <v>8331</v>
      </c>
      <c r="S1385" s="11">
        <f t="shared" si="109"/>
        <v>42707.074976851851</v>
      </c>
      <c r="T1385" s="13" t="str">
        <f t="shared" si="107"/>
        <v>Dec</v>
      </c>
      <c r="U1385" s="11">
        <f t="shared" si="108"/>
        <v>42727.074976851851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</v>
      </c>
      <c r="P1386">
        <f t="shared" si="106"/>
        <v>69</v>
      </c>
      <c r="Q1386" t="s">
        <v>8330</v>
      </c>
      <c r="R1386" t="s">
        <v>8331</v>
      </c>
      <c r="S1386" s="11">
        <f t="shared" si="109"/>
        <v>42160.735208333332</v>
      </c>
      <c r="T1386" s="13" t="str">
        <f t="shared" si="107"/>
        <v>Jun</v>
      </c>
      <c r="U1386" s="11">
        <f t="shared" si="108"/>
        <v>42190.735208333332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</v>
      </c>
      <c r="P1387">
        <f t="shared" si="106"/>
        <v>66</v>
      </c>
      <c r="Q1387" t="s">
        <v>8330</v>
      </c>
      <c r="R1387" t="s">
        <v>8331</v>
      </c>
      <c r="S1387" s="11">
        <f t="shared" si="109"/>
        <v>42433.688900462963</v>
      </c>
      <c r="T1387" s="13" t="str">
        <f t="shared" si="107"/>
        <v>Mar</v>
      </c>
      <c r="U1387" s="11">
        <f t="shared" si="108"/>
        <v>42489.507638888885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219</v>
      </c>
      <c r="P1388">
        <f t="shared" si="106"/>
        <v>63</v>
      </c>
      <c r="Q1388" t="s">
        <v>8330</v>
      </c>
      <c r="R1388" t="s">
        <v>8331</v>
      </c>
      <c r="S1388" s="11">
        <f t="shared" si="109"/>
        <v>42184.646863425922</v>
      </c>
      <c r="T1388" s="13" t="str">
        <f t="shared" si="107"/>
        <v>Jun</v>
      </c>
      <c r="U1388" s="11">
        <f t="shared" si="108"/>
        <v>42214.646863425922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137</v>
      </c>
      <c r="P1389">
        <f t="shared" si="106"/>
        <v>70</v>
      </c>
      <c r="Q1389" t="s">
        <v>8330</v>
      </c>
      <c r="R1389" t="s">
        <v>8331</v>
      </c>
      <c r="S1389" s="11">
        <f t="shared" si="109"/>
        <v>42126.92123842593</v>
      </c>
      <c r="T1389" s="13" t="str">
        <f t="shared" si="107"/>
        <v>May</v>
      </c>
      <c r="U1389" s="11">
        <f t="shared" si="108"/>
        <v>42158.1875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135</v>
      </c>
      <c r="P1390">
        <f t="shared" si="106"/>
        <v>60</v>
      </c>
      <c r="Q1390" t="s">
        <v>8330</v>
      </c>
      <c r="R1390" t="s">
        <v>8331</v>
      </c>
      <c r="S1390" s="11">
        <f t="shared" si="109"/>
        <v>42634.614780092597</v>
      </c>
      <c r="T1390" s="13" t="str">
        <f t="shared" si="107"/>
        <v>Sep</v>
      </c>
      <c r="U1390" s="11">
        <f t="shared" si="108"/>
        <v>42660.676388888889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</v>
      </c>
      <c r="P1391">
        <f t="shared" si="106"/>
        <v>21</v>
      </c>
      <c r="Q1391" t="s">
        <v>8330</v>
      </c>
      <c r="R1391" t="s">
        <v>8331</v>
      </c>
      <c r="S1391" s="11">
        <f t="shared" si="109"/>
        <v>42565.480983796297</v>
      </c>
      <c r="T1391" s="13" t="str">
        <f t="shared" si="107"/>
        <v>Jul</v>
      </c>
      <c r="U1391" s="11">
        <f t="shared" si="108"/>
        <v>42595.480983796297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</v>
      </c>
      <c r="P1392">
        <f t="shared" si="106"/>
        <v>161</v>
      </c>
      <c r="Q1392" t="s">
        <v>8330</v>
      </c>
      <c r="R1392" t="s">
        <v>8331</v>
      </c>
      <c r="S1392" s="11">
        <f t="shared" si="109"/>
        <v>42087.803310185183</v>
      </c>
      <c r="T1392" s="13" t="str">
        <f t="shared" si="107"/>
        <v>Mar</v>
      </c>
      <c r="U1392" s="11">
        <f t="shared" si="108"/>
        <v>42121.716666666667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</v>
      </c>
      <c r="P1393">
        <f t="shared" si="106"/>
        <v>42</v>
      </c>
      <c r="Q1393" t="s">
        <v>8330</v>
      </c>
      <c r="R1393" t="s">
        <v>8331</v>
      </c>
      <c r="S1393" s="11">
        <f t="shared" si="109"/>
        <v>42193.650671296295</v>
      </c>
      <c r="T1393" s="13" t="str">
        <f t="shared" si="107"/>
        <v>Jul</v>
      </c>
      <c r="U1393" s="11">
        <f t="shared" si="108"/>
        <v>42238.207638888889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114</v>
      </c>
      <c r="P1394">
        <f t="shared" si="106"/>
        <v>27</v>
      </c>
      <c r="Q1394" t="s">
        <v>8330</v>
      </c>
      <c r="R1394" t="s">
        <v>8331</v>
      </c>
      <c r="S1394" s="11">
        <f t="shared" si="109"/>
        <v>42401.154930555553</v>
      </c>
      <c r="T1394" s="13" t="str">
        <f t="shared" si="107"/>
        <v>Feb</v>
      </c>
      <c r="U1394" s="11">
        <f t="shared" si="108"/>
        <v>42432.154930555553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</v>
      </c>
      <c r="P1395">
        <f t="shared" si="106"/>
        <v>197</v>
      </c>
      <c r="Q1395" t="s">
        <v>8330</v>
      </c>
      <c r="R1395" t="s">
        <v>8331</v>
      </c>
      <c r="S1395" s="11">
        <f t="shared" si="109"/>
        <v>42553.681979166664</v>
      </c>
      <c r="T1395" s="13" t="str">
        <f t="shared" si="107"/>
        <v>Jul</v>
      </c>
      <c r="U1395" s="11">
        <f t="shared" si="108"/>
        <v>42583.681979166664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</v>
      </c>
      <c r="P1396">
        <f t="shared" si="106"/>
        <v>54</v>
      </c>
      <c r="Q1396" t="s">
        <v>8330</v>
      </c>
      <c r="R1396" t="s">
        <v>8331</v>
      </c>
      <c r="S1396" s="11">
        <f t="shared" si="109"/>
        <v>42752.144976851851</v>
      </c>
      <c r="T1396" s="13" t="str">
        <f t="shared" si="107"/>
        <v>Jan</v>
      </c>
      <c r="U1396" s="11">
        <f t="shared" si="108"/>
        <v>42795.125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112</v>
      </c>
      <c r="P1397">
        <f t="shared" si="106"/>
        <v>48</v>
      </c>
      <c r="Q1397" t="s">
        <v>8330</v>
      </c>
      <c r="R1397" t="s">
        <v>8331</v>
      </c>
      <c r="S1397" s="11">
        <f t="shared" si="109"/>
        <v>42719.90834490741</v>
      </c>
      <c r="T1397" s="13" t="str">
        <f t="shared" si="107"/>
        <v>Dec</v>
      </c>
      <c r="U1397" s="11">
        <f t="shared" si="108"/>
        <v>42749.90834490741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</v>
      </c>
      <c r="P1398">
        <f t="shared" si="106"/>
        <v>88</v>
      </c>
      <c r="Q1398" t="s">
        <v>8330</v>
      </c>
      <c r="R1398" t="s">
        <v>8331</v>
      </c>
      <c r="S1398" s="11">
        <f t="shared" si="109"/>
        <v>42018.99863425926</v>
      </c>
      <c r="T1398" s="13" t="str">
        <f t="shared" si="107"/>
        <v>Jan</v>
      </c>
      <c r="U1398" s="11">
        <f t="shared" si="108"/>
        <v>42048.99863425926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114</v>
      </c>
      <c r="P1399">
        <f t="shared" si="106"/>
        <v>72</v>
      </c>
      <c r="Q1399" t="s">
        <v>8330</v>
      </c>
      <c r="R1399" t="s">
        <v>8331</v>
      </c>
      <c r="S1399" s="11">
        <f t="shared" si="109"/>
        <v>42640.917939814812</v>
      </c>
      <c r="T1399" s="13" t="str">
        <f t="shared" si="107"/>
        <v>Sep</v>
      </c>
      <c r="U1399" s="11">
        <f t="shared" si="108"/>
        <v>42670.888194444444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110</v>
      </c>
      <c r="P1400">
        <f t="shared" si="106"/>
        <v>74</v>
      </c>
      <c r="Q1400" t="s">
        <v>8330</v>
      </c>
      <c r="R1400" t="s">
        <v>8331</v>
      </c>
      <c r="S1400" s="11">
        <f t="shared" si="109"/>
        <v>42526.874236111107</v>
      </c>
      <c r="T1400" s="13" t="str">
        <f t="shared" si="107"/>
        <v>Jun</v>
      </c>
      <c r="U1400" s="11">
        <f t="shared" si="108"/>
        <v>42556.874236111107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</v>
      </c>
      <c r="P1401">
        <f t="shared" si="106"/>
        <v>62</v>
      </c>
      <c r="Q1401" t="s">
        <v>8330</v>
      </c>
      <c r="R1401" t="s">
        <v>8331</v>
      </c>
      <c r="S1401" s="11">
        <f t="shared" si="109"/>
        <v>41889.004317129627</v>
      </c>
      <c r="T1401" s="13" t="str">
        <f t="shared" si="107"/>
        <v>Sep</v>
      </c>
      <c r="U1401" s="11">
        <f t="shared" si="108"/>
        <v>41919.004317129627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</v>
      </c>
      <c r="P1402">
        <f t="shared" si="106"/>
        <v>17</v>
      </c>
      <c r="Q1402" t="s">
        <v>8330</v>
      </c>
      <c r="R1402" t="s">
        <v>8331</v>
      </c>
      <c r="S1402" s="11">
        <f t="shared" si="109"/>
        <v>42498.341122685189</v>
      </c>
      <c r="T1402" s="13" t="str">
        <f t="shared" si="107"/>
        <v>May</v>
      </c>
      <c r="U1402" s="11">
        <f t="shared" si="108"/>
        <v>42533.229166666672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497</v>
      </c>
      <c r="P1403">
        <f t="shared" si="106"/>
        <v>52</v>
      </c>
      <c r="Q1403" t="s">
        <v>8330</v>
      </c>
      <c r="R1403" t="s">
        <v>8331</v>
      </c>
      <c r="S1403" s="11">
        <f t="shared" si="109"/>
        <v>41399.99622685185</v>
      </c>
      <c r="T1403" s="13" t="str">
        <f t="shared" si="107"/>
        <v>May</v>
      </c>
      <c r="U1403" s="11">
        <f t="shared" si="108"/>
        <v>41420.99622685185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</v>
      </c>
      <c r="P1404">
        <f t="shared" si="106"/>
        <v>24</v>
      </c>
      <c r="Q1404" t="s">
        <v>8330</v>
      </c>
      <c r="R1404" t="s">
        <v>8331</v>
      </c>
      <c r="S1404" s="11">
        <f t="shared" si="109"/>
        <v>42065.053368055553</v>
      </c>
      <c r="T1404" s="13" t="str">
        <f t="shared" si="107"/>
        <v>Mar</v>
      </c>
      <c r="U1404" s="11">
        <f t="shared" si="108"/>
        <v>42125.011701388896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103</v>
      </c>
      <c r="P1405">
        <f t="shared" si="106"/>
        <v>62</v>
      </c>
      <c r="Q1405" t="s">
        <v>8330</v>
      </c>
      <c r="R1405" t="s">
        <v>8331</v>
      </c>
      <c r="S1405" s="11">
        <f t="shared" si="109"/>
        <v>41451.062905092593</v>
      </c>
      <c r="T1405" s="13" t="str">
        <f t="shared" si="107"/>
        <v>Jun</v>
      </c>
      <c r="U1405" s="11">
        <f t="shared" si="108"/>
        <v>41481.062905092593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2</v>
      </c>
      <c r="P1406">
        <f t="shared" si="106"/>
        <v>48</v>
      </c>
      <c r="Q1406" t="s">
        <v>8327</v>
      </c>
      <c r="R1406" t="s">
        <v>8345</v>
      </c>
      <c r="S1406" s="11">
        <f t="shared" si="109"/>
        <v>42032.510243055556</v>
      </c>
      <c r="T1406" s="13" t="str">
        <f t="shared" si="107"/>
        <v>Jan</v>
      </c>
      <c r="U1406" s="11">
        <f t="shared" si="108"/>
        <v>42057.510243055556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</v>
      </c>
      <c r="P1407">
        <f t="shared" si="106"/>
        <v>6</v>
      </c>
      <c r="Q1407" t="s">
        <v>8327</v>
      </c>
      <c r="R1407" t="s">
        <v>8345</v>
      </c>
      <c r="S1407" s="11">
        <f t="shared" si="109"/>
        <v>41941.680567129632</v>
      </c>
      <c r="T1407" s="13" t="str">
        <f t="shared" si="107"/>
        <v>Oct</v>
      </c>
      <c r="U1407" s="11">
        <f t="shared" si="108"/>
        <v>41971.722233796296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</v>
      </c>
      <c r="P1408">
        <f t="shared" si="106"/>
        <v>5</v>
      </c>
      <c r="Q1408" t="s">
        <v>8327</v>
      </c>
      <c r="R1408" t="s">
        <v>8345</v>
      </c>
      <c r="S1408" s="11">
        <f t="shared" si="109"/>
        <v>42297.432951388888</v>
      </c>
      <c r="T1408" s="13" t="str">
        <f t="shared" si="107"/>
        <v>Oct</v>
      </c>
      <c r="U1408" s="11">
        <f t="shared" si="108"/>
        <v>42350.416666666672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1</v>
      </c>
      <c r="P1409">
        <f t="shared" si="106"/>
        <v>8</v>
      </c>
      <c r="Q1409" t="s">
        <v>8327</v>
      </c>
      <c r="R1409" t="s">
        <v>8345</v>
      </c>
      <c r="S1409" s="11">
        <f t="shared" si="109"/>
        <v>41838.536782407406</v>
      </c>
      <c r="T1409" s="13" t="str">
        <f t="shared" si="107"/>
        <v>Jul</v>
      </c>
      <c r="U1409" s="11">
        <f t="shared" si="108"/>
        <v>41863.536782407406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</v>
      </c>
      <c r="P1410">
        <f t="shared" si="106"/>
        <v>12</v>
      </c>
      <c r="Q1410" t="s">
        <v>8327</v>
      </c>
      <c r="R1410" t="s">
        <v>8345</v>
      </c>
      <c r="S1410" s="11">
        <f t="shared" si="109"/>
        <v>42291.872175925921</v>
      </c>
      <c r="T1410" s="13" t="str">
        <f t="shared" si="107"/>
        <v>Oct</v>
      </c>
      <c r="U1410" s="11">
        <f t="shared" si="108"/>
        <v>42321.913842592592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ROUND((E1411/D1411)*100,0)</f>
        <v>0</v>
      </c>
      <c r="P1411" t="e">
        <f t="shared" ref="P1411:P1474" si="111">ROUND(AVERAGE(E1411/L1411),0)</f>
        <v>#DIV/0!</v>
      </c>
      <c r="Q1411" t="s">
        <v>8327</v>
      </c>
      <c r="R1411" t="s">
        <v>8345</v>
      </c>
      <c r="S1411" s="11">
        <f t="shared" si="109"/>
        <v>41945.133506944447</v>
      </c>
      <c r="T1411" s="13" t="str">
        <f t="shared" ref="T1411:T1474" si="112">CHOOSE(MONTH(S1411),"Jan","Feb","Mar","Apr","May","Jun","Jul","Aug","Sep","Oct","Nov","Dec")</f>
        <v>Nov</v>
      </c>
      <c r="U1411" s="11">
        <f t="shared" ref="U1411:U1474" si="113">(((I1411/60)/60)/24+DATE(1970,1,1))</f>
        <v>42005.175173611111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0</v>
      </c>
      <c r="P1412">
        <f t="shared" si="111"/>
        <v>1</v>
      </c>
      <c r="Q1412" t="s">
        <v>8327</v>
      </c>
      <c r="R1412" t="s">
        <v>8345</v>
      </c>
      <c r="S1412" s="11">
        <f t="shared" ref="S1412:S1475" si="114">(((J1412/60)/60)/24)+DATE(1970,1,1)</f>
        <v>42479.318518518514</v>
      </c>
      <c r="T1412" s="13" t="str">
        <f t="shared" si="112"/>
        <v>Apr</v>
      </c>
      <c r="U1412" s="11">
        <f t="shared" si="113"/>
        <v>42524.318518518514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</v>
      </c>
      <c r="P1413">
        <f t="shared" si="111"/>
        <v>2</v>
      </c>
      <c r="Q1413" t="s">
        <v>8327</v>
      </c>
      <c r="R1413" t="s">
        <v>8345</v>
      </c>
      <c r="S1413" s="11">
        <f t="shared" si="114"/>
        <v>42013.059027777781</v>
      </c>
      <c r="T1413" s="13" t="str">
        <f t="shared" si="112"/>
        <v>Jan</v>
      </c>
      <c r="U1413" s="11">
        <f t="shared" si="113"/>
        <v>42041.059027777781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5</v>
      </c>
      <c r="P1414">
        <f t="shared" si="111"/>
        <v>25</v>
      </c>
      <c r="Q1414" t="s">
        <v>8327</v>
      </c>
      <c r="R1414" t="s">
        <v>8345</v>
      </c>
      <c r="S1414" s="11">
        <f t="shared" si="114"/>
        <v>41947.063645833332</v>
      </c>
      <c r="T1414" s="13" t="str">
        <f t="shared" si="112"/>
        <v>Nov</v>
      </c>
      <c r="U1414" s="11">
        <f t="shared" si="113"/>
        <v>41977.063645833332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>
        <f t="shared" si="111"/>
        <v>100</v>
      </c>
      <c r="Q1415" t="s">
        <v>8327</v>
      </c>
      <c r="R1415" t="s">
        <v>8345</v>
      </c>
      <c r="S1415" s="11">
        <f t="shared" si="114"/>
        <v>42360.437152777777</v>
      </c>
      <c r="T1415" s="13" t="str">
        <f t="shared" si="112"/>
        <v>Dec</v>
      </c>
      <c r="U1415" s="11">
        <f t="shared" si="113"/>
        <v>42420.437152777777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</v>
      </c>
      <c r="P1416">
        <f t="shared" si="111"/>
        <v>1</v>
      </c>
      <c r="Q1416" t="s">
        <v>8327</v>
      </c>
      <c r="R1416" t="s">
        <v>8345</v>
      </c>
      <c r="S1416" s="11">
        <f t="shared" si="114"/>
        <v>42708.25309027778</v>
      </c>
      <c r="T1416" s="13" t="str">
        <f t="shared" si="112"/>
        <v>Dec</v>
      </c>
      <c r="U1416" s="11">
        <f t="shared" si="113"/>
        <v>42738.25309027778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</v>
      </c>
      <c r="P1417">
        <f t="shared" si="111"/>
        <v>89</v>
      </c>
      <c r="Q1417" t="s">
        <v>8327</v>
      </c>
      <c r="R1417" t="s">
        <v>8345</v>
      </c>
      <c r="S1417" s="11">
        <f t="shared" si="114"/>
        <v>42192.675821759258</v>
      </c>
      <c r="T1417" s="13" t="str">
        <f t="shared" si="112"/>
        <v>Jul</v>
      </c>
      <c r="U1417" s="11">
        <f t="shared" si="113"/>
        <v>42232.675821759258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t="s">
        <v>8327</v>
      </c>
      <c r="R1418" t="s">
        <v>8345</v>
      </c>
      <c r="S1418" s="11">
        <f t="shared" si="114"/>
        <v>42299.926145833335</v>
      </c>
      <c r="T1418" s="13" t="str">
        <f t="shared" si="112"/>
        <v>Oct</v>
      </c>
      <c r="U1418" s="11">
        <f t="shared" si="113"/>
        <v>42329.967812499999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</v>
      </c>
      <c r="P1419">
        <f t="shared" si="111"/>
        <v>28</v>
      </c>
      <c r="Q1419" t="s">
        <v>8327</v>
      </c>
      <c r="R1419" t="s">
        <v>8345</v>
      </c>
      <c r="S1419" s="11">
        <f t="shared" si="114"/>
        <v>42232.15016203704</v>
      </c>
      <c r="T1419" s="13" t="str">
        <f t="shared" si="112"/>
        <v>Aug</v>
      </c>
      <c r="U1419" s="11">
        <f t="shared" si="113"/>
        <v>42262.465972222228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</v>
      </c>
      <c r="P1420">
        <f t="shared" si="111"/>
        <v>6</v>
      </c>
      <c r="Q1420" t="s">
        <v>8327</v>
      </c>
      <c r="R1420" t="s">
        <v>8345</v>
      </c>
      <c r="S1420" s="11">
        <f t="shared" si="114"/>
        <v>42395.456412037034</v>
      </c>
      <c r="T1420" s="13" t="str">
        <f t="shared" si="112"/>
        <v>Jan</v>
      </c>
      <c r="U1420" s="11">
        <f t="shared" si="113"/>
        <v>42425.456412037034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</v>
      </c>
      <c r="P1421">
        <f t="shared" si="111"/>
        <v>45</v>
      </c>
      <c r="Q1421" t="s">
        <v>8327</v>
      </c>
      <c r="R1421" t="s">
        <v>8345</v>
      </c>
      <c r="S1421" s="11">
        <f t="shared" si="114"/>
        <v>42622.456238425926</v>
      </c>
      <c r="T1421" s="13" t="str">
        <f t="shared" si="112"/>
        <v>Sep</v>
      </c>
      <c r="U1421" s="11">
        <f t="shared" si="113"/>
        <v>42652.456238425926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3</v>
      </c>
      <c r="P1422">
        <f t="shared" si="111"/>
        <v>1</v>
      </c>
      <c r="Q1422" t="s">
        <v>8327</v>
      </c>
      <c r="R1422" t="s">
        <v>8345</v>
      </c>
      <c r="S1422" s="11">
        <f t="shared" si="114"/>
        <v>42524.667662037042</v>
      </c>
      <c r="T1422" s="13" t="str">
        <f t="shared" si="112"/>
        <v>Jun</v>
      </c>
      <c r="U1422" s="11">
        <f t="shared" si="113"/>
        <v>42549.667662037042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</v>
      </c>
      <c r="P1423">
        <f t="shared" si="111"/>
        <v>100</v>
      </c>
      <c r="Q1423" t="s">
        <v>8327</v>
      </c>
      <c r="R1423" t="s">
        <v>8345</v>
      </c>
      <c r="S1423" s="11">
        <f t="shared" si="114"/>
        <v>42013.915613425925</v>
      </c>
      <c r="T1423" s="13" t="str">
        <f t="shared" si="112"/>
        <v>Jan</v>
      </c>
      <c r="U1423" s="11">
        <f t="shared" si="113"/>
        <v>42043.915613425925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</v>
      </c>
      <c r="P1424">
        <f t="shared" si="111"/>
        <v>13</v>
      </c>
      <c r="Q1424" t="s">
        <v>8327</v>
      </c>
      <c r="R1424" t="s">
        <v>8345</v>
      </c>
      <c r="S1424" s="11">
        <f t="shared" si="114"/>
        <v>42604.239629629628</v>
      </c>
      <c r="T1424" s="13" t="str">
        <f t="shared" si="112"/>
        <v>Aug</v>
      </c>
      <c r="U1424" s="11">
        <f t="shared" si="113"/>
        <v>42634.239629629628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</v>
      </c>
      <c r="P1425">
        <f t="shared" si="111"/>
        <v>100</v>
      </c>
      <c r="Q1425" t="s">
        <v>8327</v>
      </c>
      <c r="R1425" t="s">
        <v>8345</v>
      </c>
      <c r="S1425" s="11">
        <f t="shared" si="114"/>
        <v>42340.360312500001</v>
      </c>
      <c r="T1425" s="13" t="str">
        <f t="shared" si="112"/>
        <v>Dec</v>
      </c>
      <c r="U1425" s="11">
        <f t="shared" si="113"/>
        <v>42370.360312500001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</v>
      </c>
      <c r="P1426">
        <f t="shared" si="111"/>
        <v>109</v>
      </c>
      <c r="Q1426" t="s">
        <v>8327</v>
      </c>
      <c r="R1426" t="s">
        <v>8345</v>
      </c>
      <c r="S1426" s="11">
        <f t="shared" si="114"/>
        <v>42676.717615740738</v>
      </c>
      <c r="T1426" s="13" t="str">
        <f t="shared" si="112"/>
        <v>Nov</v>
      </c>
      <c r="U1426" s="11">
        <f t="shared" si="113"/>
        <v>42689.759282407409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t="s">
        <v>8327</v>
      </c>
      <c r="R1427" t="s">
        <v>8345</v>
      </c>
      <c r="S1427" s="11">
        <f t="shared" si="114"/>
        <v>42093.131469907406</v>
      </c>
      <c r="T1427" s="13" t="str">
        <f t="shared" si="112"/>
        <v>Mar</v>
      </c>
      <c r="U1427" s="11">
        <f t="shared" si="113"/>
        <v>42123.131469907406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t="s">
        <v>8327</v>
      </c>
      <c r="R1428" t="s">
        <v>8345</v>
      </c>
      <c r="S1428" s="11">
        <f t="shared" si="114"/>
        <v>42180.390277777777</v>
      </c>
      <c r="T1428" s="13" t="str">
        <f t="shared" si="112"/>
        <v>Jun</v>
      </c>
      <c r="U1428" s="11">
        <f t="shared" si="113"/>
        <v>42240.390277777777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</v>
      </c>
      <c r="P1429">
        <f t="shared" si="111"/>
        <v>105</v>
      </c>
      <c r="Q1429" t="s">
        <v>8327</v>
      </c>
      <c r="R1429" t="s">
        <v>8345</v>
      </c>
      <c r="S1429" s="11">
        <f t="shared" si="114"/>
        <v>42601.851678240739</v>
      </c>
      <c r="T1429" s="13" t="str">
        <f t="shared" si="112"/>
        <v>Aug</v>
      </c>
      <c r="U1429" s="11">
        <f t="shared" si="113"/>
        <v>42631.851678240739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5</v>
      </c>
      <c r="P1430">
        <f t="shared" si="111"/>
        <v>15</v>
      </c>
      <c r="Q1430" t="s">
        <v>8327</v>
      </c>
      <c r="R1430" t="s">
        <v>8345</v>
      </c>
      <c r="S1430" s="11">
        <f t="shared" si="114"/>
        <v>42432.379826388889</v>
      </c>
      <c r="T1430" s="13" t="str">
        <f t="shared" si="112"/>
        <v>Mar</v>
      </c>
      <c r="U1430" s="11">
        <f t="shared" si="113"/>
        <v>42462.338159722218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t="s">
        <v>8327</v>
      </c>
      <c r="R1431" t="s">
        <v>8345</v>
      </c>
      <c r="S1431" s="11">
        <f t="shared" si="114"/>
        <v>42074.060671296291</v>
      </c>
      <c r="T1431" s="13" t="str">
        <f t="shared" si="112"/>
        <v>Mar</v>
      </c>
      <c r="U1431" s="11">
        <f t="shared" si="113"/>
        <v>42104.060671296291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</v>
      </c>
      <c r="P1432">
        <f t="shared" si="111"/>
        <v>81</v>
      </c>
      <c r="Q1432" t="s">
        <v>8327</v>
      </c>
      <c r="R1432" t="s">
        <v>8345</v>
      </c>
      <c r="S1432" s="11">
        <f t="shared" si="114"/>
        <v>41961.813518518517</v>
      </c>
      <c r="T1432" s="13" t="str">
        <f t="shared" si="112"/>
        <v>Nov</v>
      </c>
      <c r="U1432" s="11">
        <f t="shared" si="113"/>
        <v>41992.813518518517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32</v>
      </c>
      <c r="P1433">
        <f t="shared" si="111"/>
        <v>116</v>
      </c>
      <c r="Q1433" t="s">
        <v>8327</v>
      </c>
      <c r="R1433" t="s">
        <v>8345</v>
      </c>
      <c r="S1433" s="11">
        <f t="shared" si="114"/>
        <v>42304.210833333331</v>
      </c>
      <c r="T1433" s="13" t="str">
        <f t="shared" si="112"/>
        <v>Oct</v>
      </c>
      <c r="U1433" s="11">
        <f t="shared" si="113"/>
        <v>42334.252500000002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t="s">
        <v>8327</v>
      </c>
      <c r="R1434" t="s">
        <v>8345</v>
      </c>
      <c r="S1434" s="11">
        <f t="shared" si="114"/>
        <v>42175.780416666668</v>
      </c>
      <c r="T1434" s="13" t="str">
        <f t="shared" si="112"/>
        <v>Jun</v>
      </c>
      <c r="U1434" s="11">
        <f t="shared" si="113"/>
        <v>42205.780416666668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7</v>
      </c>
      <c r="P1435">
        <f t="shared" si="111"/>
        <v>81</v>
      </c>
      <c r="Q1435" t="s">
        <v>8327</v>
      </c>
      <c r="R1435" t="s">
        <v>8345</v>
      </c>
      <c r="S1435" s="11">
        <f t="shared" si="114"/>
        <v>42673.625868055555</v>
      </c>
      <c r="T1435" s="13" t="str">
        <f t="shared" si="112"/>
        <v>Oct</v>
      </c>
      <c r="U1435" s="11">
        <f t="shared" si="113"/>
        <v>42714.458333333328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10</v>
      </c>
      <c r="P1436">
        <f t="shared" si="111"/>
        <v>745</v>
      </c>
      <c r="Q1436" t="s">
        <v>8327</v>
      </c>
      <c r="R1436" t="s">
        <v>8345</v>
      </c>
      <c r="S1436" s="11">
        <f t="shared" si="114"/>
        <v>42142.767106481479</v>
      </c>
      <c r="T1436" s="13" t="str">
        <f t="shared" si="112"/>
        <v>May</v>
      </c>
      <c r="U1436" s="11">
        <f t="shared" si="113"/>
        <v>42163.625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</v>
      </c>
      <c r="P1437">
        <f t="shared" si="111"/>
        <v>8</v>
      </c>
      <c r="Q1437" t="s">
        <v>8327</v>
      </c>
      <c r="R1437" t="s">
        <v>8345</v>
      </c>
      <c r="S1437" s="11">
        <f t="shared" si="114"/>
        <v>42258.780324074076</v>
      </c>
      <c r="T1437" s="13" t="str">
        <f t="shared" si="112"/>
        <v>Sep</v>
      </c>
      <c r="U1437" s="11">
        <f t="shared" si="113"/>
        <v>42288.780324074076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1</v>
      </c>
      <c r="P1438">
        <f t="shared" si="111"/>
        <v>39</v>
      </c>
      <c r="Q1438" t="s">
        <v>8327</v>
      </c>
      <c r="R1438" t="s">
        <v>8345</v>
      </c>
      <c r="S1438" s="11">
        <f t="shared" si="114"/>
        <v>42391.35019675926</v>
      </c>
      <c r="T1438" s="13" t="str">
        <f t="shared" si="112"/>
        <v>Jan</v>
      </c>
      <c r="U1438" s="11">
        <f t="shared" si="113"/>
        <v>42421.35019675926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27</v>
      </c>
      <c r="P1439">
        <f t="shared" si="111"/>
        <v>37</v>
      </c>
      <c r="Q1439" t="s">
        <v>8327</v>
      </c>
      <c r="R1439" t="s">
        <v>8345</v>
      </c>
      <c r="S1439" s="11">
        <f t="shared" si="114"/>
        <v>41796.531701388885</v>
      </c>
      <c r="T1439" s="13" t="str">
        <f t="shared" si="112"/>
        <v>Jun</v>
      </c>
      <c r="U1439" s="11">
        <f t="shared" si="113"/>
        <v>41833.207638888889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>
        <f t="shared" si="111"/>
        <v>75</v>
      </c>
      <c r="Q1440" t="s">
        <v>8327</v>
      </c>
      <c r="R1440" t="s">
        <v>8345</v>
      </c>
      <c r="S1440" s="11">
        <f t="shared" si="114"/>
        <v>42457.871516203704</v>
      </c>
      <c r="T1440" s="13" t="str">
        <f t="shared" si="112"/>
        <v>Mar</v>
      </c>
      <c r="U1440" s="11">
        <f t="shared" si="113"/>
        <v>42487.579861111109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7</v>
      </c>
      <c r="P1441">
        <f t="shared" si="111"/>
        <v>30</v>
      </c>
      <c r="Q1441" t="s">
        <v>8327</v>
      </c>
      <c r="R1441" t="s">
        <v>8345</v>
      </c>
      <c r="S1441" s="11">
        <f t="shared" si="114"/>
        <v>42040.829872685179</v>
      </c>
      <c r="T1441" s="13" t="str">
        <f t="shared" si="112"/>
        <v>Feb</v>
      </c>
      <c r="U1441" s="11">
        <f t="shared" si="113"/>
        <v>42070.829872685179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0</v>
      </c>
      <c r="P1442">
        <f t="shared" si="111"/>
        <v>1</v>
      </c>
      <c r="Q1442" t="s">
        <v>8327</v>
      </c>
      <c r="R1442" t="s">
        <v>8345</v>
      </c>
      <c r="S1442" s="11">
        <f t="shared" si="114"/>
        <v>42486.748414351852</v>
      </c>
      <c r="T1442" s="13" t="str">
        <f t="shared" si="112"/>
        <v>Apr</v>
      </c>
      <c r="U1442" s="11">
        <f t="shared" si="113"/>
        <v>42516.748414351852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</v>
      </c>
      <c r="P1443">
        <f t="shared" si="111"/>
        <v>673</v>
      </c>
      <c r="Q1443" t="s">
        <v>8327</v>
      </c>
      <c r="R1443" t="s">
        <v>8345</v>
      </c>
      <c r="S1443" s="11">
        <f t="shared" si="114"/>
        <v>42198.765844907408</v>
      </c>
      <c r="T1443" s="13" t="str">
        <f t="shared" si="112"/>
        <v>Jul</v>
      </c>
      <c r="U1443" s="11">
        <f t="shared" si="113"/>
        <v>42258.765844907408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t="s">
        <v>8327</v>
      </c>
      <c r="R1444" t="s">
        <v>8345</v>
      </c>
      <c r="S1444" s="11">
        <f t="shared" si="114"/>
        <v>42485.64534722222</v>
      </c>
      <c r="T1444" s="13" t="str">
        <f t="shared" si="112"/>
        <v>Apr</v>
      </c>
      <c r="U1444" s="11">
        <f t="shared" si="113"/>
        <v>42515.64534722222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t="s">
        <v>8327</v>
      </c>
      <c r="R1445" t="s">
        <v>8345</v>
      </c>
      <c r="S1445" s="11">
        <f t="shared" si="114"/>
        <v>42707.926030092596</v>
      </c>
      <c r="T1445" s="13" t="str">
        <f t="shared" si="112"/>
        <v>Dec</v>
      </c>
      <c r="U1445" s="11">
        <f t="shared" si="113"/>
        <v>42737.926030092596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t="s">
        <v>8327</v>
      </c>
      <c r="R1446" t="s">
        <v>8345</v>
      </c>
      <c r="S1446" s="11">
        <f t="shared" si="114"/>
        <v>42199.873402777783</v>
      </c>
      <c r="T1446" s="13" t="str">
        <f t="shared" si="112"/>
        <v>Jul</v>
      </c>
      <c r="U1446" s="11">
        <f t="shared" si="113"/>
        <v>42259.873402777783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t="s">
        <v>8327</v>
      </c>
      <c r="R1447" t="s">
        <v>8345</v>
      </c>
      <c r="S1447" s="11">
        <f t="shared" si="114"/>
        <v>42139.542303240742</v>
      </c>
      <c r="T1447" s="13" t="str">
        <f t="shared" si="112"/>
        <v>May</v>
      </c>
      <c r="U1447" s="11">
        <f t="shared" si="113"/>
        <v>42169.542303240742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t="s">
        <v>8327</v>
      </c>
      <c r="R1448" t="s">
        <v>8345</v>
      </c>
      <c r="S1448" s="11">
        <f t="shared" si="114"/>
        <v>42461.447662037041</v>
      </c>
      <c r="T1448" s="13" t="str">
        <f t="shared" si="112"/>
        <v>Apr</v>
      </c>
      <c r="U1448" s="11">
        <f t="shared" si="113"/>
        <v>42481.447662037041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0</v>
      </c>
      <c r="P1449">
        <f t="shared" si="111"/>
        <v>25</v>
      </c>
      <c r="Q1449" t="s">
        <v>8327</v>
      </c>
      <c r="R1449" t="s">
        <v>8345</v>
      </c>
      <c r="S1449" s="11">
        <f t="shared" si="114"/>
        <v>42529.730717592596</v>
      </c>
      <c r="T1449" s="13" t="str">
        <f t="shared" si="112"/>
        <v>Jun</v>
      </c>
      <c r="U1449" s="11">
        <f t="shared" si="113"/>
        <v>42559.730717592596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t="s">
        <v>8327</v>
      </c>
      <c r="R1450" t="s">
        <v>8345</v>
      </c>
      <c r="S1450" s="11">
        <f t="shared" si="114"/>
        <v>42115.936550925922</v>
      </c>
      <c r="T1450" s="13" t="str">
        <f t="shared" si="112"/>
        <v>Apr</v>
      </c>
      <c r="U1450" s="11">
        <f t="shared" si="113"/>
        <v>42146.225694444445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t="s">
        <v>8327</v>
      </c>
      <c r="R1451" t="s">
        <v>8345</v>
      </c>
      <c r="S1451" s="11">
        <f t="shared" si="114"/>
        <v>42086.811400462961</v>
      </c>
      <c r="T1451" s="13" t="str">
        <f t="shared" si="112"/>
        <v>Mar</v>
      </c>
      <c r="U1451" s="11">
        <f t="shared" si="113"/>
        <v>42134.811400462961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0</v>
      </c>
      <c r="P1452">
        <f t="shared" si="111"/>
        <v>1</v>
      </c>
      <c r="Q1452" t="s">
        <v>8327</v>
      </c>
      <c r="R1452" t="s">
        <v>8345</v>
      </c>
      <c r="S1452" s="11">
        <f t="shared" si="114"/>
        <v>42390.171261574069</v>
      </c>
      <c r="T1452" s="13" t="str">
        <f t="shared" si="112"/>
        <v>Jan</v>
      </c>
      <c r="U1452" s="11">
        <f t="shared" si="113"/>
        <v>42420.171261574069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0</v>
      </c>
      <c r="P1453">
        <f t="shared" si="111"/>
        <v>1</v>
      </c>
      <c r="Q1453" t="s">
        <v>8327</v>
      </c>
      <c r="R1453" t="s">
        <v>8345</v>
      </c>
      <c r="S1453" s="11">
        <f t="shared" si="114"/>
        <v>41931.959016203706</v>
      </c>
      <c r="T1453" s="13" t="str">
        <f t="shared" si="112"/>
        <v>Oct</v>
      </c>
      <c r="U1453" s="11">
        <f t="shared" si="113"/>
        <v>41962.00068287037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t="s">
        <v>8327</v>
      </c>
      <c r="R1454" t="s">
        <v>8345</v>
      </c>
      <c r="S1454" s="11">
        <f t="shared" si="114"/>
        <v>41818.703275462962</v>
      </c>
      <c r="T1454" s="13" t="str">
        <f t="shared" si="112"/>
        <v>Jun</v>
      </c>
      <c r="U1454" s="11">
        <f t="shared" si="113"/>
        <v>41848.703275462962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t="s">
        <v>8327</v>
      </c>
      <c r="R1455" t="s">
        <v>8345</v>
      </c>
      <c r="S1455" s="11">
        <f t="shared" si="114"/>
        <v>42795.696145833332</v>
      </c>
      <c r="T1455" s="13" t="str">
        <f t="shared" si="112"/>
        <v>Mar</v>
      </c>
      <c r="U1455" s="11">
        <f t="shared" si="113"/>
        <v>42840.654479166667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1</v>
      </c>
      <c r="P1456">
        <f t="shared" si="111"/>
        <v>15</v>
      </c>
      <c r="Q1456" t="s">
        <v>8327</v>
      </c>
      <c r="R1456" t="s">
        <v>8345</v>
      </c>
      <c r="S1456" s="11">
        <f t="shared" si="114"/>
        <v>42463.866666666669</v>
      </c>
      <c r="T1456" s="13" t="str">
        <f t="shared" si="112"/>
        <v>Apr</v>
      </c>
      <c r="U1456" s="11">
        <f t="shared" si="113"/>
        <v>42484.915972222225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11</v>
      </c>
      <c r="P1457">
        <f t="shared" si="111"/>
        <v>225</v>
      </c>
      <c r="Q1457" t="s">
        <v>8327</v>
      </c>
      <c r="R1457" t="s">
        <v>8345</v>
      </c>
      <c r="S1457" s="11">
        <f t="shared" si="114"/>
        <v>41832.672685185185</v>
      </c>
      <c r="T1457" s="13" t="str">
        <f t="shared" si="112"/>
        <v>Jul</v>
      </c>
      <c r="U1457" s="11">
        <f t="shared" si="113"/>
        <v>41887.568749999999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3</v>
      </c>
      <c r="P1458">
        <f t="shared" si="111"/>
        <v>48</v>
      </c>
      <c r="Q1458" t="s">
        <v>8327</v>
      </c>
      <c r="R1458" t="s">
        <v>8345</v>
      </c>
      <c r="S1458" s="11">
        <f t="shared" si="114"/>
        <v>42708.668576388889</v>
      </c>
      <c r="T1458" s="13" t="str">
        <f t="shared" si="112"/>
        <v>Dec</v>
      </c>
      <c r="U1458" s="11">
        <f t="shared" si="113"/>
        <v>42738.668576388889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t="s">
        <v>8327</v>
      </c>
      <c r="R1459" t="s">
        <v>8345</v>
      </c>
      <c r="S1459" s="11">
        <f t="shared" si="114"/>
        <v>42289.89634259259</v>
      </c>
      <c r="T1459" s="13" t="str">
        <f t="shared" si="112"/>
        <v>Oct</v>
      </c>
      <c r="U1459" s="11">
        <f t="shared" si="113"/>
        <v>42319.938009259262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t="s">
        <v>8327</v>
      </c>
      <c r="R1460" t="s">
        <v>8345</v>
      </c>
      <c r="S1460" s="11">
        <f t="shared" si="114"/>
        <v>41831.705555555556</v>
      </c>
      <c r="T1460" s="13" t="str">
        <f t="shared" si="112"/>
        <v>Jul</v>
      </c>
      <c r="U1460" s="11">
        <f t="shared" si="113"/>
        <v>41862.166666666664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t="s">
        <v>8327</v>
      </c>
      <c r="R1461" t="s">
        <v>8345</v>
      </c>
      <c r="S1461" s="11">
        <f t="shared" si="114"/>
        <v>42312.204814814817</v>
      </c>
      <c r="T1461" s="13" t="str">
        <f t="shared" si="112"/>
        <v>Nov</v>
      </c>
      <c r="U1461" s="11">
        <f t="shared" si="113"/>
        <v>42340.725694444445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t="s">
        <v>8327</v>
      </c>
      <c r="R1462" t="s">
        <v>8345</v>
      </c>
      <c r="S1462" s="11">
        <f t="shared" si="114"/>
        <v>41915.896967592591</v>
      </c>
      <c r="T1462" s="13" t="str">
        <f t="shared" si="112"/>
        <v>Oct</v>
      </c>
      <c r="U1462" s="11">
        <f t="shared" si="113"/>
        <v>41973.989583333328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</v>
      </c>
      <c r="P1463">
        <f t="shared" si="111"/>
        <v>45</v>
      </c>
      <c r="Q1463" t="s">
        <v>8327</v>
      </c>
      <c r="R1463" t="s">
        <v>8346</v>
      </c>
      <c r="S1463" s="11">
        <f t="shared" si="114"/>
        <v>41899.645300925928</v>
      </c>
      <c r="T1463" s="13" t="str">
        <f t="shared" si="112"/>
        <v>Sep</v>
      </c>
      <c r="U1463" s="11">
        <f t="shared" si="113"/>
        <v>41933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109</v>
      </c>
      <c r="P1464">
        <f t="shared" si="111"/>
        <v>29</v>
      </c>
      <c r="Q1464" t="s">
        <v>8327</v>
      </c>
      <c r="R1464" t="s">
        <v>8346</v>
      </c>
      <c r="S1464" s="11">
        <f t="shared" si="114"/>
        <v>41344.662858796299</v>
      </c>
      <c r="T1464" s="13" t="str">
        <f t="shared" si="112"/>
        <v>Mar</v>
      </c>
      <c r="U1464" s="11">
        <f t="shared" si="113"/>
        <v>41374.662858796299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148</v>
      </c>
      <c r="P1465">
        <f t="shared" si="111"/>
        <v>35</v>
      </c>
      <c r="Q1465" t="s">
        <v>8327</v>
      </c>
      <c r="R1465" t="s">
        <v>8346</v>
      </c>
      <c r="S1465" s="11">
        <f t="shared" si="114"/>
        <v>41326.911319444444</v>
      </c>
      <c r="T1465" s="13" t="str">
        <f t="shared" si="112"/>
        <v>Feb</v>
      </c>
      <c r="U1465" s="11">
        <f t="shared" si="113"/>
        <v>41371.869652777779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</v>
      </c>
      <c r="P1466">
        <f t="shared" si="111"/>
        <v>35</v>
      </c>
      <c r="Q1466" t="s">
        <v>8327</v>
      </c>
      <c r="R1466" t="s">
        <v>8346</v>
      </c>
      <c r="S1466" s="11">
        <f t="shared" si="114"/>
        <v>41291.661550925928</v>
      </c>
      <c r="T1466" s="13" t="str">
        <f t="shared" si="112"/>
        <v>Jan</v>
      </c>
      <c r="U1466" s="11">
        <f t="shared" si="113"/>
        <v>41321.661550925928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</v>
      </c>
      <c r="P1467">
        <f t="shared" si="111"/>
        <v>53</v>
      </c>
      <c r="Q1467" t="s">
        <v>8327</v>
      </c>
      <c r="R1467" t="s">
        <v>8346</v>
      </c>
      <c r="S1467" s="11">
        <f t="shared" si="114"/>
        <v>40959.734398148146</v>
      </c>
      <c r="T1467" s="13" t="str">
        <f t="shared" si="112"/>
        <v>Feb</v>
      </c>
      <c r="U1467" s="11">
        <f t="shared" si="113"/>
        <v>40990.125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108</v>
      </c>
      <c r="P1468">
        <f t="shared" si="111"/>
        <v>70</v>
      </c>
      <c r="Q1468" t="s">
        <v>8327</v>
      </c>
      <c r="R1468" t="s">
        <v>8346</v>
      </c>
      <c r="S1468" s="11">
        <f t="shared" si="114"/>
        <v>42340.172060185185</v>
      </c>
      <c r="T1468" s="13" t="str">
        <f t="shared" si="112"/>
        <v>Dec</v>
      </c>
      <c r="U1468" s="11">
        <f t="shared" si="113"/>
        <v>42381.208333333328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</v>
      </c>
      <c r="P1469">
        <f t="shared" si="111"/>
        <v>77</v>
      </c>
      <c r="Q1469" t="s">
        <v>8327</v>
      </c>
      <c r="R1469" t="s">
        <v>8346</v>
      </c>
      <c r="S1469" s="11">
        <f t="shared" si="114"/>
        <v>40933.80190972222</v>
      </c>
      <c r="T1469" s="13" t="str">
        <f t="shared" si="112"/>
        <v>Jan</v>
      </c>
      <c r="U1469" s="11">
        <f t="shared" si="113"/>
        <v>40993.760243055556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</v>
      </c>
      <c r="P1470">
        <f t="shared" si="111"/>
        <v>33</v>
      </c>
      <c r="Q1470" t="s">
        <v>8327</v>
      </c>
      <c r="R1470" t="s">
        <v>8346</v>
      </c>
      <c r="S1470" s="11">
        <f t="shared" si="114"/>
        <v>40646.014456018522</v>
      </c>
      <c r="T1470" s="13" t="str">
        <f t="shared" si="112"/>
        <v>Apr</v>
      </c>
      <c r="U1470" s="11">
        <f t="shared" si="113"/>
        <v>40706.014456018522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</v>
      </c>
      <c r="P1471">
        <f t="shared" si="111"/>
        <v>149</v>
      </c>
      <c r="Q1471" t="s">
        <v>8327</v>
      </c>
      <c r="R1471" t="s">
        <v>8346</v>
      </c>
      <c r="S1471" s="11">
        <f t="shared" si="114"/>
        <v>41290.598483796297</v>
      </c>
      <c r="T1471" s="13" t="str">
        <f t="shared" si="112"/>
        <v>Jan</v>
      </c>
      <c r="U1471" s="11">
        <f t="shared" si="113"/>
        <v>41320.598483796297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</v>
      </c>
      <c r="P1472">
        <f t="shared" si="111"/>
        <v>23</v>
      </c>
      <c r="Q1472" t="s">
        <v>8327</v>
      </c>
      <c r="R1472" t="s">
        <v>8346</v>
      </c>
      <c r="S1472" s="11">
        <f t="shared" si="114"/>
        <v>41250.827118055553</v>
      </c>
      <c r="T1472" s="13" t="str">
        <f t="shared" si="112"/>
        <v>Dec</v>
      </c>
      <c r="U1472" s="11">
        <f t="shared" si="113"/>
        <v>41271.827118055553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104</v>
      </c>
      <c r="P1473">
        <f t="shared" si="111"/>
        <v>97</v>
      </c>
      <c r="Q1473" t="s">
        <v>8327</v>
      </c>
      <c r="R1473" t="s">
        <v>8346</v>
      </c>
      <c r="S1473" s="11">
        <f t="shared" si="114"/>
        <v>42073.957569444443</v>
      </c>
      <c r="T1473" s="13" t="str">
        <f t="shared" si="112"/>
        <v>Mar</v>
      </c>
      <c r="U1473" s="11">
        <f t="shared" si="113"/>
        <v>42103.957569444443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139</v>
      </c>
      <c r="P1474">
        <f t="shared" si="111"/>
        <v>103</v>
      </c>
      <c r="Q1474" t="s">
        <v>8327</v>
      </c>
      <c r="R1474" t="s">
        <v>8346</v>
      </c>
      <c r="S1474" s="11">
        <f t="shared" si="114"/>
        <v>41533.542858796296</v>
      </c>
      <c r="T1474" s="13" t="str">
        <f t="shared" si="112"/>
        <v>Sep</v>
      </c>
      <c r="U1474" s="11">
        <f t="shared" si="113"/>
        <v>41563.542858796296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ROUND((E1475/D1475)*100,0)</f>
        <v>121</v>
      </c>
      <c r="P1475">
        <f t="shared" ref="P1475:P1538" si="116">ROUND(AVERAGE(E1475/L1475),0)</f>
        <v>38</v>
      </c>
      <c r="Q1475" t="s">
        <v>8327</v>
      </c>
      <c r="R1475" t="s">
        <v>8346</v>
      </c>
      <c r="S1475" s="11">
        <f t="shared" si="114"/>
        <v>40939.979618055557</v>
      </c>
      <c r="T1475" s="13" t="str">
        <f t="shared" ref="T1475:T1538" si="117">CHOOSE(MONTH(S1475),"Jan","Feb","Mar","Apr","May","Jun","Jul","Aug","Sep","Oct","Nov","Dec")</f>
        <v>Jan</v>
      </c>
      <c r="U1475" s="11">
        <f t="shared" ref="U1475:U1538" si="118">(((I1475/60)/60)/24+DATE(1970,1,1))</f>
        <v>40969.979618055557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</v>
      </c>
      <c r="P1476">
        <f t="shared" si="116"/>
        <v>44</v>
      </c>
      <c r="Q1476" t="s">
        <v>8327</v>
      </c>
      <c r="R1476" t="s">
        <v>8346</v>
      </c>
      <c r="S1476" s="11">
        <f t="shared" ref="S1476:S1539" si="119">(((J1476/60)/60)/24)+DATE(1970,1,1)</f>
        <v>41500.727916666663</v>
      </c>
      <c r="T1476" s="13" t="str">
        <f t="shared" si="117"/>
        <v>Aug</v>
      </c>
      <c r="U1476" s="11">
        <f t="shared" si="118"/>
        <v>41530.727916666663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189</v>
      </c>
      <c r="P1477">
        <f t="shared" si="116"/>
        <v>64</v>
      </c>
      <c r="Q1477" t="s">
        <v>8327</v>
      </c>
      <c r="R1477" t="s">
        <v>8346</v>
      </c>
      <c r="S1477" s="11">
        <f t="shared" si="119"/>
        <v>41960.722951388889</v>
      </c>
      <c r="T1477" s="13" t="str">
        <f t="shared" si="117"/>
        <v>Nov</v>
      </c>
      <c r="U1477" s="11">
        <f t="shared" si="118"/>
        <v>41993.207638888889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662</v>
      </c>
      <c r="P1478">
        <f t="shared" si="116"/>
        <v>43</v>
      </c>
      <c r="Q1478" t="s">
        <v>8327</v>
      </c>
      <c r="R1478" t="s">
        <v>8346</v>
      </c>
      <c r="S1478" s="11">
        <f t="shared" si="119"/>
        <v>40766.041921296295</v>
      </c>
      <c r="T1478" s="13" t="str">
        <f t="shared" si="117"/>
        <v>Aug</v>
      </c>
      <c r="U1478" s="11">
        <f t="shared" si="118"/>
        <v>40796.041921296295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</v>
      </c>
      <c r="P1479">
        <f t="shared" si="116"/>
        <v>90</v>
      </c>
      <c r="Q1479" t="s">
        <v>8327</v>
      </c>
      <c r="R1479" t="s">
        <v>8346</v>
      </c>
      <c r="S1479" s="11">
        <f t="shared" si="119"/>
        <v>40840.615787037037</v>
      </c>
      <c r="T1479" s="13" t="str">
        <f t="shared" si="117"/>
        <v>Oct</v>
      </c>
      <c r="U1479" s="11">
        <f t="shared" si="118"/>
        <v>40900.125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1182</v>
      </c>
      <c r="P1480">
        <f t="shared" si="116"/>
        <v>29</v>
      </c>
      <c r="Q1480" t="s">
        <v>8327</v>
      </c>
      <c r="R1480" t="s">
        <v>8346</v>
      </c>
      <c r="S1480" s="11">
        <f t="shared" si="119"/>
        <v>41394.871678240743</v>
      </c>
      <c r="T1480" s="13" t="str">
        <f t="shared" si="117"/>
        <v>Apr</v>
      </c>
      <c r="U1480" s="11">
        <f t="shared" si="118"/>
        <v>41408.871678240743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</v>
      </c>
      <c r="P1481">
        <f t="shared" si="116"/>
        <v>31</v>
      </c>
      <c r="Q1481" t="s">
        <v>8327</v>
      </c>
      <c r="R1481" t="s">
        <v>8346</v>
      </c>
      <c r="S1481" s="11">
        <f t="shared" si="119"/>
        <v>41754.745243055557</v>
      </c>
      <c r="T1481" s="13" t="str">
        <f t="shared" si="117"/>
        <v>Apr</v>
      </c>
      <c r="U1481" s="11">
        <f t="shared" si="118"/>
        <v>41769.165972222225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</v>
      </c>
      <c r="P1482">
        <f t="shared" si="116"/>
        <v>92</v>
      </c>
      <c r="Q1482" t="s">
        <v>8327</v>
      </c>
      <c r="R1482" t="s">
        <v>8346</v>
      </c>
      <c r="S1482" s="11">
        <f t="shared" si="119"/>
        <v>41464.934016203704</v>
      </c>
      <c r="T1482" s="13" t="str">
        <f t="shared" si="117"/>
        <v>Jul</v>
      </c>
      <c r="U1482" s="11">
        <f t="shared" si="118"/>
        <v>41481.708333333336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</v>
      </c>
      <c r="P1483">
        <f t="shared" si="116"/>
        <v>18</v>
      </c>
      <c r="Q1483" t="s">
        <v>8327</v>
      </c>
      <c r="R1483" t="s">
        <v>8329</v>
      </c>
      <c r="S1483" s="11">
        <f t="shared" si="119"/>
        <v>41550.922974537039</v>
      </c>
      <c r="T1483" s="13" t="str">
        <f t="shared" si="117"/>
        <v>Oct</v>
      </c>
      <c r="U1483" s="11">
        <f t="shared" si="118"/>
        <v>41580.922974537039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</v>
      </c>
      <c r="P1484">
        <f t="shared" si="116"/>
        <v>5</v>
      </c>
      <c r="Q1484" t="s">
        <v>8327</v>
      </c>
      <c r="R1484" t="s">
        <v>8329</v>
      </c>
      <c r="S1484" s="11">
        <f t="shared" si="119"/>
        <v>41136.85805555556</v>
      </c>
      <c r="T1484" s="13" t="str">
        <f t="shared" si="117"/>
        <v>Aug</v>
      </c>
      <c r="U1484" s="11">
        <f t="shared" si="118"/>
        <v>41159.32708333333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1</v>
      </c>
      <c r="P1485">
        <f t="shared" si="116"/>
        <v>25</v>
      </c>
      <c r="Q1485" t="s">
        <v>8327</v>
      </c>
      <c r="R1485" t="s">
        <v>8329</v>
      </c>
      <c r="S1485" s="11">
        <f t="shared" si="119"/>
        <v>42548.192997685182</v>
      </c>
      <c r="T1485" s="13" t="str">
        <f t="shared" si="117"/>
        <v>Jun</v>
      </c>
      <c r="U1485" s="11">
        <f t="shared" si="118"/>
        <v>42573.192997685182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t="s">
        <v>8327</v>
      </c>
      <c r="R1486" t="s">
        <v>8329</v>
      </c>
      <c r="S1486" s="11">
        <f t="shared" si="119"/>
        <v>41053.200960648144</v>
      </c>
      <c r="T1486" s="13" t="str">
        <f t="shared" si="117"/>
        <v>May</v>
      </c>
      <c r="U1486" s="11">
        <f t="shared" si="118"/>
        <v>41111.618750000001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</v>
      </c>
      <c r="P1487">
        <f t="shared" si="116"/>
        <v>50</v>
      </c>
      <c r="Q1487" t="s">
        <v>8327</v>
      </c>
      <c r="R1487" t="s">
        <v>8329</v>
      </c>
      <c r="S1487" s="11">
        <f t="shared" si="119"/>
        <v>42130.795983796299</v>
      </c>
      <c r="T1487" s="13" t="str">
        <f t="shared" si="117"/>
        <v>May</v>
      </c>
      <c r="U1487" s="11">
        <f t="shared" si="118"/>
        <v>42175.795983796299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</v>
      </c>
      <c r="P1488">
        <f t="shared" si="116"/>
        <v>16</v>
      </c>
      <c r="Q1488" t="s">
        <v>8327</v>
      </c>
      <c r="R1488" t="s">
        <v>8329</v>
      </c>
      <c r="S1488" s="11">
        <f t="shared" si="119"/>
        <v>42032.168530092589</v>
      </c>
      <c r="T1488" s="13" t="str">
        <f t="shared" si="117"/>
        <v>Jan</v>
      </c>
      <c r="U1488" s="11">
        <f t="shared" si="118"/>
        <v>42062.168530092589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t="s">
        <v>8327</v>
      </c>
      <c r="R1489" t="s">
        <v>8329</v>
      </c>
      <c r="S1489" s="11">
        <f t="shared" si="119"/>
        <v>42554.917488425926</v>
      </c>
      <c r="T1489" s="13" t="str">
        <f t="shared" si="117"/>
        <v>Jul</v>
      </c>
      <c r="U1489" s="11">
        <f t="shared" si="118"/>
        <v>42584.917488425926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</v>
      </c>
      <c r="P1490">
        <f t="shared" si="116"/>
        <v>60</v>
      </c>
      <c r="Q1490" t="s">
        <v>8327</v>
      </c>
      <c r="R1490" t="s">
        <v>8329</v>
      </c>
      <c r="S1490" s="11">
        <f t="shared" si="119"/>
        <v>41614.563194444447</v>
      </c>
      <c r="T1490" s="13" t="str">
        <f t="shared" si="117"/>
        <v>Dec</v>
      </c>
      <c r="U1490" s="11">
        <f t="shared" si="118"/>
        <v>41644.563194444447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t="s">
        <v>8327</v>
      </c>
      <c r="R1491" t="s">
        <v>8329</v>
      </c>
      <c r="S1491" s="11">
        <f t="shared" si="119"/>
        <v>41198.611712962964</v>
      </c>
      <c r="T1491" s="13" t="str">
        <f t="shared" si="117"/>
        <v>Oct</v>
      </c>
      <c r="U1491" s="11">
        <f t="shared" si="118"/>
        <v>41228.653379629628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31</v>
      </c>
      <c r="P1492">
        <f t="shared" si="116"/>
        <v>47</v>
      </c>
      <c r="Q1492" t="s">
        <v>8327</v>
      </c>
      <c r="R1492" t="s">
        <v>8329</v>
      </c>
      <c r="S1492" s="11">
        <f t="shared" si="119"/>
        <v>41520.561041666668</v>
      </c>
      <c r="T1492" s="13" t="str">
        <f t="shared" si="117"/>
        <v>Sep</v>
      </c>
      <c r="U1492" s="11">
        <f t="shared" si="118"/>
        <v>41549.561041666668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</v>
      </c>
      <c r="P1493">
        <f t="shared" si="116"/>
        <v>100</v>
      </c>
      <c r="Q1493" t="s">
        <v>8327</v>
      </c>
      <c r="R1493" t="s">
        <v>8329</v>
      </c>
      <c r="S1493" s="11">
        <f t="shared" si="119"/>
        <v>41991.713460648149</v>
      </c>
      <c r="T1493" s="13" t="str">
        <f t="shared" si="117"/>
        <v>Dec</v>
      </c>
      <c r="U1493" s="11">
        <f t="shared" si="118"/>
        <v>42050.651388888888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1</v>
      </c>
      <c r="P1494">
        <f t="shared" si="116"/>
        <v>15</v>
      </c>
      <c r="Q1494" t="s">
        <v>8327</v>
      </c>
      <c r="R1494" t="s">
        <v>8329</v>
      </c>
      <c r="S1494" s="11">
        <f t="shared" si="119"/>
        <v>40682.884791666671</v>
      </c>
      <c r="T1494" s="13" t="str">
        <f t="shared" si="117"/>
        <v>May</v>
      </c>
      <c r="U1494" s="11">
        <f t="shared" si="118"/>
        <v>40712.884791666671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t="s">
        <v>8327</v>
      </c>
      <c r="R1495" t="s">
        <v>8329</v>
      </c>
      <c r="S1495" s="11">
        <f t="shared" si="119"/>
        <v>41411.866608796299</v>
      </c>
      <c r="T1495" s="13" t="str">
        <f t="shared" si="117"/>
        <v>May</v>
      </c>
      <c r="U1495" s="11">
        <f t="shared" si="118"/>
        <v>41441.866608796299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9</v>
      </c>
      <c r="P1496">
        <f t="shared" si="116"/>
        <v>40</v>
      </c>
      <c r="Q1496" t="s">
        <v>8327</v>
      </c>
      <c r="R1496" t="s">
        <v>8329</v>
      </c>
      <c r="S1496" s="11">
        <f t="shared" si="119"/>
        <v>42067.722372685181</v>
      </c>
      <c r="T1496" s="13" t="str">
        <f t="shared" si="117"/>
        <v>Mar</v>
      </c>
      <c r="U1496" s="11">
        <f t="shared" si="118"/>
        <v>42097.651388888888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t="s">
        <v>8327</v>
      </c>
      <c r="R1497" t="s">
        <v>8329</v>
      </c>
      <c r="S1497" s="11">
        <f t="shared" si="119"/>
        <v>40752.789710648147</v>
      </c>
      <c r="T1497" s="13" t="str">
        <f t="shared" si="117"/>
        <v>Jul</v>
      </c>
      <c r="U1497" s="11">
        <f t="shared" si="118"/>
        <v>40782.789710648147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t="s">
        <v>8327</v>
      </c>
      <c r="R1498" t="s">
        <v>8329</v>
      </c>
      <c r="S1498" s="11">
        <f t="shared" si="119"/>
        <v>41838.475219907406</v>
      </c>
      <c r="T1498" s="13" t="str">
        <f t="shared" si="117"/>
        <v>Jul</v>
      </c>
      <c r="U1498" s="11">
        <f t="shared" si="118"/>
        <v>41898.475219907406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0</v>
      </c>
      <c r="P1499">
        <f t="shared" si="116"/>
        <v>1</v>
      </c>
      <c r="Q1499" t="s">
        <v>8327</v>
      </c>
      <c r="R1499" t="s">
        <v>8329</v>
      </c>
      <c r="S1499" s="11">
        <f t="shared" si="119"/>
        <v>41444.64261574074</v>
      </c>
      <c r="T1499" s="13" t="str">
        <f t="shared" si="117"/>
        <v>Jun</v>
      </c>
      <c r="U1499" s="11">
        <f t="shared" si="118"/>
        <v>41486.821527777778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2</v>
      </c>
      <c r="P1500">
        <f t="shared" si="116"/>
        <v>19</v>
      </c>
      <c r="Q1500" t="s">
        <v>8327</v>
      </c>
      <c r="R1500" t="s">
        <v>8329</v>
      </c>
      <c r="S1500" s="11">
        <f t="shared" si="119"/>
        <v>41840.983541666668</v>
      </c>
      <c r="T1500" s="13" t="str">
        <f t="shared" si="117"/>
        <v>Jul</v>
      </c>
      <c r="U1500" s="11">
        <f t="shared" si="118"/>
        <v>41885.983541666668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</v>
      </c>
      <c r="P1501">
        <f t="shared" si="116"/>
        <v>5</v>
      </c>
      <c r="Q1501" t="s">
        <v>8327</v>
      </c>
      <c r="R1501" t="s">
        <v>8329</v>
      </c>
      <c r="S1501" s="11">
        <f t="shared" si="119"/>
        <v>42527.007326388892</v>
      </c>
      <c r="T1501" s="13" t="str">
        <f t="shared" si="117"/>
        <v>Jun</v>
      </c>
      <c r="U1501" s="11">
        <f t="shared" si="118"/>
        <v>42587.007326388892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</v>
      </c>
      <c r="P1502">
        <f t="shared" si="116"/>
        <v>47</v>
      </c>
      <c r="Q1502" t="s">
        <v>8327</v>
      </c>
      <c r="R1502" t="s">
        <v>8329</v>
      </c>
      <c r="S1502" s="11">
        <f t="shared" si="119"/>
        <v>41365.904594907406</v>
      </c>
      <c r="T1502" s="13" t="str">
        <f t="shared" si="117"/>
        <v>Apr</v>
      </c>
      <c r="U1502" s="11">
        <f t="shared" si="118"/>
        <v>41395.904594907406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</v>
      </c>
      <c r="P1503">
        <f t="shared" si="116"/>
        <v>98</v>
      </c>
      <c r="Q1503" t="s">
        <v>8342</v>
      </c>
      <c r="R1503" t="s">
        <v>8343</v>
      </c>
      <c r="S1503" s="11">
        <f t="shared" si="119"/>
        <v>42163.583599537036</v>
      </c>
      <c r="T1503" s="13" t="str">
        <f t="shared" si="117"/>
        <v>Jun</v>
      </c>
      <c r="U1503" s="11">
        <f t="shared" si="118"/>
        <v>42193.583599537036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</v>
      </c>
      <c r="P1504">
        <f t="shared" si="116"/>
        <v>68</v>
      </c>
      <c r="Q1504" t="s">
        <v>8342</v>
      </c>
      <c r="R1504" t="s">
        <v>8343</v>
      </c>
      <c r="S1504" s="11">
        <f t="shared" si="119"/>
        <v>42426.542592592596</v>
      </c>
      <c r="T1504" s="13" t="str">
        <f t="shared" si="117"/>
        <v>Feb</v>
      </c>
      <c r="U1504" s="11">
        <f t="shared" si="118"/>
        <v>42454.916666666672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108</v>
      </c>
      <c r="P1505">
        <f t="shared" si="116"/>
        <v>57</v>
      </c>
      <c r="Q1505" t="s">
        <v>8342</v>
      </c>
      <c r="R1505" t="s">
        <v>8343</v>
      </c>
      <c r="S1505" s="11">
        <f t="shared" si="119"/>
        <v>42606.347233796296</v>
      </c>
      <c r="T1505" s="13" t="str">
        <f t="shared" si="117"/>
        <v>Aug</v>
      </c>
      <c r="U1505" s="11">
        <f t="shared" si="118"/>
        <v>42666.347233796296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278</v>
      </c>
      <c r="P1506">
        <f t="shared" si="116"/>
        <v>67</v>
      </c>
      <c r="Q1506" t="s">
        <v>8342</v>
      </c>
      <c r="R1506" t="s">
        <v>8343</v>
      </c>
      <c r="S1506" s="11">
        <f t="shared" si="119"/>
        <v>41772.657685185186</v>
      </c>
      <c r="T1506" s="13" t="str">
        <f t="shared" si="117"/>
        <v>May</v>
      </c>
      <c r="U1506" s="11">
        <f t="shared" si="118"/>
        <v>41800.356249999997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104</v>
      </c>
      <c r="P1507">
        <f t="shared" si="116"/>
        <v>48</v>
      </c>
      <c r="Q1507" t="s">
        <v>8342</v>
      </c>
      <c r="R1507" t="s">
        <v>8343</v>
      </c>
      <c r="S1507" s="11">
        <f t="shared" si="119"/>
        <v>42414.44332175926</v>
      </c>
      <c r="T1507" s="13" t="str">
        <f t="shared" si="117"/>
        <v>Feb</v>
      </c>
      <c r="U1507" s="11">
        <f t="shared" si="118"/>
        <v>42451.834027777775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</v>
      </c>
      <c r="P1508">
        <f t="shared" si="116"/>
        <v>39</v>
      </c>
      <c r="Q1508" t="s">
        <v>8342</v>
      </c>
      <c r="R1508" t="s">
        <v>8343</v>
      </c>
      <c r="S1508" s="11">
        <f t="shared" si="119"/>
        <v>41814.785925925928</v>
      </c>
      <c r="T1508" s="13" t="str">
        <f t="shared" si="117"/>
        <v>Jun</v>
      </c>
      <c r="U1508" s="11">
        <f t="shared" si="118"/>
        <v>41844.785925925928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>
        <f t="shared" si="116"/>
        <v>78</v>
      </c>
      <c r="Q1509" t="s">
        <v>8342</v>
      </c>
      <c r="R1509" t="s">
        <v>8343</v>
      </c>
      <c r="S1509" s="11">
        <f t="shared" si="119"/>
        <v>40254.450335648151</v>
      </c>
      <c r="T1509" s="13" t="str">
        <f t="shared" si="117"/>
        <v>Mar</v>
      </c>
      <c r="U1509" s="11">
        <f t="shared" si="118"/>
        <v>40313.340277777781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111</v>
      </c>
      <c r="P1510">
        <f t="shared" si="116"/>
        <v>97</v>
      </c>
      <c r="Q1510" t="s">
        <v>8342</v>
      </c>
      <c r="R1510" t="s">
        <v>8343</v>
      </c>
      <c r="S1510" s="11">
        <f t="shared" si="119"/>
        <v>41786.614363425928</v>
      </c>
      <c r="T1510" s="13" t="str">
        <f t="shared" si="117"/>
        <v>May</v>
      </c>
      <c r="U1510" s="11">
        <f t="shared" si="118"/>
        <v>41817.614363425928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124</v>
      </c>
      <c r="P1511">
        <f t="shared" si="116"/>
        <v>110</v>
      </c>
      <c r="Q1511" t="s">
        <v>8342</v>
      </c>
      <c r="R1511" t="s">
        <v>8343</v>
      </c>
      <c r="S1511" s="11">
        <f t="shared" si="119"/>
        <v>42751.533391203702</v>
      </c>
      <c r="T1511" s="13" t="str">
        <f t="shared" si="117"/>
        <v>Jan</v>
      </c>
      <c r="U1511" s="11">
        <f t="shared" si="118"/>
        <v>42780.957638888889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</v>
      </c>
      <c r="P1512">
        <f t="shared" si="116"/>
        <v>40</v>
      </c>
      <c r="Q1512" t="s">
        <v>8342</v>
      </c>
      <c r="R1512" t="s">
        <v>8343</v>
      </c>
      <c r="S1512" s="11">
        <f t="shared" si="119"/>
        <v>41809.385162037033</v>
      </c>
      <c r="T1512" s="13" t="str">
        <f t="shared" si="117"/>
        <v>Jun</v>
      </c>
      <c r="U1512" s="11">
        <f t="shared" si="118"/>
        <v>41839.385162037033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112</v>
      </c>
      <c r="P1513">
        <f t="shared" si="116"/>
        <v>76</v>
      </c>
      <c r="Q1513" t="s">
        <v>8342</v>
      </c>
      <c r="R1513" t="s">
        <v>8343</v>
      </c>
      <c r="S1513" s="11">
        <f t="shared" si="119"/>
        <v>42296.583379629628</v>
      </c>
      <c r="T1513" s="13" t="str">
        <f t="shared" si="117"/>
        <v>Oct</v>
      </c>
      <c r="U1513" s="11">
        <f t="shared" si="118"/>
        <v>42326.625046296293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559</v>
      </c>
      <c r="P1514">
        <f t="shared" si="116"/>
        <v>58</v>
      </c>
      <c r="Q1514" t="s">
        <v>8342</v>
      </c>
      <c r="R1514" t="s">
        <v>8343</v>
      </c>
      <c r="S1514" s="11">
        <f t="shared" si="119"/>
        <v>42741.684479166666</v>
      </c>
      <c r="T1514" s="13" t="str">
        <f t="shared" si="117"/>
        <v>Jan</v>
      </c>
      <c r="U1514" s="11">
        <f t="shared" si="118"/>
        <v>42771.684479166666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</v>
      </c>
      <c r="P1515">
        <f t="shared" si="116"/>
        <v>56</v>
      </c>
      <c r="Q1515" t="s">
        <v>8342</v>
      </c>
      <c r="R1515" t="s">
        <v>8343</v>
      </c>
      <c r="S1515" s="11">
        <f t="shared" si="119"/>
        <v>41806.637337962966</v>
      </c>
      <c r="T1515" s="13" t="str">
        <f t="shared" si="117"/>
        <v>Jun</v>
      </c>
      <c r="U1515" s="11">
        <f t="shared" si="118"/>
        <v>41836.637337962966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</v>
      </c>
      <c r="P1516">
        <f t="shared" si="116"/>
        <v>151</v>
      </c>
      <c r="Q1516" t="s">
        <v>8342</v>
      </c>
      <c r="R1516" t="s">
        <v>8343</v>
      </c>
      <c r="S1516" s="11">
        <f t="shared" si="119"/>
        <v>42234.597685185188</v>
      </c>
      <c r="T1516" s="13" t="str">
        <f t="shared" si="117"/>
        <v>Aug</v>
      </c>
      <c r="U1516" s="11">
        <f t="shared" si="118"/>
        <v>42274.597685185188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</v>
      </c>
      <c r="P1517">
        <f t="shared" si="116"/>
        <v>850</v>
      </c>
      <c r="Q1517" t="s">
        <v>8342</v>
      </c>
      <c r="R1517" t="s">
        <v>8343</v>
      </c>
      <c r="S1517" s="11">
        <f t="shared" si="119"/>
        <v>42415.253437499996</v>
      </c>
      <c r="T1517" s="13" t="str">
        <f t="shared" si="117"/>
        <v>Feb</v>
      </c>
      <c r="U1517" s="11">
        <f t="shared" si="118"/>
        <v>42445.211770833332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109</v>
      </c>
      <c r="P1518">
        <f t="shared" si="116"/>
        <v>159</v>
      </c>
      <c r="Q1518" t="s">
        <v>8342</v>
      </c>
      <c r="R1518" t="s">
        <v>8343</v>
      </c>
      <c r="S1518" s="11">
        <f t="shared" si="119"/>
        <v>42619.466342592597</v>
      </c>
      <c r="T1518" s="13" t="str">
        <f t="shared" si="117"/>
        <v>Sep</v>
      </c>
      <c r="U1518" s="11">
        <f t="shared" si="118"/>
        <v>42649.583333333328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162</v>
      </c>
      <c r="P1519">
        <f t="shared" si="116"/>
        <v>40</v>
      </c>
      <c r="Q1519" t="s">
        <v>8342</v>
      </c>
      <c r="R1519" t="s">
        <v>8343</v>
      </c>
      <c r="S1519" s="11">
        <f t="shared" si="119"/>
        <v>41948.56658564815</v>
      </c>
      <c r="T1519" s="13" t="str">
        <f t="shared" si="117"/>
        <v>Nov</v>
      </c>
      <c r="U1519" s="11">
        <f t="shared" si="118"/>
        <v>41979.25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</v>
      </c>
      <c r="P1520">
        <f t="shared" si="116"/>
        <v>131</v>
      </c>
      <c r="Q1520" t="s">
        <v>8342</v>
      </c>
      <c r="R1520" t="s">
        <v>8343</v>
      </c>
      <c r="S1520" s="11">
        <f t="shared" si="119"/>
        <v>41760.8200462963</v>
      </c>
      <c r="T1520" s="13" t="str">
        <f t="shared" si="117"/>
        <v>May</v>
      </c>
      <c r="U1520" s="11">
        <f t="shared" si="118"/>
        <v>41790.8200462963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</v>
      </c>
      <c r="P1521">
        <f t="shared" si="116"/>
        <v>64</v>
      </c>
      <c r="Q1521" t="s">
        <v>8342</v>
      </c>
      <c r="R1521" t="s">
        <v>8343</v>
      </c>
      <c r="S1521" s="11">
        <f t="shared" si="119"/>
        <v>41782.741701388892</v>
      </c>
      <c r="T1521" s="13" t="str">
        <f t="shared" si="117"/>
        <v>May</v>
      </c>
      <c r="U1521" s="11">
        <f t="shared" si="118"/>
        <v>41810.915972222225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</v>
      </c>
      <c r="P1522">
        <f t="shared" si="116"/>
        <v>112</v>
      </c>
      <c r="Q1522" t="s">
        <v>8342</v>
      </c>
      <c r="R1522" t="s">
        <v>8343</v>
      </c>
      <c r="S1522" s="11">
        <f t="shared" si="119"/>
        <v>41955.857789351852</v>
      </c>
      <c r="T1522" s="13" t="str">
        <f t="shared" si="117"/>
        <v>Nov</v>
      </c>
      <c r="U1522" s="11">
        <f t="shared" si="118"/>
        <v>41992.166666666672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107</v>
      </c>
      <c r="P1523">
        <f t="shared" si="116"/>
        <v>170</v>
      </c>
      <c r="Q1523" t="s">
        <v>8342</v>
      </c>
      <c r="R1523" t="s">
        <v>8343</v>
      </c>
      <c r="S1523" s="11">
        <f t="shared" si="119"/>
        <v>42493.167719907404</v>
      </c>
      <c r="T1523" s="13" t="str">
        <f t="shared" si="117"/>
        <v>May</v>
      </c>
      <c r="U1523" s="11">
        <f t="shared" si="118"/>
        <v>42528.167719907404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139</v>
      </c>
      <c r="P1524">
        <f t="shared" si="116"/>
        <v>134</v>
      </c>
      <c r="Q1524" t="s">
        <v>8342</v>
      </c>
      <c r="R1524" t="s">
        <v>8343</v>
      </c>
      <c r="S1524" s="11">
        <f t="shared" si="119"/>
        <v>41899.830312500002</v>
      </c>
      <c r="T1524" s="13" t="str">
        <f t="shared" si="117"/>
        <v>Sep</v>
      </c>
      <c r="U1524" s="11">
        <f t="shared" si="118"/>
        <v>41929.830312500002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125</v>
      </c>
      <c r="P1525">
        <f t="shared" si="116"/>
        <v>96</v>
      </c>
      <c r="Q1525" t="s">
        <v>8342</v>
      </c>
      <c r="R1525" t="s">
        <v>8343</v>
      </c>
      <c r="S1525" s="11">
        <f t="shared" si="119"/>
        <v>41964.751342592594</v>
      </c>
      <c r="T1525" s="13" t="str">
        <f t="shared" si="117"/>
        <v>Nov</v>
      </c>
      <c r="U1525" s="11">
        <f t="shared" si="118"/>
        <v>41996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207</v>
      </c>
      <c r="P1526">
        <f t="shared" si="116"/>
        <v>222</v>
      </c>
      <c r="Q1526" t="s">
        <v>8342</v>
      </c>
      <c r="R1526" t="s">
        <v>8343</v>
      </c>
      <c r="S1526" s="11">
        <f t="shared" si="119"/>
        <v>42756.501041666663</v>
      </c>
      <c r="T1526" s="13" t="str">
        <f t="shared" si="117"/>
        <v>Jan</v>
      </c>
      <c r="U1526" s="11">
        <f t="shared" si="118"/>
        <v>42786.501041666663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</v>
      </c>
      <c r="P1527">
        <f t="shared" si="116"/>
        <v>32</v>
      </c>
      <c r="Q1527" t="s">
        <v>8342</v>
      </c>
      <c r="R1527" t="s">
        <v>8343</v>
      </c>
      <c r="S1527" s="11">
        <f t="shared" si="119"/>
        <v>42570.702986111108</v>
      </c>
      <c r="T1527" s="13" t="str">
        <f t="shared" si="117"/>
        <v>Jul</v>
      </c>
      <c r="U1527" s="11">
        <f t="shared" si="118"/>
        <v>42600.702986111108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</v>
      </c>
      <c r="P1528">
        <f t="shared" si="116"/>
        <v>99</v>
      </c>
      <c r="Q1528" t="s">
        <v>8342</v>
      </c>
      <c r="R1528" t="s">
        <v>8343</v>
      </c>
      <c r="S1528" s="11">
        <f t="shared" si="119"/>
        <v>42339.276006944448</v>
      </c>
      <c r="T1528" s="13" t="str">
        <f t="shared" si="117"/>
        <v>Dec</v>
      </c>
      <c r="U1528" s="11">
        <f t="shared" si="118"/>
        <v>42388.276006944448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</v>
      </c>
      <c r="P1529">
        <f t="shared" si="116"/>
        <v>55</v>
      </c>
      <c r="Q1529" t="s">
        <v>8342</v>
      </c>
      <c r="R1529" t="s">
        <v>8343</v>
      </c>
      <c r="S1529" s="11">
        <f t="shared" si="119"/>
        <v>42780.600532407407</v>
      </c>
      <c r="T1529" s="13" t="str">
        <f t="shared" si="117"/>
        <v>Feb</v>
      </c>
      <c r="U1529" s="11">
        <f t="shared" si="118"/>
        <v>42808.558865740735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282</v>
      </c>
      <c r="P1530">
        <f t="shared" si="116"/>
        <v>53</v>
      </c>
      <c r="Q1530" t="s">
        <v>8342</v>
      </c>
      <c r="R1530" t="s">
        <v>8343</v>
      </c>
      <c r="S1530" s="11">
        <f t="shared" si="119"/>
        <v>42736.732893518521</v>
      </c>
      <c r="T1530" s="13" t="str">
        <f t="shared" si="117"/>
        <v>Jan</v>
      </c>
      <c r="U1530" s="11">
        <f t="shared" si="118"/>
        <v>42767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101</v>
      </c>
      <c r="P1531">
        <f t="shared" si="116"/>
        <v>136</v>
      </c>
      <c r="Q1531" t="s">
        <v>8342</v>
      </c>
      <c r="R1531" t="s">
        <v>8343</v>
      </c>
      <c r="S1531" s="11">
        <f t="shared" si="119"/>
        <v>42052.628703703704</v>
      </c>
      <c r="T1531" s="13" t="str">
        <f t="shared" si="117"/>
        <v>Feb</v>
      </c>
      <c r="U1531" s="11">
        <f t="shared" si="118"/>
        <v>42082.587037037039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135</v>
      </c>
      <c r="P1532">
        <f t="shared" si="116"/>
        <v>54</v>
      </c>
      <c r="Q1532" t="s">
        <v>8342</v>
      </c>
      <c r="R1532" t="s">
        <v>8343</v>
      </c>
      <c r="S1532" s="11">
        <f t="shared" si="119"/>
        <v>42275.767303240747</v>
      </c>
      <c r="T1532" s="13" t="str">
        <f t="shared" si="117"/>
        <v>Sep</v>
      </c>
      <c r="U1532" s="11">
        <f t="shared" si="118"/>
        <v>42300.767303240747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176</v>
      </c>
      <c r="P1533">
        <f t="shared" si="116"/>
        <v>57</v>
      </c>
      <c r="Q1533" t="s">
        <v>8342</v>
      </c>
      <c r="R1533" t="s">
        <v>8343</v>
      </c>
      <c r="S1533" s="11">
        <f t="shared" si="119"/>
        <v>41941.802384259259</v>
      </c>
      <c r="T1533" s="13" t="str">
        <f t="shared" si="117"/>
        <v>Oct</v>
      </c>
      <c r="U1533" s="11">
        <f t="shared" si="118"/>
        <v>41974.125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</v>
      </c>
      <c r="P1534">
        <f t="shared" si="116"/>
        <v>82</v>
      </c>
      <c r="Q1534" t="s">
        <v>8342</v>
      </c>
      <c r="R1534" t="s">
        <v>8343</v>
      </c>
      <c r="S1534" s="11">
        <f t="shared" si="119"/>
        <v>42391.475289351853</v>
      </c>
      <c r="T1534" s="13" t="str">
        <f t="shared" si="117"/>
        <v>Jan</v>
      </c>
      <c r="U1534" s="11">
        <f t="shared" si="118"/>
        <v>42415.625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</v>
      </c>
      <c r="P1535">
        <f t="shared" si="116"/>
        <v>88</v>
      </c>
      <c r="Q1535" t="s">
        <v>8342</v>
      </c>
      <c r="R1535" t="s">
        <v>8343</v>
      </c>
      <c r="S1535" s="11">
        <f t="shared" si="119"/>
        <v>42443.00204861111</v>
      </c>
      <c r="T1535" s="13" t="str">
        <f t="shared" si="117"/>
        <v>Mar</v>
      </c>
      <c r="U1535" s="11">
        <f t="shared" si="118"/>
        <v>42492.165972222225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418</v>
      </c>
      <c r="P1536">
        <f t="shared" si="116"/>
        <v>85</v>
      </c>
      <c r="Q1536" t="s">
        <v>8342</v>
      </c>
      <c r="R1536" t="s">
        <v>8343</v>
      </c>
      <c r="S1536" s="11">
        <f t="shared" si="119"/>
        <v>42221.67432870371</v>
      </c>
      <c r="T1536" s="13" t="str">
        <f t="shared" si="117"/>
        <v>Aug</v>
      </c>
      <c r="U1536" s="11">
        <f t="shared" si="118"/>
        <v>42251.67432870371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</v>
      </c>
      <c r="P1537">
        <f t="shared" si="116"/>
        <v>48</v>
      </c>
      <c r="Q1537" t="s">
        <v>8342</v>
      </c>
      <c r="R1537" t="s">
        <v>8343</v>
      </c>
      <c r="S1537" s="11">
        <f t="shared" si="119"/>
        <v>42484.829062500001</v>
      </c>
      <c r="T1537" s="13" t="str">
        <f t="shared" si="117"/>
        <v>Apr</v>
      </c>
      <c r="U1537" s="11">
        <f t="shared" si="118"/>
        <v>42513.916666666672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</v>
      </c>
      <c r="P1538">
        <f t="shared" si="116"/>
        <v>66</v>
      </c>
      <c r="Q1538" t="s">
        <v>8342</v>
      </c>
      <c r="R1538" t="s">
        <v>8343</v>
      </c>
      <c r="S1538" s="11">
        <f t="shared" si="119"/>
        <v>42213.802199074074</v>
      </c>
      <c r="T1538" s="13" t="str">
        <f t="shared" si="117"/>
        <v>Jul</v>
      </c>
      <c r="U1538" s="11">
        <f t="shared" si="118"/>
        <v>42243.802199074074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ROUND((E1539/D1539)*100,0)</f>
        <v>180</v>
      </c>
      <c r="P1539">
        <f t="shared" ref="P1539:P1602" si="121">ROUND(AVERAGE(E1539/L1539),0)</f>
        <v>96</v>
      </c>
      <c r="Q1539" t="s">
        <v>8342</v>
      </c>
      <c r="R1539" t="s">
        <v>8343</v>
      </c>
      <c r="S1539" s="11">
        <f t="shared" si="119"/>
        <v>42552.315127314811</v>
      </c>
      <c r="T1539" s="13" t="str">
        <f t="shared" ref="T1539:T1602" si="122">CHOOSE(MONTH(S1539),"Jan","Feb","Mar","Apr","May","Jun","Jul","Aug","Sep","Oct","Nov","Dec")</f>
        <v>Jul</v>
      </c>
      <c r="U1539" s="11">
        <f t="shared" ref="U1539:U1602" si="123">(((I1539/60)/60)/24+DATE(1970,1,1))</f>
        <v>42588.75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103</v>
      </c>
      <c r="P1540">
        <f t="shared" si="121"/>
        <v>156</v>
      </c>
      <c r="Q1540" t="s">
        <v>8342</v>
      </c>
      <c r="R1540" t="s">
        <v>8343</v>
      </c>
      <c r="S1540" s="11">
        <f t="shared" ref="S1540:S1603" si="124">(((J1540/60)/60)/24)+DATE(1970,1,1)</f>
        <v>41981.782060185185</v>
      </c>
      <c r="T1540" s="13" t="str">
        <f t="shared" si="122"/>
        <v>Dec</v>
      </c>
      <c r="U1540" s="11">
        <f t="shared" si="123"/>
        <v>42026.782060185185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136</v>
      </c>
      <c r="P1541">
        <f t="shared" si="121"/>
        <v>96</v>
      </c>
      <c r="Q1541" t="s">
        <v>8342</v>
      </c>
      <c r="R1541" t="s">
        <v>8343</v>
      </c>
      <c r="S1541" s="11">
        <f t="shared" si="124"/>
        <v>42705.919201388882</v>
      </c>
      <c r="T1541" s="13" t="str">
        <f t="shared" si="122"/>
        <v>Dec</v>
      </c>
      <c r="U1541" s="11">
        <f t="shared" si="123"/>
        <v>42738.919201388882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118</v>
      </c>
      <c r="P1542">
        <f t="shared" si="121"/>
        <v>180</v>
      </c>
      <c r="Q1542" t="s">
        <v>8342</v>
      </c>
      <c r="R1542" t="s">
        <v>8343</v>
      </c>
      <c r="S1542" s="11">
        <f t="shared" si="124"/>
        <v>41939.00712962963</v>
      </c>
      <c r="T1542" s="13" t="str">
        <f t="shared" si="122"/>
        <v>Oct</v>
      </c>
      <c r="U1542" s="11">
        <f t="shared" si="123"/>
        <v>41969.052083333328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0</v>
      </c>
      <c r="P1543">
        <f t="shared" si="121"/>
        <v>3</v>
      </c>
      <c r="Q1543" t="s">
        <v>8342</v>
      </c>
      <c r="R1543" t="s">
        <v>8347</v>
      </c>
      <c r="S1543" s="11">
        <f t="shared" si="124"/>
        <v>41974.712245370371</v>
      </c>
      <c r="T1543" s="13" t="str">
        <f t="shared" si="122"/>
        <v>Dec</v>
      </c>
      <c r="U1543" s="11">
        <f t="shared" si="123"/>
        <v>42004.712245370371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>
        <f t="shared" si="121"/>
        <v>20</v>
      </c>
      <c r="Q1544" t="s">
        <v>8342</v>
      </c>
      <c r="R1544" t="s">
        <v>8347</v>
      </c>
      <c r="S1544" s="11">
        <f t="shared" si="124"/>
        <v>42170.996527777781</v>
      </c>
      <c r="T1544" s="13" t="str">
        <f t="shared" si="122"/>
        <v>Jun</v>
      </c>
      <c r="U1544" s="11">
        <f t="shared" si="123"/>
        <v>42185.996527777781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</v>
      </c>
      <c r="P1545">
        <f t="shared" si="121"/>
        <v>10</v>
      </c>
      <c r="Q1545" t="s">
        <v>8342</v>
      </c>
      <c r="R1545" t="s">
        <v>8347</v>
      </c>
      <c r="S1545" s="11">
        <f t="shared" si="124"/>
        <v>41935.509652777779</v>
      </c>
      <c r="T1545" s="13" t="str">
        <f t="shared" si="122"/>
        <v>Oct</v>
      </c>
      <c r="U1545" s="11">
        <f t="shared" si="123"/>
        <v>41965.551319444443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t="s">
        <v>8342</v>
      </c>
      <c r="R1546" t="s">
        <v>8347</v>
      </c>
      <c r="S1546" s="11">
        <f t="shared" si="124"/>
        <v>42053.051203703704</v>
      </c>
      <c r="T1546" s="13" t="str">
        <f t="shared" si="122"/>
        <v>Feb</v>
      </c>
      <c r="U1546" s="11">
        <f t="shared" si="123"/>
        <v>42095.012499999997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0</v>
      </c>
      <c r="P1547">
        <f t="shared" si="121"/>
        <v>1</v>
      </c>
      <c r="Q1547" t="s">
        <v>8342</v>
      </c>
      <c r="R1547" t="s">
        <v>8347</v>
      </c>
      <c r="S1547" s="11">
        <f t="shared" si="124"/>
        <v>42031.884652777779</v>
      </c>
      <c r="T1547" s="13" t="str">
        <f t="shared" si="122"/>
        <v>Jan</v>
      </c>
      <c r="U1547" s="11">
        <f t="shared" si="123"/>
        <v>42065.886111111111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29</v>
      </c>
      <c r="P1548">
        <f t="shared" si="121"/>
        <v>26</v>
      </c>
      <c r="Q1548" t="s">
        <v>8342</v>
      </c>
      <c r="R1548" t="s">
        <v>8347</v>
      </c>
      <c r="S1548" s="11">
        <f t="shared" si="124"/>
        <v>41839.212951388887</v>
      </c>
      <c r="T1548" s="13" t="str">
        <f t="shared" si="122"/>
        <v>Jul</v>
      </c>
      <c r="U1548" s="11">
        <f t="shared" si="123"/>
        <v>41899.212951388887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t="s">
        <v>8342</v>
      </c>
      <c r="R1549" t="s">
        <v>8347</v>
      </c>
      <c r="S1549" s="11">
        <f t="shared" si="124"/>
        <v>42782.426875000005</v>
      </c>
      <c r="T1549" s="13" t="str">
        <f t="shared" si="122"/>
        <v>Feb</v>
      </c>
      <c r="U1549" s="11">
        <f t="shared" si="123"/>
        <v>42789.426875000005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9</v>
      </c>
      <c r="P1550">
        <f t="shared" si="121"/>
        <v>60</v>
      </c>
      <c r="Q1550" t="s">
        <v>8342</v>
      </c>
      <c r="R1550" t="s">
        <v>8347</v>
      </c>
      <c r="S1550" s="11">
        <f t="shared" si="124"/>
        <v>42286.88217592593</v>
      </c>
      <c r="T1550" s="13" t="str">
        <f t="shared" si="122"/>
        <v>Oct</v>
      </c>
      <c r="U1550" s="11">
        <f t="shared" si="123"/>
        <v>42316.923842592587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>
        <f t="shared" si="121"/>
        <v>28</v>
      </c>
      <c r="Q1551" t="s">
        <v>8342</v>
      </c>
      <c r="R1551" t="s">
        <v>8347</v>
      </c>
      <c r="S1551" s="11">
        <f t="shared" si="124"/>
        <v>42281.136099537034</v>
      </c>
      <c r="T1551" s="13" t="str">
        <f t="shared" si="122"/>
        <v>Oct</v>
      </c>
      <c r="U1551" s="11">
        <f t="shared" si="123"/>
        <v>42311.177766203706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</v>
      </c>
      <c r="P1552">
        <f t="shared" si="121"/>
        <v>14</v>
      </c>
      <c r="Q1552" t="s">
        <v>8342</v>
      </c>
      <c r="R1552" t="s">
        <v>8347</v>
      </c>
      <c r="S1552" s="11">
        <f t="shared" si="124"/>
        <v>42472.449467592596</v>
      </c>
      <c r="T1552" s="13" t="str">
        <f t="shared" si="122"/>
        <v>Apr</v>
      </c>
      <c r="U1552" s="11">
        <f t="shared" si="123"/>
        <v>42502.449467592596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t="s">
        <v>8342</v>
      </c>
      <c r="R1553" t="s">
        <v>8347</v>
      </c>
      <c r="S1553" s="11">
        <f t="shared" si="124"/>
        <v>42121.824525462958</v>
      </c>
      <c r="T1553" s="13" t="str">
        <f t="shared" si="122"/>
        <v>Apr</v>
      </c>
      <c r="U1553" s="11">
        <f t="shared" si="123"/>
        <v>42151.824525462958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</v>
      </c>
      <c r="P1554">
        <f t="shared" si="121"/>
        <v>132</v>
      </c>
      <c r="Q1554" t="s">
        <v>8342</v>
      </c>
      <c r="R1554" t="s">
        <v>8347</v>
      </c>
      <c r="S1554" s="11">
        <f t="shared" si="124"/>
        <v>41892.688750000001</v>
      </c>
      <c r="T1554" s="13" t="str">
        <f t="shared" si="122"/>
        <v>Sep</v>
      </c>
      <c r="U1554" s="11">
        <f t="shared" si="123"/>
        <v>41913.165972222225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t="s">
        <v>8342</v>
      </c>
      <c r="R1555" t="s">
        <v>8347</v>
      </c>
      <c r="S1555" s="11">
        <f t="shared" si="124"/>
        <v>42219.282951388886</v>
      </c>
      <c r="T1555" s="13" t="str">
        <f t="shared" si="122"/>
        <v>Aug</v>
      </c>
      <c r="U1555" s="11">
        <f t="shared" si="123"/>
        <v>42249.282951388886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t="s">
        <v>8342</v>
      </c>
      <c r="R1556" t="s">
        <v>8347</v>
      </c>
      <c r="S1556" s="11">
        <f t="shared" si="124"/>
        <v>42188.252199074079</v>
      </c>
      <c r="T1556" s="13" t="str">
        <f t="shared" si="122"/>
        <v>Jul</v>
      </c>
      <c r="U1556" s="11">
        <f t="shared" si="123"/>
        <v>42218.252199074079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t="s">
        <v>8342</v>
      </c>
      <c r="R1557" t="s">
        <v>8347</v>
      </c>
      <c r="S1557" s="11">
        <f t="shared" si="124"/>
        <v>42241.613796296297</v>
      </c>
      <c r="T1557" s="13" t="str">
        <f t="shared" si="122"/>
        <v>Aug</v>
      </c>
      <c r="U1557" s="11">
        <f t="shared" si="123"/>
        <v>42264.708333333328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</v>
      </c>
      <c r="P1558">
        <f t="shared" si="121"/>
        <v>56</v>
      </c>
      <c r="Q1558" t="s">
        <v>8342</v>
      </c>
      <c r="R1558" t="s">
        <v>8347</v>
      </c>
      <c r="S1558" s="11">
        <f t="shared" si="124"/>
        <v>42525.153055555551</v>
      </c>
      <c r="T1558" s="13" t="str">
        <f t="shared" si="122"/>
        <v>Jun</v>
      </c>
      <c r="U1558" s="11">
        <f t="shared" si="123"/>
        <v>42555.153055555551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>
        <f t="shared" si="121"/>
        <v>100</v>
      </c>
      <c r="Q1559" t="s">
        <v>8342</v>
      </c>
      <c r="R1559" t="s">
        <v>8347</v>
      </c>
      <c r="S1559" s="11">
        <f t="shared" si="124"/>
        <v>41871.65315972222</v>
      </c>
      <c r="T1559" s="13" t="str">
        <f t="shared" si="122"/>
        <v>Aug</v>
      </c>
      <c r="U1559" s="11">
        <f t="shared" si="123"/>
        <v>41902.65315972222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5</v>
      </c>
      <c r="P1560">
        <f t="shared" si="121"/>
        <v>12</v>
      </c>
      <c r="Q1560" t="s">
        <v>8342</v>
      </c>
      <c r="R1560" t="s">
        <v>8347</v>
      </c>
      <c r="S1560" s="11">
        <f t="shared" si="124"/>
        <v>42185.397673611107</v>
      </c>
      <c r="T1560" s="13" t="str">
        <f t="shared" si="122"/>
        <v>Jun</v>
      </c>
      <c r="U1560" s="11">
        <f t="shared" si="123"/>
        <v>42244.508333333331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</v>
      </c>
      <c r="P1561">
        <f t="shared" si="121"/>
        <v>50</v>
      </c>
      <c r="Q1561" t="s">
        <v>8342</v>
      </c>
      <c r="R1561" t="s">
        <v>8347</v>
      </c>
      <c r="S1561" s="11">
        <f t="shared" si="124"/>
        <v>42108.05322916666</v>
      </c>
      <c r="T1561" s="13" t="str">
        <f t="shared" si="122"/>
        <v>Apr</v>
      </c>
      <c r="U1561" s="11">
        <f t="shared" si="123"/>
        <v>42123.05322916666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4</v>
      </c>
      <c r="P1562">
        <f t="shared" si="121"/>
        <v>24</v>
      </c>
      <c r="Q1562" t="s">
        <v>8342</v>
      </c>
      <c r="R1562" t="s">
        <v>8347</v>
      </c>
      <c r="S1562" s="11">
        <f t="shared" si="124"/>
        <v>41936.020752314813</v>
      </c>
      <c r="T1562" s="13" t="str">
        <f t="shared" si="122"/>
        <v>Oct</v>
      </c>
      <c r="U1562" s="11">
        <f t="shared" si="123"/>
        <v>41956.062418981484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1</v>
      </c>
      <c r="P1563">
        <f t="shared" si="121"/>
        <v>67</v>
      </c>
      <c r="Q1563" t="s">
        <v>8327</v>
      </c>
      <c r="R1563" t="s">
        <v>8348</v>
      </c>
      <c r="S1563" s="11">
        <f t="shared" si="124"/>
        <v>41555.041701388887</v>
      </c>
      <c r="T1563" s="13" t="str">
        <f t="shared" si="122"/>
        <v>Oct</v>
      </c>
      <c r="U1563" s="11">
        <f t="shared" si="123"/>
        <v>41585.083368055559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t="s">
        <v>8327</v>
      </c>
      <c r="R1564" t="s">
        <v>8348</v>
      </c>
      <c r="S1564" s="11">
        <f t="shared" si="124"/>
        <v>40079.566157407404</v>
      </c>
      <c r="T1564" s="13" t="str">
        <f t="shared" si="122"/>
        <v>Sep</v>
      </c>
      <c r="U1564" s="11">
        <f t="shared" si="123"/>
        <v>40149.034722222219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</v>
      </c>
      <c r="P1565">
        <f t="shared" si="121"/>
        <v>43</v>
      </c>
      <c r="Q1565" t="s">
        <v>8327</v>
      </c>
      <c r="R1565" t="s">
        <v>8348</v>
      </c>
      <c r="S1565" s="11">
        <f t="shared" si="124"/>
        <v>41652.742488425924</v>
      </c>
      <c r="T1565" s="13" t="str">
        <f t="shared" si="122"/>
        <v>Jan</v>
      </c>
      <c r="U1565" s="11">
        <f t="shared" si="123"/>
        <v>41712.700821759259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</v>
      </c>
      <c r="P1566">
        <f t="shared" si="121"/>
        <v>10</v>
      </c>
      <c r="Q1566" t="s">
        <v>8327</v>
      </c>
      <c r="R1566" t="s">
        <v>8348</v>
      </c>
      <c r="S1566" s="11">
        <f t="shared" si="124"/>
        <v>42121.367002314815</v>
      </c>
      <c r="T1566" s="13" t="str">
        <f t="shared" si="122"/>
        <v>Apr</v>
      </c>
      <c r="U1566" s="11">
        <f t="shared" si="123"/>
        <v>42152.836805555555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3</v>
      </c>
      <c r="P1567">
        <f t="shared" si="121"/>
        <v>100</v>
      </c>
      <c r="Q1567" t="s">
        <v>8327</v>
      </c>
      <c r="R1567" t="s">
        <v>8348</v>
      </c>
      <c r="S1567" s="11">
        <f t="shared" si="124"/>
        <v>40672.729872685188</v>
      </c>
      <c r="T1567" s="13" t="str">
        <f t="shared" si="122"/>
        <v>May</v>
      </c>
      <c r="U1567" s="11">
        <f t="shared" si="123"/>
        <v>40702.729872685188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</v>
      </c>
      <c r="P1568">
        <f t="shared" si="121"/>
        <v>108</v>
      </c>
      <c r="Q1568" t="s">
        <v>8327</v>
      </c>
      <c r="R1568" t="s">
        <v>8348</v>
      </c>
      <c r="S1568" s="11">
        <f t="shared" si="124"/>
        <v>42549.916712962964</v>
      </c>
      <c r="T1568" s="13" t="str">
        <f t="shared" si="122"/>
        <v>Jun</v>
      </c>
      <c r="U1568" s="11">
        <f t="shared" si="123"/>
        <v>42578.916666666672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</v>
      </c>
      <c r="P1569">
        <f t="shared" si="121"/>
        <v>27</v>
      </c>
      <c r="Q1569" t="s">
        <v>8327</v>
      </c>
      <c r="R1569" t="s">
        <v>8348</v>
      </c>
      <c r="S1569" s="11">
        <f t="shared" si="124"/>
        <v>41671.936863425923</v>
      </c>
      <c r="T1569" s="13" t="str">
        <f t="shared" si="122"/>
        <v>Feb</v>
      </c>
      <c r="U1569" s="11">
        <f t="shared" si="123"/>
        <v>41687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14</v>
      </c>
      <c r="P1570">
        <f t="shared" si="121"/>
        <v>155</v>
      </c>
      <c r="Q1570" t="s">
        <v>8327</v>
      </c>
      <c r="R1570" t="s">
        <v>8348</v>
      </c>
      <c r="S1570" s="11">
        <f t="shared" si="124"/>
        <v>41962.062326388885</v>
      </c>
      <c r="T1570" s="13" t="str">
        <f t="shared" si="122"/>
        <v>Nov</v>
      </c>
      <c r="U1570" s="11">
        <f t="shared" si="123"/>
        <v>41997.062326388885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t="s">
        <v>8327</v>
      </c>
      <c r="R1571" t="s">
        <v>8348</v>
      </c>
      <c r="S1571" s="11">
        <f t="shared" si="124"/>
        <v>41389.679560185185</v>
      </c>
      <c r="T1571" s="13" t="str">
        <f t="shared" si="122"/>
        <v>Apr</v>
      </c>
      <c r="U1571" s="11">
        <f t="shared" si="123"/>
        <v>41419.679560185185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</v>
      </c>
      <c r="P1572">
        <f t="shared" si="121"/>
        <v>48</v>
      </c>
      <c r="Q1572" t="s">
        <v>8327</v>
      </c>
      <c r="R1572" t="s">
        <v>8348</v>
      </c>
      <c r="S1572" s="11">
        <f t="shared" si="124"/>
        <v>42438.813449074078</v>
      </c>
      <c r="T1572" s="13" t="str">
        <f t="shared" si="122"/>
        <v>Mar</v>
      </c>
      <c r="U1572" s="11">
        <f t="shared" si="123"/>
        <v>42468.771782407406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1</v>
      </c>
      <c r="P1573">
        <f t="shared" si="121"/>
        <v>20</v>
      </c>
      <c r="Q1573" t="s">
        <v>8327</v>
      </c>
      <c r="R1573" t="s">
        <v>8348</v>
      </c>
      <c r="S1573" s="11">
        <f t="shared" si="124"/>
        <v>42144.769479166673</v>
      </c>
      <c r="T1573" s="13" t="str">
        <f t="shared" si="122"/>
        <v>May</v>
      </c>
      <c r="U1573" s="11">
        <f t="shared" si="123"/>
        <v>42174.769479166673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>
        <f t="shared" si="121"/>
        <v>42</v>
      </c>
      <c r="Q1574" t="s">
        <v>8327</v>
      </c>
      <c r="R1574" t="s">
        <v>8348</v>
      </c>
      <c r="S1574" s="11">
        <f t="shared" si="124"/>
        <v>42404.033090277779</v>
      </c>
      <c r="T1574" s="13" t="str">
        <f t="shared" si="122"/>
        <v>Feb</v>
      </c>
      <c r="U1574" s="11">
        <f t="shared" si="123"/>
        <v>42428.999305555553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</v>
      </c>
      <c r="P1575">
        <f t="shared" si="121"/>
        <v>74</v>
      </c>
      <c r="Q1575" t="s">
        <v>8327</v>
      </c>
      <c r="R1575" t="s">
        <v>8348</v>
      </c>
      <c r="S1575" s="11">
        <f t="shared" si="124"/>
        <v>42786.000023148154</v>
      </c>
      <c r="T1575" s="13" t="str">
        <f t="shared" si="122"/>
        <v>Feb</v>
      </c>
      <c r="U1575" s="11">
        <f t="shared" si="123"/>
        <v>42826.165972222225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</v>
      </c>
      <c r="P1576">
        <f t="shared" si="121"/>
        <v>84</v>
      </c>
      <c r="Q1576" t="s">
        <v>8327</v>
      </c>
      <c r="R1576" t="s">
        <v>8348</v>
      </c>
      <c r="S1576" s="11">
        <f t="shared" si="124"/>
        <v>42017.927418981482</v>
      </c>
      <c r="T1576" s="13" t="str">
        <f t="shared" si="122"/>
        <v>Jan</v>
      </c>
      <c r="U1576" s="11">
        <f t="shared" si="123"/>
        <v>42052.927418981482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23</v>
      </c>
      <c r="P1577">
        <f t="shared" si="121"/>
        <v>65</v>
      </c>
      <c r="Q1577" t="s">
        <v>8327</v>
      </c>
      <c r="R1577" t="s">
        <v>8348</v>
      </c>
      <c r="S1577" s="11">
        <f t="shared" si="124"/>
        <v>41799.524259259262</v>
      </c>
      <c r="T1577" s="13" t="str">
        <f t="shared" si="122"/>
        <v>Jun</v>
      </c>
      <c r="U1577" s="11">
        <f t="shared" si="123"/>
        <v>41829.524259259262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>
        <f t="shared" si="121"/>
        <v>65</v>
      </c>
      <c r="Q1578" t="s">
        <v>8327</v>
      </c>
      <c r="R1578" t="s">
        <v>8348</v>
      </c>
      <c r="S1578" s="11">
        <f t="shared" si="124"/>
        <v>42140.879259259258</v>
      </c>
      <c r="T1578" s="13" t="str">
        <f t="shared" si="122"/>
        <v>May</v>
      </c>
      <c r="U1578" s="11">
        <f t="shared" si="123"/>
        <v>42185.879259259258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1</v>
      </c>
      <c r="P1579">
        <f t="shared" si="121"/>
        <v>28</v>
      </c>
      <c r="Q1579" t="s">
        <v>8327</v>
      </c>
      <c r="R1579" t="s">
        <v>8348</v>
      </c>
      <c r="S1579" s="11">
        <f t="shared" si="124"/>
        <v>41054.847777777781</v>
      </c>
      <c r="T1579" s="13" t="str">
        <f t="shared" si="122"/>
        <v>May</v>
      </c>
      <c r="U1579" s="11">
        <f t="shared" si="123"/>
        <v>41114.847777777781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11</v>
      </c>
      <c r="P1580">
        <f t="shared" si="121"/>
        <v>51</v>
      </c>
      <c r="Q1580" t="s">
        <v>8327</v>
      </c>
      <c r="R1580" t="s">
        <v>8348</v>
      </c>
      <c r="S1580" s="11">
        <f t="shared" si="124"/>
        <v>40399.065868055557</v>
      </c>
      <c r="T1580" s="13" t="str">
        <f t="shared" si="122"/>
        <v>Aug</v>
      </c>
      <c r="U1580" s="11">
        <f t="shared" si="123"/>
        <v>40423.083333333336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1</v>
      </c>
      <c r="P1581">
        <f t="shared" si="121"/>
        <v>14</v>
      </c>
      <c r="Q1581" t="s">
        <v>8327</v>
      </c>
      <c r="R1581" t="s">
        <v>8348</v>
      </c>
      <c r="S1581" s="11">
        <f t="shared" si="124"/>
        <v>41481.996423611112</v>
      </c>
      <c r="T1581" s="13" t="str">
        <f t="shared" si="122"/>
        <v>Jul</v>
      </c>
      <c r="U1581" s="11">
        <f t="shared" si="123"/>
        <v>41514.996423611112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t="s">
        <v>8327</v>
      </c>
      <c r="R1582" t="s">
        <v>8348</v>
      </c>
      <c r="S1582" s="11">
        <f t="shared" si="124"/>
        <v>40990.050069444449</v>
      </c>
      <c r="T1582" s="13" t="str">
        <f t="shared" si="122"/>
        <v>Mar</v>
      </c>
      <c r="U1582" s="11">
        <f t="shared" si="123"/>
        <v>41050.050069444449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1</v>
      </c>
      <c r="P1583">
        <f t="shared" si="121"/>
        <v>5</v>
      </c>
      <c r="Q1583" t="s">
        <v>8342</v>
      </c>
      <c r="R1583" t="s">
        <v>8349</v>
      </c>
      <c r="S1583" s="11">
        <f t="shared" si="124"/>
        <v>42325.448958333334</v>
      </c>
      <c r="T1583" s="13" t="str">
        <f t="shared" si="122"/>
        <v>Nov</v>
      </c>
      <c r="U1583" s="11">
        <f t="shared" si="123"/>
        <v>42357.448958333334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</v>
      </c>
      <c r="P1584">
        <f t="shared" si="121"/>
        <v>31</v>
      </c>
      <c r="Q1584" t="s">
        <v>8342</v>
      </c>
      <c r="R1584" t="s">
        <v>8349</v>
      </c>
      <c r="S1584" s="11">
        <f t="shared" si="124"/>
        <v>42246.789965277778</v>
      </c>
      <c r="T1584" s="13" t="str">
        <f t="shared" si="122"/>
        <v>Aug</v>
      </c>
      <c r="U1584" s="11">
        <f t="shared" si="123"/>
        <v>42303.888888888891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0</v>
      </c>
      <c r="P1585">
        <f t="shared" si="121"/>
        <v>15</v>
      </c>
      <c r="Q1585" t="s">
        <v>8342</v>
      </c>
      <c r="R1585" t="s">
        <v>8349</v>
      </c>
      <c r="S1585" s="11">
        <f t="shared" si="124"/>
        <v>41877.904988425929</v>
      </c>
      <c r="T1585" s="13" t="str">
        <f t="shared" si="122"/>
        <v>Aug</v>
      </c>
      <c r="U1585" s="11">
        <f t="shared" si="123"/>
        <v>41907.904988425929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t="s">
        <v>8342</v>
      </c>
      <c r="R1586" t="s">
        <v>8349</v>
      </c>
      <c r="S1586" s="11">
        <f t="shared" si="124"/>
        <v>41779.649317129632</v>
      </c>
      <c r="T1586" s="13" t="str">
        <f t="shared" si="122"/>
        <v>May</v>
      </c>
      <c r="U1586" s="11">
        <f t="shared" si="123"/>
        <v>41789.649317129632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>
        <f t="shared" si="121"/>
        <v>132</v>
      </c>
      <c r="Q1587" t="s">
        <v>8342</v>
      </c>
      <c r="R1587" t="s">
        <v>8349</v>
      </c>
      <c r="S1587" s="11">
        <f t="shared" si="124"/>
        <v>42707.895462962959</v>
      </c>
      <c r="T1587" s="13" t="str">
        <f t="shared" si="122"/>
        <v>Dec</v>
      </c>
      <c r="U1587" s="11">
        <f t="shared" si="123"/>
        <v>42729.458333333328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t="s">
        <v>8342</v>
      </c>
      <c r="R1588" t="s">
        <v>8349</v>
      </c>
      <c r="S1588" s="11">
        <f t="shared" si="124"/>
        <v>42069.104421296302</v>
      </c>
      <c r="T1588" s="13" t="str">
        <f t="shared" si="122"/>
        <v>Mar</v>
      </c>
      <c r="U1588" s="11">
        <f t="shared" si="123"/>
        <v>42099.062754629631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0</v>
      </c>
      <c r="P1589">
        <f t="shared" si="121"/>
        <v>1</v>
      </c>
      <c r="Q1589" t="s">
        <v>8342</v>
      </c>
      <c r="R1589" t="s">
        <v>8349</v>
      </c>
      <c r="S1589" s="11">
        <f t="shared" si="124"/>
        <v>41956.950983796298</v>
      </c>
      <c r="T1589" s="13" t="str">
        <f t="shared" si="122"/>
        <v>Nov</v>
      </c>
      <c r="U1589" s="11">
        <f t="shared" si="123"/>
        <v>41986.950983796298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t="s">
        <v>8342</v>
      </c>
      <c r="R1590" t="s">
        <v>8349</v>
      </c>
      <c r="S1590" s="11">
        <f t="shared" si="124"/>
        <v>42005.24998842593</v>
      </c>
      <c r="T1590" s="13" t="str">
        <f t="shared" si="122"/>
        <v>Jan</v>
      </c>
      <c r="U1590" s="11">
        <f t="shared" si="123"/>
        <v>42035.841666666667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t="s">
        <v>8342</v>
      </c>
      <c r="R1591" t="s">
        <v>8349</v>
      </c>
      <c r="S1591" s="11">
        <f t="shared" si="124"/>
        <v>42256.984791666662</v>
      </c>
      <c r="T1591" s="13" t="str">
        <f t="shared" si="122"/>
        <v>Sep</v>
      </c>
      <c r="U1591" s="11">
        <f t="shared" si="123"/>
        <v>42286.984791666662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2</v>
      </c>
      <c r="P1592">
        <f t="shared" si="121"/>
        <v>510</v>
      </c>
      <c r="Q1592" t="s">
        <v>8342</v>
      </c>
      <c r="R1592" t="s">
        <v>8349</v>
      </c>
      <c r="S1592" s="11">
        <f t="shared" si="124"/>
        <v>42240.857222222221</v>
      </c>
      <c r="T1592" s="13" t="str">
        <f t="shared" si="122"/>
        <v>Aug</v>
      </c>
      <c r="U1592" s="11">
        <f t="shared" si="123"/>
        <v>42270.857222222221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</v>
      </c>
      <c r="P1593">
        <f t="shared" si="121"/>
        <v>44</v>
      </c>
      <c r="Q1593" t="s">
        <v>8342</v>
      </c>
      <c r="R1593" t="s">
        <v>8349</v>
      </c>
      <c r="S1593" s="11">
        <f t="shared" si="124"/>
        <v>42433.726168981477</v>
      </c>
      <c r="T1593" s="13" t="str">
        <f t="shared" si="122"/>
        <v>Mar</v>
      </c>
      <c r="U1593" s="11">
        <f t="shared" si="123"/>
        <v>42463.68450231482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t="s">
        <v>8342</v>
      </c>
      <c r="R1594" t="s">
        <v>8349</v>
      </c>
      <c r="S1594" s="11">
        <f t="shared" si="124"/>
        <v>42046.072743055556</v>
      </c>
      <c r="T1594" s="13" t="str">
        <f t="shared" si="122"/>
        <v>Feb</v>
      </c>
      <c r="U1594" s="11">
        <f t="shared" si="123"/>
        <v>42091.031076388885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0</v>
      </c>
      <c r="P1595">
        <f t="shared" si="121"/>
        <v>1</v>
      </c>
      <c r="Q1595" t="s">
        <v>8342</v>
      </c>
      <c r="R1595" t="s">
        <v>8349</v>
      </c>
      <c r="S1595" s="11">
        <f t="shared" si="124"/>
        <v>42033.845543981486</v>
      </c>
      <c r="T1595" s="13" t="str">
        <f t="shared" si="122"/>
        <v>Jan</v>
      </c>
      <c r="U1595" s="11">
        <f t="shared" si="123"/>
        <v>42063.845543981486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21</v>
      </c>
      <c r="P1596">
        <f t="shared" si="121"/>
        <v>21</v>
      </c>
      <c r="Q1596" t="s">
        <v>8342</v>
      </c>
      <c r="R1596" t="s">
        <v>8349</v>
      </c>
      <c r="S1596" s="11">
        <f t="shared" si="124"/>
        <v>42445.712754629625</v>
      </c>
      <c r="T1596" s="13" t="str">
        <f t="shared" si="122"/>
        <v>Mar</v>
      </c>
      <c r="U1596" s="11">
        <f t="shared" si="123"/>
        <v>42505.681249999994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</v>
      </c>
      <c r="P1597">
        <f t="shared" si="121"/>
        <v>40</v>
      </c>
      <c r="Q1597" t="s">
        <v>8342</v>
      </c>
      <c r="R1597" t="s">
        <v>8349</v>
      </c>
      <c r="S1597" s="11">
        <f t="shared" si="124"/>
        <v>41780.050092592595</v>
      </c>
      <c r="T1597" s="13" t="str">
        <f t="shared" si="122"/>
        <v>May</v>
      </c>
      <c r="U1597" s="11">
        <f t="shared" si="123"/>
        <v>41808.842361111114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</v>
      </c>
      <c r="P1598">
        <f t="shared" si="121"/>
        <v>25</v>
      </c>
      <c r="Q1598" t="s">
        <v>8342</v>
      </c>
      <c r="R1598" t="s">
        <v>8349</v>
      </c>
      <c r="S1598" s="11">
        <f t="shared" si="124"/>
        <v>41941.430196759262</v>
      </c>
      <c r="T1598" s="13" t="str">
        <f t="shared" si="122"/>
        <v>Oct</v>
      </c>
      <c r="U1598" s="11">
        <f t="shared" si="123"/>
        <v>41986.471863425926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t="s">
        <v>8342</v>
      </c>
      <c r="R1599" t="s">
        <v>8349</v>
      </c>
      <c r="S1599" s="11">
        <f t="shared" si="124"/>
        <v>42603.354131944448</v>
      </c>
      <c r="T1599" s="13" t="str">
        <f t="shared" si="122"/>
        <v>Aug</v>
      </c>
      <c r="U1599" s="11">
        <f t="shared" si="123"/>
        <v>42633.354131944448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</v>
      </c>
      <c r="P1600">
        <f t="shared" si="121"/>
        <v>1</v>
      </c>
      <c r="Q1600" t="s">
        <v>8342</v>
      </c>
      <c r="R1600" t="s">
        <v>8349</v>
      </c>
      <c r="S1600" s="11">
        <f t="shared" si="124"/>
        <v>42151.667337962965</v>
      </c>
      <c r="T1600" s="13" t="str">
        <f t="shared" si="122"/>
        <v>May</v>
      </c>
      <c r="U1600" s="11">
        <f t="shared" si="123"/>
        <v>42211.667337962965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t="s">
        <v>8342</v>
      </c>
      <c r="R1601" t="s">
        <v>8349</v>
      </c>
      <c r="S1601" s="11">
        <f t="shared" si="124"/>
        <v>42438.53907407407</v>
      </c>
      <c r="T1601" s="13" t="str">
        <f t="shared" si="122"/>
        <v>Mar</v>
      </c>
      <c r="U1601" s="11">
        <f t="shared" si="123"/>
        <v>42468.497407407413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</v>
      </c>
      <c r="P1602">
        <f t="shared" si="121"/>
        <v>41</v>
      </c>
      <c r="Q1602" t="s">
        <v>8342</v>
      </c>
      <c r="R1602" t="s">
        <v>8349</v>
      </c>
      <c r="S1602" s="11">
        <f t="shared" si="124"/>
        <v>41791.057314814818</v>
      </c>
      <c r="T1602" s="13" t="str">
        <f t="shared" si="122"/>
        <v>Jun</v>
      </c>
      <c r="U1602" s="11">
        <f t="shared" si="123"/>
        <v>41835.21597222222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ROUND((E1603/D1603)*100,0)</f>
        <v>108</v>
      </c>
      <c r="P1603">
        <f t="shared" ref="P1603:P1666" si="126">ROUND(AVERAGE(E1603/L1603),0)</f>
        <v>48</v>
      </c>
      <c r="Q1603" t="s">
        <v>8330</v>
      </c>
      <c r="R1603" t="s">
        <v>8331</v>
      </c>
      <c r="S1603" s="11">
        <f t="shared" si="124"/>
        <v>40638.092974537038</v>
      </c>
      <c r="T1603" s="13" t="str">
        <f t="shared" ref="T1603:T1666" si="127">CHOOSE(MONTH(S1603),"Jan","Feb","Mar","Apr","May","Jun","Jul","Aug","Sep","Oct","Nov","Dec")</f>
        <v>Apr</v>
      </c>
      <c r="U1603" s="11">
        <f t="shared" ref="U1603:U1666" si="128">(((I1603/60)/60)/24+DATE(1970,1,1))</f>
        <v>40668.092974537038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</v>
      </c>
      <c r="P1604">
        <f t="shared" si="126"/>
        <v>47</v>
      </c>
      <c r="Q1604" t="s">
        <v>8330</v>
      </c>
      <c r="R1604" t="s">
        <v>8331</v>
      </c>
      <c r="S1604" s="11">
        <f t="shared" ref="S1604:S1667" si="129">(((J1604/60)/60)/24)+DATE(1970,1,1)</f>
        <v>40788.297650462962</v>
      </c>
      <c r="T1604" s="13" t="str">
        <f t="shared" si="127"/>
        <v>Sep</v>
      </c>
      <c r="U1604" s="11">
        <f t="shared" si="128"/>
        <v>40830.958333333336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</v>
      </c>
      <c r="P1605">
        <f t="shared" si="126"/>
        <v>67</v>
      </c>
      <c r="Q1605" t="s">
        <v>8330</v>
      </c>
      <c r="R1605" t="s">
        <v>8331</v>
      </c>
      <c r="S1605" s="11">
        <f t="shared" si="129"/>
        <v>40876.169664351852</v>
      </c>
      <c r="T1605" s="13" t="str">
        <f t="shared" si="127"/>
        <v>Nov</v>
      </c>
      <c r="U1605" s="11">
        <f t="shared" si="128"/>
        <v>40936.169664351852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</v>
      </c>
      <c r="P1606">
        <f t="shared" si="126"/>
        <v>49</v>
      </c>
      <c r="Q1606" t="s">
        <v>8330</v>
      </c>
      <c r="R1606" t="s">
        <v>8331</v>
      </c>
      <c r="S1606" s="11">
        <f t="shared" si="129"/>
        <v>40945.845312500001</v>
      </c>
      <c r="T1606" s="13" t="str">
        <f t="shared" si="127"/>
        <v>Feb</v>
      </c>
      <c r="U1606" s="11">
        <f t="shared" si="128"/>
        <v>40985.80364583333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101</v>
      </c>
      <c r="P1607">
        <f t="shared" si="126"/>
        <v>137</v>
      </c>
      <c r="Q1607" t="s">
        <v>8330</v>
      </c>
      <c r="R1607" t="s">
        <v>8331</v>
      </c>
      <c r="S1607" s="11">
        <f t="shared" si="129"/>
        <v>40747.012881944444</v>
      </c>
      <c r="T1607" s="13" t="str">
        <f t="shared" si="127"/>
        <v>Jul</v>
      </c>
      <c r="U1607" s="11">
        <f t="shared" si="128"/>
        <v>40756.291666666664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</v>
      </c>
      <c r="P1608">
        <f t="shared" si="126"/>
        <v>88</v>
      </c>
      <c r="Q1608" t="s">
        <v>8330</v>
      </c>
      <c r="R1608" t="s">
        <v>8331</v>
      </c>
      <c r="S1608" s="11">
        <f t="shared" si="129"/>
        <v>40536.111550925925</v>
      </c>
      <c r="T1608" s="13" t="str">
        <f t="shared" si="127"/>
        <v>Dec</v>
      </c>
      <c r="U1608" s="11">
        <f t="shared" si="128"/>
        <v>40626.069884259261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</v>
      </c>
      <c r="P1609">
        <f t="shared" si="126"/>
        <v>71</v>
      </c>
      <c r="Q1609" t="s">
        <v>8330</v>
      </c>
      <c r="R1609" t="s">
        <v>8331</v>
      </c>
      <c r="S1609" s="11">
        <f t="shared" si="129"/>
        <v>41053.80846064815</v>
      </c>
      <c r="T1609" s="13" t="str">
        <f t="shared" si="127"/>
        <v>May</v>
      </c>
      <c r="U1609" s="11">
        <f t="shared" si="128"/>
        <v>41074.80846064815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</v>
      </c>
      <c r="P1610">
        <f t="shared" si="126"/>
        <v>53</v>
      </c>
      <c r="Q1610" t="s">
        <v>8330</v>
      </c>
      <c r="R1610" t="s">
        <v>8331</v>
      </c>
      <c r="S1610" s="11">
        <f t="shared" si="129"/>
        <v>41607.83085648148</v>
      </c>
      <c r="T1610" s="13" t="str">
        <f t="shared" si="127"/>
        <v>Nov</v>
      </c>
      <c r="U1610" s="11">
        <f t="shared" si="128"/>
        <v>41640.226388888892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</v>
      </c>
      <c r="P1611">
        <f t="shared" si="126"/>
        <v>444</v>
      </c>
      <c r="Q1611" t="s">
        <v>8330</v>
      </c>
      <c r="R1611" t="s">
        <v>8331</v>
      </c>
      <c r="S1611" s="11">
        <f t="shared" si="129"/>
        <v>40796.001261574071</v>
      </c>
      <c r="T1611" s="13" t="str">
        <f t="shared" si="127"/>
        <v>Sep</v>
      </c>
      <c r="U1611" s="11">
        <f t="shared" si="128"/>
        <v>40849.333333333336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272</v>
      </c>
      <c r="P1612">
        <f t="shared" si="126"/>
        <v>49</v>
      </c>
      <c r="Q1612" t="s">
        <v>8330</v>
      </c>
      <c r="R1612" t="s">
        <v>8331</v>
      </c>
      <c r="S1612" s="11">
        <f t="shared" si="129"/>
        <v>41228.924884259257</v>
      </c>
      <c r="T1612" s="13" t="str">
        <f t="shared" si="127"/>
        <v>Nov</v>
      </c>
      <c r="U1612" s="11">
        <f t="shared" si="128"/>
        <v>41258.924884259257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</v>
      </c>
      <c r="P1613">
        <f t="shared" si="126"/>
        <v>37</v>
      </c>
      <c r="Q1613" t="s">
        <v>8330</v>
      </c>
      <c r="R1613" t="s">
        <v>8331</v>
      </c>
      <c r="S1613" s="11">
        <f t="shared" si="129"/>
        <v>41409.00037037037</v>
      </c>
      <c r="T1613" s="13" t="str">
        <f t="shared" si="127"/>
        <v>May</v>
      </c>
      <c r="U1613" s="11">
        <f t="shared" si="128"/>
        <v>41430.00037037037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</v>
      </c>
      <c r="P1614">
        <f t="shared" si="126"/>
        <v>50</v>
      </c>
      <c r="Q1614" t="s">
        <v>8330</v>
      </c>
      <c r="R1614" t="s">
        <v>8331</v>
      </c>
      <c r="S1614" s="11">
        <f t="shared" si="129"/>
        <v>41246.874814814815</v>
      </c>
      <c r="T1614" s="13" t="str">
        <f t="shared" si="127"/>
        <v>Dec</v>
      </c>
      <c r="U1614" s="11">
        <f t="shared" si="128"/>
        <v>41276.874814814815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102</v>
      </c>
      <c r="P1615">
        <f t="shared" si="126"/>
        <v>39</v>
      </c>
      <c r="Q1615" t="s">
        <v>8330</v>
      </c>
      <c r="R1615" t="s">
        <v>8331</v>
      </c>
      <c r="S1615" s="11">
        <f t="shared" si="129"/>
        <v>41082.069467592592</v>
      </c>
      <c r="T1615" s="13" t="str">
        <f t="shared" si="127"/>
        <v>Jun</v>
      </c>
      <c r="U1615" s="11">
        <f t="shared" si="128"/>
        <v>41112.069467592592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103</v>
      </c>
      <c r="P1616">
        <f t="shared" si="126"/>
        <v>67</v>
      </c>
      <c r="Q1616" t="s">
        <v>8330</v>
      </c>
      <c r="R1616" t="s">
        <v>8331</v>
      </c>
      <c r="S1616" s="11">
        <f t="shared" si="129"/>
        <v>41794.981122685182</v>
      </c>
      <c r="T1616" s="13" t="str">
        <f t="shared" si="127"/>
        <v>Jun</v>
      </c>
      <c r="U1616" s="11">
        <f t="shared" si="128"/>
        <v>41854.708333333336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</v>
      </c>
      <c r="P1617">
        <f t="shared" si="126"/>
        <v>67</v>
      </c>
      <c r="Q1617" t="s">
        <v>8330</v>
      </c>
      <c r="R1617" t="s">
        <v>8331</v>
      </c>
      <c r="S1617" s="11">
        <f t="shared" si="129"/>
        <v>40845.050879629627</v>
      </c>
      <c r="T1617" s="13" t="str">
        <f t="shared" si="127"/>
        <v>Oct</v>
      </c>
      <c r="U1617" s="11">
        <f t="shared" si="128"/>
        <v>40890.092546296299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</v>
      </c>
      <c r="P1618">
        <f t="shared" si="126"/>
        <v>66</v>
      </c>
      <c r="Q1618" t="s">
        <v>8330</v>
      </c>
      <c r="R1618" t="s">
        <v>8331</v>
      </c>
      <c r="S1618" s="11">
        <f t="shared" si="129"/>
        <v>41194.715520833335</v>
      </c>
      <c r="T1618" s="13" t="str">
        <f t="shared" si="127"/>
        <v>Oct</v>
      </c>
      <c r="U1618" s="11">
        <f t="shared" si="128"/>
        <v>41235.916666666664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146</v>
      </c>
      <c r="P1619">
        <f t="shared" si="126"/>
        <v>65</v>
      </c>
      <c r="Q1619" t="s">
        <v>8330</v>
      </c>
      <c r="R1619" t="s">
        <v>8331</v>
      </c>
      <c r="S1619" s="11">
        <f t="shared" si="129"/>
        <v>41546.664212962962</v>
      </c>
      <c r="T1619" s="13" t="str">
        <f t="shared" si="127"/>
        <v>Sep</v>
      </c>
      <c r="U1619" s="11">
        <f t="shared" si="128"/>
        <v>41579.791666666664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</v>
      </c>
      <c r="P1620">
        <f t="shared" si="126"/>
        <v>58</v>
      </c>
      <c r="Q1620" t="s">
        <v>8330</v>
      </c>
      <c r="R1620" t="s">
        <v>8331</v>
      </c>
      <c r="S1620" s="11">
        <f t="shared" si="129"/>
        <v>41301.654340277775</v>
      </c>
      <c r="T1620" s="13" t="str">
        <f t="shared" si="127"/>
        <v>Jan</v>
      </c>
      <c r="U1620" s="11">
        <f t="shared" si="128"/>
        <v>41341.654340277775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</v>
      </c>
      <c r="P1621">
        <f t="shared" si="126"/>
        <v>87</v>
      </c>
      <c r="Q1621" t="s">
        <v>8330</v>
      </c>
      <c r="R1621" t="s">
        <v>8331</v>
      </c>
      <c r="S1621" s="11">
        <f t="shared" si="129"/>
        <v>41876.18618055556</v>
      </c>
      <c r="T1621" s="13" t="str">
        <f t="shared" si="127"/>
        <v>Aug</v>
      </c>
      <c r="U1621" s="11">
        <f t="shared" si="128"/>
        <v>41897.18618055556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113</v>
      </c>
      <c r="P1622">
        <f t="shared" si="126"/>
        <v>66</v>
      </c>
      <c r="Q1622" t="s">
        <v>8330</v>
      </c>
      <c r="R1622" t="s">
        <v>8331</v>
      </c>
      <c r="S1622" s="11">
        <f t="shared" si="129"/>
        <v>41321.339583333334</v>
      </c>
      <c r="T1622" s="13" t="str">
        <f t="shared" si="127"/>
        <v>Feb</v>
      </c>
      <c r="U1622" s="11">
        <f t="shared" si="128"/>
        <v>41328.339583333334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</v>
      </c>
      <c r="P1623">
        <f t="shared" si="126"/>
        <v>164</v>
      </c>
      <c r="Q1623" t="s">
        <v>8330</v>
      </c>
      <c r="R1623" t="s">
        <v>8331</v>
      </c>
      <c r="S1623" s="11">
        <f t="shared" si="129"/>
        <v>41003.60665509259</v>
      </c>
      <c r="T1623" s="13" t="str">
        <f t="shared" si="127"/>
        <v>Apr</v>
      </c>
      <c r="U1623" s="11">
        <f t="shared" si="128"/>
        <v>41057.165972222225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102</v>
      </c>
      <c r="P1624">
        <f t="shared" si="126"/>
        <v>108</v>
      </c>
      <c r="Q1624" t="s">
        <v>8330</v>
      </c>
      <c r="R1624" t="s">
        <v>8331</v>
      </c>
      <c r="S1624" s="11">
        <f t="shared" si="129"/>
        <v>41950.29483796296</v>
      </c>
      <c r="T1624" s="13" t="str">
        <f t="shared" si="127"/>
        <v>Nov</v>
      </c>
      <c r="U1624" s="11">
        <f t="shared" si="128"/>
        <v>41990.332638888889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</v>
      </c>
      <c r="P1625">
        <f t="shared" si="126"/>
        <v>42</v>
      </c>
      <c r="Q1625" t="s">
        <v>8330</v>
      </c>
      <c r="R1625" t="s">
        <v>8331</v>
      </c>
      <c r="S1625" s="11">
        <f t="shared" si="129"/>
        <v>41453.688530092593</v>
      </c>
      <c r="T1625" s="13" t="str">
        <f t="shared" si="127"/>
        <v>Jun</v>
      </c>
      <c r="U1625" s="11">
        <f t="shared" si="128"/>
        <v>41513.688530092593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>
        <f t="shared" si="126"/>
        <v>47</v>
      </c>
      <c r="Q1626" t="s">
        <v>8330</v>
      </c>
      <c r="R1626" t="s">
        <v>8331</v>
      </c>
      <c r="S1626" s="11">
        <f t="shared" si="129"/>
        <v>41243.367303240739</v>
      </c>
      <c r="T1626" s="13" t="str">
        <f t="shared" si="127"/>
        <v>Nov</v>
      </c>
      <c r="U1626" s="11">
        <f t="shared" si="128"/>
        <v>41283.367303240739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</v>
      </c>
      <c r="P1627">
        <f t="shared" si="126"/>
        <v>112</v>
      </c>
      <c r="Q1627" t="s">
        <v>8330</v>
      </c>
      <c r="R1627" t="s">
        <v>8331</v>
      </c>
      <c r="S1627" s="11">
        <f t="shared" si="129"/>
        <v>41135.699687500004</v>
      </c>
      <c r="T1627" s="13" t="str">
        <f t="shared" si="127"/>
        <v>Aug</v>
      </c>
      <c r="U1627" s="11">
        <f t="shared" si="128"/>
        <v>41163.699687500004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</v>
      </c>
      <c r="P1628">
        <f t="shared" si="126"/>
        <v>75</v>
      </c>
      <c r="Q1628" t="s">
        <v>8330</v>
      </c>
      <c r="R1628" t="s">
        <v>8331</v>
      </c>
      <c r="S1628" s="11">
        <f t="shared" si="129"/>
        <v>41579.847997685189</v>
      </c>
      <c r="T1628" s="13" t="str">
        <f t="shared" si="127"/>
        <v>Nov</v>
      </c>
      <c r="U1628" s="11">
        <f t="shared" si="128"/>
        <v>41609.889664351853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>
        <f t="shared" si="126"/>
        <v>62</v>
      </c>
      <c r="Q1629" t="s">
        <v>8330</v>
      </c>
      <c r="R1629" t="s">
        <v>8331</v>
      </c>
      <c r="S1629" s="11">
        <f t="shared" si="129"/>
        <v>41205.707048611112</v>
      </c>
      <c r="T1629" s="13" t="str">
        <f t="shared" si="127"/>
        <v>Oct</v>
      </c>
      <c r="U1629" s="11">
        <f t="shared" si="128"/>
        <v>41239.207638888889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101</v>
      </c>
      <c r="P1630">
        <f t="shared" si="126"/>
        <v>46</v>
      </c>
      <c r="Q1630" t="s">
        <v>8330</v>
      </c>
      <c r="R1630" t="s">
        <v>8331</v>
      </c>
      <c r="S1630" s="11">
        <f t="shared" si="129"/>
        <v>41774.737060185187</v>
      </c>
      <c r="T1630" s="13" t="str">
        <f t="shared" si="127"/>
        <v>May</v>
      </c>
      <c r="U1630" s="11">
        <f t="shared" si="128"/>
        <v>41807.737060185187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104</v>
      </c>
      <c r="P1631">
        <f t="shared" si="126"/>
        <v>76</v>
      </c>
      <c r="Q1631" t="s">
        <v>8330</v>
      </c>
      <c r="R1631" t="s">
        <v>8331</v>
      </c>
      <c r="S1631" s="11">
        <f t="shared" si="129"/>
        <v>41645.867280092592</v>
      </c>
      <c r="T1631" s="13" t="str">
        <f t="shared" si="127"/>
        <v>Jan</v>
      </c>
      <c r="U1631" s="11">
        <f t="shared" si="128"/>
        <v>41690.867280092592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</v>
      </c>
      <c r="P1632">
        <f t="shared" si="126"/>
        <v>84</v>
      </c>
      <c r="Q1632" t="s">
        <v>8330</v>
      </c>
      <c r="R1632" t="s">
        <v>8331</v>
      </c>
      <c r="S1632" s="11">
        <f t="shared" si="129"/>
        <v>40939.837673611109</v>
      </c>
      <c r="T1632" s="13" t="str">
        <f t="shared" si="127"/>
        <v>Jan</v>
      </c>
      <c r="U1632" s="11">
        <f t="shared" si="128"/>
        <v>40970.290972222225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156</v>
      </c>
      <c r="P1633">
        <f t="shared" si="126"/>
        <v>117</v>
      </c>
      <c r="Q1633" t="s">
        <v>8330</v>
      </c>
      <c r="R1633" t="s">
        <v>8331</v>
      </c>
      <c r="S1633" s="11">
        <f t="shared" si="129"/>
        <v>41164.859502314815</v>
      </c>
      <c r="T1633" s="13" t="str">
        <f t="shared" si="127"/>
        <v>Sep</v>
      </c>
      <c r="U1633" s="11">
        <f t="shared" si="128"/>
        <v>41194.859502314815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102</v>
      </c>
      <c r="P1634">
        <f t="shared" si="126"/>
        <v>86</v>
      </c>
      <c r="Q1634" t="s">
        <v>8330</v>
      </c>
      <c r="R1634" t="s">
        <v>8331</v>
      </c>
      <c r="S1634" s="11">
        <f t="shared" si="129"/>
        <v>40750.340902777774</v>
      </c>
      <c r="T1634" s="13" t="str">
        <f t="shared" si="127"/>
        <v>Jul</v>
      </c>
      <c r="U1634" s="11">
        <f t="shared" si="128"/>
        <v>40810.340902777774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>
        <f t="shared" si="126"/>
        <v>172</v>
      </c>
      <c r="Q1635" t="s">
        <v>8330</v>
      </c>
      <c r="R1635" t="s">
        <v>8331</v>
      </c>
      <c r="S1635" s="11">
        <f t="shared" si="129"/>
        <v>40896.883750000001</v>
      </c>
      <c r="T1635" s="13" t="str">
        <f t="shared" si="127"/>
        <v>Dec</v>
      </c>
      <c r="U1635" s="11">
        <f t="shared" si="128"/>
        <v>40924.208333333336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101</v>
      </c>
      <c r="P1636">
        <f t="shared" si="126"/>
        <v>63</v>
      </c>
      <c r="Q1636" t="s">
        <v>8330</v>
      </c>
      <c r="R1636" t="s">
        <v>8331</v>
      </c>
      <c r="S1636" s="11">
        <f t="shared" si="129"/>
        <v>40658.189826388887</v>
      </c>
      <c r="T1636" s="13" t="str">
        <f t="shared" si="127"/>
        <v>Apr</v>
      </c>
      <c r="U1636" s="11">
        <f t="shared" si="128"/>
        <v>40696.249305555553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</v>
      </c>
      <c r="P1637">
        <f t="shared" si="126"/>
        <v>68</v>
      </c>
      <c r="Q1637" t="s">
        <v>8330</v>
      </c>
      <c r="R1637" t="s">
        <v>8331</v>
      </c>
      <c r="S1637" s="11">
        <f t="shared" si="129"/>
        <v>42502.868761574078</v>
      </c>
      <c r="T1637" s="13" t="str">
        <f t="shared" si="127"/>
        <v>May</v>
      </c>
      <c r="U1637" s="11">
        <f t="shared" si="128"/>
        <v>42562.868761574078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104</v>
      </c>
      <c r="P1638">
        <f t="shared" si="126"/>
        <v>54</v>
      </c>
      <c r="Q1638" t="s">
        <v>8330</v>
      </c>
      <c r="R1638" t="s">
        <v>8331</v>
      </c>
      <c r="S1638" s="11">
        <f t="shared" si="129"/>
        <v>40663.08666666667</v>
      </c>
      <c r="T1638" s="13" t="str">
        <f t="shared" si="127"/>
        <v>Apr</v>
      </c>
      <c r="U1638" s="11">
        <f t="shared" si="128"/>
        <v>40706.166666666664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104</v>
      </c>
      <c r="P1639">
        <f t="shared" si="126"/>
        <v>35</v>
      </c>
      <c r="Q1639" t="s">
        <v>8330</v>
      </c>
      <c r="R1639" t="s">
        <v>8331</v>
      </c>
      <c r="S1639" s="11">
        <f t="shared" si="129"/>
        <v>40122.751620370371</v>
      </c>
      <c r="T1639" s="13" t="str">
        <f t="shared" si="127"/>
        <v>Nov</v>
      </c>
      <c r="U1639" s="11">
        <f t="shared" si="128"/>
        <v>40178.98541666667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>
        <f t="shared" si="126"/>
        <v>39</v>
      </c>
      <c r="Q1640" t="s">
        <v>8330</v>
      </c>
      <c r="R1640" t="s">
        <v>8331</v>
      </c>
      <c r="S1640" s="11">
        <f t="shared" si="129"/>
        <v>41288.68712962963</v>
      </c>
      <c r="T1640" s="13" t="str">
        <f t="shared" si="127"/>
        <v>Jan</v>
      </c>
      <c r="U1640" s="11">
        <f t="shared" si="128"/>
        <v>41333.892361111109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>
        <f t="shared" si="126"/>
        <v>95</v>
      </c>
      <c r="Q1641" t="s">
        <v>8330</v>
      </c>
      <c r="R1641" t="s">
        <v>8331</v>
      </c>
      <c r="S1641" s="11">
        <f t="shared" si="129"/>
        <v>40941.652372685188</v>
      </c>
      <c r="T1641" s="13" t="str">
        <f t="shared" si="127"/>
        <v>Feb</v>
      </c>
      <c r="U1641" s="11">
        <f t="shared" si="128"/>
        <v>40971.652372685188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170</v>
      </c>
      <c r="P1642">
        <f t="shared" si="126"/>
        <v>40</v>
      </c>
      <c r="Q1642" t="s">
        <v>8330</v>
      </c>
      <c r="R1642" t="s">
        <v>8331</v>
      </c>
      <c r="S1642" s="11">
        <f t="shared" si="129"/>
        <v>40379.23096064815</v>
      </c>
      <c r="T1642" s="13" t="str">
        <f t="shared" si="127"/>
        <v>Jul</v>
      </c>
      <c r="U1642" s="11">
        <f t="shared" si="128"/>
        <v>40393.082638888889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</v>
      </c>
      <c r="P1643">
        <f t="shared" si="126"/>
        <v>98</v>
      </c>
      <c r="Q1643" t="s">
        <v>8330</v>
      </c>
      <c r="R1643" t="s">
        <v>8350</v>
      </c>
      <c r="S1643" s="11">
        <f t="shared" si="129"/>
        <v>41962.596574074079</v>
      </c>
      <c r="T1643" s="13" t="str">
        <f t="shared" si="127"/>
        <v>Nov</v>
      </c>
      <c r="U1643" s="11">
        <f t="shared" si="128"/>
        <v>41992.596574074079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>
        <f t="shared" si="126"/>
        <v>43</v>
      </c>
      <c r="Q1644" t="s">
        <v>8330</v>
      </c>
      <c r="R1644" t="s">
        <v>8350</v>
      </c>
      <c r="S1644" s="11">
        <f t="shared" si="129"/>
        <v>40688.024618055555</v>
      </c>
      <c r="T1644" s="13" t="str">
        <f t="shared" si="127"/>
        <v>May</v>
      </c>
      <c r="U1644" s="11">
        <f t="shared" si="128"/>
        <v>40708.024618055555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125</v>
      </c>
      <c r="P1645">
        <f t="shared" si="126"/>
        <v>169</v>
      </c>
      <c r="Q1645" t="s">
        <v>8330</v>
      </c>
      <c r="R1645" t="s">
        <v>8350</v>
      </c>
      <c r="S1645" s="11">
        <f t="shared" si="129"/>
        <v>41146.824212962965</v>
      </c>
      <c r="T1645" s="13" t="str">
        <f t="shared" si="127"/>
        <v>Aug</v>
      </c>
      <c r="U1645" s="11">
        <f t="shared" si="128"/>
        <v>41176.824212962965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110</v>
      </c>
      <c r="P1646">
        <f t="shared" si="126"/>
        <v>86</v>
      </c>
      <c r="Q1646" t="s">
        <v>8330</v>
      </c>
      <c r="R1646" t="s">
        <v>8350</v>
      </c>
      <c r="S1646" s="11">
        <f t="shared" si="129"/>
        <v>41175.05972222222</v>
      </c>
      <c r="T1646" s="13" t="str">
        <f t="shared" si="127"/>
        <v>Sep</v>
      </c>
      <c r="U1646" s="11">
        <f t="shared" si="128"/>
        <v>41235.101388888892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111</v>
      </c>
      <c r="P1647">
        <f t="shared" si="126"/>
        <v>554</v>
      </c>
      <c r="Q1647" t="s">
        <v>8330</v>
      </c>
      <c r="R1647" t="s">
        <v>8350</v>
      </c>
      <c r="S1647" s="11">
        <f t="shared" si="129"/>
        <v>41521.617361111108</v>
      </c>
      <c r="T1647" s="13" t="str">
        <f t="shared" si="127"/>
        <v>Sep</v>
      </c>
      <c r="U1647" s="11">
        <f t="shared" si="128"/>
        <v>41535.617361111108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</v>
      </c>
      <c r="P1648">
        <f t="shared" si="126"/>
        <v>27</v>
      </c>
      <c r="Q1648" t="s">
        <v>8330</v>
      </c>
      <c r="R1648" t="s">
        <v>8350</v>
      </c>
      <c r="S1648" s="11">
        <f t="shared" si="129"/>
        <v>41833.450266203705</v>
      </c>
      <c r="T1648" s="13" t="str">
        <f t="shared" si="127"/>
        <v>Jul</v>
      </c>
      <c r="U1648" s="11">
        <f t="shared" si="128"/>
        <v>41865.757638888892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105</v>
      </c>
      <c r="P1649">
        <f t="shared" si="126"/>
        <v>114</v>
      </c>
      <c r="Q1649" t="s">
        <v>8330</v>
      </c>
      <c r="R1649" t="s">
        <v>8350</v>
      </c>
      <c r="S1649" s="11">
        <f t="shared" si="129"/>
        <v>41039.409456018519</v>
      </c>
      <c r="T1649" s="13" t="str">
        <f t="shared" si="127"/>
        <v>May</v>
      </c>
      <c r="U1649" s="11">
        <f t="shared" si="128"/>
        <v>41069.409456018519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</v>
      </c>
      <c r="P1650">
        <f t="shared" si="126"/>
        <v>32</v>
      </c>
      <c r="Q1650" t="s">
        <v>8330</v>
      </c>
      <c r="R1650" t="s">
        <v>8350</v>
      </c>
      <c r="S1650" s="11">
        <f t="shared" si="129"/>
        <v>40592.704652777778</v>
      </c>
      <c r="T1650" s="13" t="str">
        <f t="shared" si="127"/>
        <v>Feb</v>
      </c>
      <c r="U1650" s="11">
        <f t="shared" si="128"/>
        <v>40622.662986111114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101</v>
      </c>
      <c r="P1651">
        <f t="shared" si="126"/>
        <v>47</v>
      </c>
      <c r="Q1651" t="s">
        <v>8330</v>
      </c>
      <c r="R1651" t="s">
        <v>8350</v>
      </c>
      <c r="S1651" s="11">
        <f t="shared" si="129"/>
        <v>41737.684664351851</v>
      </c>
      <c r="T1651" s="13" t="str">
        <f t="shared" si="127"/>
        <v>Apr</v>
      </c>
      <c r="U1651" s="11">
        <f t="shared" si="128"/>
        <v>41782.684664351851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142</v>
      </c>
      <c r="P1652">
        <f t="shared" si="126"/>
        <v>88</v>
      </c>
      <c r="Q1652" t="s">
        <v>8330</v>
      </c>
      <c r="R1652" t="s">
        <v>8350</v>
      </c>
      <c r="S1652" s="11">
        <f t="shared" si="129"/>
        <v>41526.435613425929</v>
      </c>
      <c r="T1652" s="13" t="str">
        <f t="shared" si="127"/>
        <v>Sep</v>
      </c>
      <c r="U1652" s="11">
        <f t="shared" si="128"/>
        <v>41556.435613425929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101</v>
      </c>
      <c r="P1653">
        <f t="shared" si="126"/>
        <v>101</v>
      </c>
      <c r="Q1653" t="s">
        <v>8330</v>
      </c>
      <c r="R1653" t="s">
        <v>8350</v>
      </c>
      <c r="S1653" s="11">
        <f t="shared" si="129"/>
        <v>40625.900694444441</v>
      </c>
      <c r="T1653" s="13" t="str">
        <f t="shared" si="127"/>
        <v>Mar</v>
      </c>
      <c r="U1653" s="11">
        <f t="shared" si="128"/>
        <v>40659.290972222225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101</v>
      </c>
      <c r="P1654">
        <f t="shared" si="126"/>
        <v>65</v>
      </c>
      <c r="Q1654" t="s">
        <v>8330</v>
      </c>
      <c r="R1654" t="s">
        <v>8350</v>
      </c>
      <c r="S1654" s="11">
        <f t="shared" si="129"/>
        <v>41572.492974537039</v>
      </c>
      <c r="T1654" s="13" t="str">
        <f t="shared" si="127"/>
        <v>Oct</v>
      </c>
      <c r="U1654" s="11">
        <f t="shared" si="128"/>
        <v>41602.534641203703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</v>
      </c>
      <c r="P1655">
        <f t="shared" si="126"/>
        <v>52</v>
      </c>
      <c r="Q1655" t="s">
        <v>8330</v>
      </c>
      <c r="R1655" t="s">
        <v>8350</v>
      </c>
      <c r="S1655" s="11">
        <f t="shared" si="129"/>
        <v>40626.834444444445</v>
      </c>
      <c r="T1655" s="13" t="str">
        <f t="shared" si="127"/>
        <v>Mar</v>
      </c>
      <c r="U1655" s="11">
        <f t="shared" si="128"/>
        <v>40657.834444444445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120</v>
      </c>
      <c r="P1656">
        <f t="shared" si="126"/>
        <v>39</v>
      </c>
      <c r="Q1656" t="s">
        <v>8330</v>
      </c>
      <c r="R1656" t="s">
        <v>8350</v>
      </c>
      <c r="S1656" s="11">
        <f t="shared" si="129"/>
        <v>40987.890740740739</v>
      </c>
      <c r="T1656" s="13" t="str">
        <f t="shared" si="127"/>
        <v>Mar</v>
      </c>
      <c r="U1656" s="11">
        <f t="shared" si="128"/>
        <v>41017.890740740739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143</v>
      </c>
      <c r="P1657">
        <f t="shared" si="126"/>
        <v>45</v>
      </c>
      <c r="Q1657" t="s">
        <v>8330</v>
      </c>
      <c r="R1657" t="s">
        <v>8350</v>
      </c>
      <c r="S1657" s="11">
        <f t="shared" si="129"/>
        <v>40974.791898148149</v>
      </c>
      <c r="T1657" s="13" t="str">
        <f t="shared" si="127"/>
        <v>Mar</v>
      </c>
      <c r="U1657" s="11">
        <f t="shared" si="128"/>
        <v>41004.750231481477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</v>
      </c>
      <c r="P1658">
        <f t="shared" si="126"/>
        <v>157</v>
      </c>
      <c r="Q1658" t="s">
        <v>8330</v>
      </c>
      <c r="R1658" t="s">
        <v>8350</v>
      </c>
      <c r="S1658" s="11">
        <f t="shared" si="129"/>
        <v>41226.928842592592</v>
      </c>
      <c r="T1658" s="13" t="str">
        <f t="shared" si="127"/>
        <v>Nov</v>
      </c>
      <c r="U1658" s="11">
        <f t="shared" si="128"/>
        <v>41256.928842592592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105</v>
      </c>
      <c r="P1659">
        <f t="shared" si="126"/>
        <v>119</v>
      </c>
      <c r="Q1659" t="s">
        <v>8330</v>
      </c>
      <c r="R1659" t="s">
        <v>8350</v>
      </c>
      <c r="S1659" s="11">
        <f t="shared" si="129"/>
        <v>41023.782037037039</v>
      </c>
      <c r="T1659" s="13" t="str">
        <f t="shared" si="127"/>
        <v>Apr</v>
      </c>
      <c r="U1659" s="11">
        <f t="shared" si="128"/>
        <v>41053.782037037039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</v>
      </c>
      <c r="P1660">
        <f t="shared" si="126"/>
        <v>74</v>
      </c>
      <c r="Q1660" t="s">
        <v>8330</v>
      </c>
      <c r="R1660" t="s">
        <v>8350</v>
      </c>
      <c r="S1660" s="11">
        <f t="shared" si="129"/>
        <v>41223.22184027778</v>
      </c>
      <c r="T1660" s="13" t="str">
        <f t="shared" si="127"/>
        <v>Nov</v>
      </c>
      <c r="U1660" s="11">
        <f t="shared" si="128"/>
        <v>41261.597222222219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113</v>
      </c>
      <c r="P1661">
        <f t="shared" si="126"/>
        <v>13</v>
      </c>
      <c r="Q1661" t="s">
        <v>8330</v>
      </c>
      <c r="R1661" t="s">
        <v>8350</v>
      </c>
      <c r="S1661" s="11">
        <f t="shared" si="129"/>
        <v>41596.913437499999</v>
      </c>
      <c r="T1661" s="13" t="str">
        <f t="shared" si="127"/>
        <v>Nov</v>
      </c>
      <c r="U1661" s="11">
        <f t="shared" si="128"/>
        <v>41625.5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1254</v>
      </c>
      <c r="P1662">
        <f t="shared" si="126"/>
        <v>28</v>
      </c>
      <c r="Q1662" t="s">
        <v>8330</v>
      </c>
      <c r="R1662" t="s">
        <v>8350</v>
      </c>
      <c r="S1662" s="11">
        <f t="shared" si="129"/>
        <v>42459.693865740745</v>
      </c>
      <c r="T1662" s="13" t="str">
        <f t="shared" si="127"/>
        <v>Mar</v>
      </c>
      <c r="U1662" s="11">
        <f t="shared" si="128"/>
        <v>42490.915972222225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103</v>
      </c>
      <c r="P1663">
        <f t="shared" si="126"/>
        <v>80</v>
      </c>
      <c r="Q1663" t="s">
        <v>8330</v>
      </c>
      <c r="R1663" t="s">
        <v>8350</v>
      </c>
      <c r="S1663" s="11">
        <f t="shared" si="129"/>
        <v>42343.998043981483</v>
      </c>
      <c r="T1663" s="13" t="str">
        <f t="shared" si="127"/>
        <v>Dec</v>
      </c>
      <c r="U1663" s="11">
        <f t="shared" si="128"/>
        <v>42386.875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103</v>
      </c>
      <c r="P1664">
        <f t="shared" si="126"/>
        <v>132</v>
      </c>
      <c r="Q1664" t="s">
        <v>8330</v>
      </c>
      <c r="R1664" t="s">
        <v>8350</v>
      </c>
      <c r="S1664" s="11">
        <f t="shared" si="129"/>
        <v>40848.198333333334</v>
      </c>
      <c r="T1664" s="13" t="str">
        <f t="shared" si="127"/>
        <v>Nov</v>
      </c>
      <c r="U1664" s="11">
        <f t="shared" si="128"/>
        <v>40908.239999999998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>
        <f t="shared" si="126"/>
        <v>34</v>
      </c>
      <c r="Q1665" t="s">
        <v>8330</v>
      </c>
      <c r="R1665" t="s">
        <v>8350</v>
      </c>
      <c r="S1665" s="11">
        <f t="shared" si="129"/>
        <v>42006.02207175926</v>
      </c>
      <c r="T1665" s="13" t="str">
        <f t="shared" si="127"/>
        <v>Jan</v>
      </c>
      <c r="U1665" s="11">
        <f t="shared" si="128"/>
        <v>42036.02207175926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</v>
      </c>
      <c r="P1666">
        <f t="shared" si="126"/>
        <v>34</v>
      </c>
      <c r="Q1666" t="s">
        <v>8330</v>
      </c>
      <c r="R1666" t="s">
        <v>8350</v>
      </c>
      <c r="S1666" s="11">
        <f t="shared" si="129"/>
        <v>40939.761782407404</v>
      </c>
      <c r="T1666" s="13" t="str">
        <f t="shared" si="127"/>
        <v>Jan</v>
      </c>
      <c r="U1666" s="11">
        <f t="shared" si="128"/>
        <v>40984.165972222225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ROUND((E1667/D1667)*100,0)</f>
        <v>119</v>
      </c>
      <c r="P1667">
        <f t="shared" ref="P1667:P1730" si="131">ROUND(AVERAGE(E1667/L1667),0)</f>
        <v>45</v>
      </c>
      <c r="Q1667" t="s">
        <v>8330</v>
      </c>
      <c r="R1667" t="s">
        <v>8350</v>
      </c>
      <c r="S1667" s="11">
        <f t="shared" si="129"/>
        <v>40564.649456018517</v>
      </c>
      <c r="T1667" s="13" t="str">
        <f t="shared" ref="T1667:T1730" si="132">CHOOSE(MONTH(S1667),"Jan","Feb","Mar","Apr","May","Jun","Jul","Aug","Sep","Oct","Nov","Dec")</f>
        <v>Jan</v>
      </c>
      <c r="U1667" s="11">
        <f t="shared" ref="U1667:U1730" si="133">(((I1667/60)/60)/24+DATE(1970,1,1))</f>
        <v>40596.125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161</v>
      </c>
      <c r="P1668">
        <f t="shared" si="131"/>
        <v>41</v>
      </c>
      <c r="Q1668" t="s">
        <v>8330</v>
      </c>
      <c r="R1668" t="s">
        <v>8350</v>
      </c>
      <c r="S1668" s="11">
        <f t="shared" ref="S1668:S1731" si="134">(((J1668/60)/60)/24)+DATE(1970,1,1)</f>
        <v>41331.253159722226</v>
      </c>
      <c r="T1668" s="13" t="str">
        <f t="shared" si="132"/>
        <v>Feb</v>
      </c>
      <c r="U1668" s="11">
        <f t="shared" si="133"/>
        <v>41361.211493055554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127</v>
      </c>
      <c r="P1669">
        <f t="shared" si="131"/>
        <v>53</v>
      </c>
      <c r="Q1669" t="s">
        <v>8330</v>
      </c>
      <c r="R1669" t="s">
        <v>8350</v>
      </c>
      <c r="S1669" s="11">
        <f t="shared" si="134"/>
        <v>41682.0705787037</v>
      </c>
      <c r="T1669" s="13" t="str">
        <f t="shared" si="132"/>
        <v>Feb</v>
      </c>
      <c r="U1669" s="11">
        <f t="shared" si="133"/>
        <v>41709.290972222225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103</v>
      </c>
      <c r="P1670">
        <f t="shared" si="131"/>
        <v>71</v>
      </c>
      <c r="Q1670" t="s">
        <v>8330</v>
      </c>
      <c r="R1670" t="s">
        <v>8350</v>
      </c>
      <c r="S1670" s="11">
        <f t="shared" si="134"/>
        <v>40845.14975694444</v>
      </c>
      <c r="T1670" s="13" t="str">
        <f t="shared" si="132"/>
        <v>Oct</v>
      </c>
      <c r="U1670" s="11">
        <f t="shared" si="133"/>
        <v>40875.191423611112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140</v>
      </c>
      <c r="P1671">
        <f t="shared" si="131"/>
        <v>54</v>
      </c>
      <c r="Q1671" t="s">
        <v>8330</v>
      </c>
      <c r="R1671" t="s">
        <v>8350</v>
      </c>
      <c r="S1671" s="11">
        <f t="shared" si="134"/>
        <v>42461.885138888887</v>
      </c>
      <c r="T1671" s="13" t="str">
        <f t="shared" si="132"/>
        <v>Apr</v>
      </c>
      <c r="U1671" s="11">
        <f t="shared" si="133"/>
        <v>42521.885138888887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103</v>
      </c>
      <c r="P1672">
        <f t="shared" si="131"/>
        <v>45</v>
      </c>
      <c r="Q1672" t="s">
        <v>8330</v>
      </c>
      <c r="R1672" t="s">
        <v>8350</v>
      </c>
      <c r="S1672" s="11">
        <f t="shared" si="134"/>
        <v>40313.930543981485</v>
      </c>
      <c r="T1672" s="13" t="str">
        <f t="shared" si="132"/>
        <v>May</v>
      </c>
      <c r="U1672" s="11">
        <f t="shared" si="133"/>
        <v>40364.166666666664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101</v>
      </c>
      <c r="P1673">
        <f t="shared" si="131"/>
        <v>26</v>
      </c>
      <c r="Q1673" t="s">
        <v>8330</v>
      </c>
      <c r="R1673" t="s">
        <v>8350</v>
      </c>
      <c r="S1673" s="11">
        <f t="shared" si="134"/>
        <v>42553.54414351852</v>
      </c>
      <c r="T1673" s="13" t="str">
        <f t="shared" si="132"/>
        <v>Jul</v>
      </c>
      <c r="U1673" s="11">
        <f t="shared" si="133"/>
        <v>42583.54414351852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113</v>
      </c>
      <c r="P1674">
        <f t="shared" si="131"/>
        <v>39</v>
      </c>
      <c r="Q1674" t="s">
        <v>8330</v>
      </c>
      <c r="R1674" t="s">
        <v>8350</v>
      </c>
      <c r="S1674" s="11">
        <f t="shared" si="134"/>
        <v>41034.656597222223</v>
      </c>
      <c r="T1674" s="13" t="str">
        <f t="shared" si="132"/>
        <v>May</v>
      </c>
      <c r="U1674" s="11">
        <f t="shared" si="133"/>
        <v>41064.656597222223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</v>
      </c>
      <c r="P1675">
        <f t="shared" si="131"/>
        <v>46</v>
      </c>
      <c r="Q1675" t="s">
        <v>8330</v>
      </c>
      <c r="R1675" t="s">
        <v>8350</v>
      </c>
      <c r="S1675" s="11">
        <f t="shared" si="134"/>
        <v>42039.878379629634</v>
      </c>
      <c r="T1675" s="13" t="str">
        <f t="shared" si="132"/>
        <v>Feb</v>
      </c>
      <c r="U1675" s="11">
        <f t="shared" si="133"/>
        <v>42069.878379629634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202</v>
      </c>
      <c r="P1676">
        <f t="shared" si="131"/>
        <v>89</v>
      </c>
      <c r="Q1676" t="s">
        <v>8330</v>
      </c>
      <c r="R1676" t="s">
        <v>8350</v>
      </c>
      <c r="S1676" s="11">
        <f t="shared" si="134"/>
        <v>42569.605393518519</v>
      </c>
      <c r="T1676" s="13" t="str">
        <f t="shared" si="132"/>
        <v>Jul</v>
      </c>
      <c r="U1676" s="11">
        <f t="shared" si="133"/>
        <v>42600.290972222225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</v>
      </c>
      <c r="P1677">
        <f t="shared" si="131"/>
        <v>40</v>
      </c>
      <c r="Q1677" t="s">
        <v>8330</v>
      </c>
      <c r="R1677" t="s">
        <v>8350</v>
      </c>
      <c r="S1677" s="11">
        <f t="shared" si="134"/>
        <v>40802.733101851853</v>
      </c>
      <c r="T1677" s="13" t="str">
        <f t="shared" si="132"/>
        <v>Sep</v>
      </c>
      <c r="U1677" s="11">
        <f t="shared" si="133"/>
        <v>40832.918749999997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</v>
      </c>
      <c r="P1678">
        <f t="shared" si="131"/>
        <v>82</v>
      </c>
      <c r="Q1678" t="s">
        <v>8330</v>
      </c>
      <c r="R1678" t="s">
        <v>8350</v>
      </c>
      <c r="S1678" s="11">
        <f t="shared" si="134"/>
        <v>40973.72623842593</v>
      </c>
      <c r="T1678" s="13" t="str">
        <f t="shared" si="132"/>
        <v>Mar</v>
      </c>
      <c r="U1678" s="11">
        <f t="shared" si="133"/>
        <v>41020.165972222225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112</v>
      </c>
      <c r="P1679">
        <f t="shared" si="131"/>
        <v>160</v>
      </c>
      <c r="Q1679" t="s">
        <v>8330</v>
      </c>
      <c r="R1679" t="s">
        <v>8350</v>
      </c>
      <c r="S1679" s="11">
        <f t="shared" si="134"/>
        <v>42416.407129629632</v>
      </c>
      <c r="T1679" s="13" t="str">
        <f t="shared" si="132"/>
        <v>Feb</v>
      </c>
      <c r="U1679" s="11">
        <f t="shared" si="133"/>
        <v>42476.249305555553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</v>
      </c>
      <c r="P1680">
        <f t="shared" si="131"/>
        <v>36</v>
      </c>
      <c r="Q1680" t="s">
        <v>8330</v>
      </c>
      <c r="R1680" t="s">
        <v>8350</v>
      </c>
      <c r="S1680" s="11">
        <f t="shared" si="134"/>
        <v>41662.854988425926</v>
      </c>
      <c r="T1680" s="13" t="str">
        <f t="shared" si="132"/>
        <v>Jan</v>
      </c>
      <c r="U1680" s="11">
        <f t="shared" si="133"/>
        <v>41676.854988425926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>
        <f t="shared" si="131"/>
        <v>63</v>
      </c>
      <c r="Q1681" t="s">
        <v>8330</v>
      </c>
      <c r="R1681" t="s">
        <v>8350</v>
      </c>
      <c r="S1681" s="11">
        <f t="shared" si="134"/>
        <v>40723.068807870368</v>
      </c>
      <c r="T1681" s="13" t="str">
        <f t="shared" si="132"/>
        <v>Jun</v>
      </c>
      <c r="U1681" s="11">
        <f t="shared" si="133"/>
        <v>40746.068807870368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118</v>
      </c>
      <c r="P1682">
        <f t="shared" si="131"/>
        <v>47</v>
      </c>
      <c r="Q1682" t="s">
        <v>8330</v>
      </c>
      <c r="R1682" t="s">
        <v>8350</v>
      </c>
      <c r="S1682" s="11">
        <f t="shared" si="134"/>
        <v>41802.757719907408</v>
      </c>
      <c r="T1682" s="13" t="str">
        <f t="shared" si="132"/>
        <v>Jun</v>
      </c>
      <c r="U1682" s="11">
        <f t="shared" si="133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</v>
      </c>
      <c r="P1683">
        <f t="shared" si="131"/>
        <v>75</v>
      </c>
      <c r="Q1683" t="s">
        <v>8330</v>
      </c>
      <c r="R1683" t="s">
        <v>8351</v>
      </c>
      <c r="S1683" s="11">
        <f t="shared" si="134"/>
        <v>42774.121342592596</v>
      </c>
      <c r="T1683" s="13" t="str">
        <f t="shared" si="132"/>
        <v>Feb</v>
      </c>
      <c r="U1683" s="11">
        <f t="shared" si="133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t="s">
        <v>8330</v>
      </c>
      <c r="R1684" t="s">
        <v>8351</v>
      </c>
      <c r="S1684" s="11">
        <f t="shared" si="134"/>
        <v>42779.21365740741</v>
      </c>
      <c r="T1684" s="13" t="str">
        <f t="shared" si="132"/>
        <v>Feb</v>
      </c>
      <c r="U1684" s="11">
        <f t="shared" si="133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22</v>
      </c>
      <c r="P1685">
        <f t="shared" si="131"/>
        <v>76</v>
      </c>
      <c r="Q1685" t="s">
        <v>8330</v>
      </c>
      <c r="R1685" t="s">
        <v>8351</v>
      </c>
      <c r="S1685" s="11">
        <f t="shared" si="134"/>
        <v>42808.781689814816</v>
      </c>
      <c r="T1685" s="13" t="str">
        <f t="shared" si="132"/>
        <v>Mar</v>
      </c>
      <c r="U1685" s="11">
        <f t="shared" si="133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</v>
      </c>
      <c r="P1686">
        <f t="shared" si="131"/>
        <v>86</v>
      </c>
      <c r="Q1686" t="s">
        <v>8330</v>
      </c>
      <c r="R1686" t="s">
        <v>8351</v>
      </c>
      <c r="S1686" s="11">
        <f t="shared" si="134"/>
        <v>42783.815289351856</v>
      </c>
      <c r="T1686" s="13" t="str">
        <f t="shared" si="132"/>
        <v>Feb</v>
      </c>
      <c r="U1686" s="11">
        <f t="shared" si="133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103</v>
      </c>
      <c r="P1687">
        <f t="shared" si="131"/>
        <v>24</v>
      </c>
      <c r="Q1687" t="s">
        <v>8330</v>
      </c>
      <c r="R1687" t="s">
        <v>8351</v>
      </c>
      <c r="S1687" s="11">
        <f t="shared" si="134"/>
        <v>42788.2502662037</v>
      </c>
      <c r="T1687" s="13" t="str">
        <f t="shared" si="132"/>
        <v>Feb</v>
      </c>
      <c r="U1687" s="11">
        <f t="shared" si="133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</v>
      </c>
      <c r="P1688">
        <f t="shared" si="131"/>
        <v>18</v>
      </c>
      <c r="Q1688" t="s">
        <v>8330</v>
      </c>
      <c r="R1688" t="s">
        <v>8351</v>
      </c>
      <c r="S1688" s="11">
        <f t="shared" si="134"/>
        <v>42792.843969907408</v>
      </c>
      <c r="T1688" s="13" t="str">
        <f t="shared" si="132"/>
        <v>Feb</v>
      </c>
      <c r="U1688" s="11">
        <f t="shared" si="133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</v>
      </c>
      <c r="P1689">
        <f t="shared" si="131"/>
        <v>80</v>
      </c>
      <c r="Q1689" t="s">
        <v>8330</v>
      </c>
      <c r="R1689" t="s">
        <v>8351</v>
      </c>
      <c r="S1689" s="11">
        <f t="shared" si="134"/>
        <v>42802.046817129631</v>
      </c>
      <c r="T1689" s="13" t="str">
        <f t="shared" si="132"/>
        <v>Mar</v>
      </c>
      <c r="U1689" s="11">
        <f t="shared" si="133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</v>
      </c>
      <c r="P1690">
        <f t="shared" si="131"/>
        <v>253</v>
      </c>
      <c r="Q1690" t="s">
        <v>8330</v>
      </c>
      <c r="R1690" t="s">
        <v>8351</v>
      </c>
      <c r="S1690" s="11">
        <f t="shared" si="134"/>
        <v>42804.534652777773</v>
      </c>
      <c r="T1690" s="13" t="str">
        <f t="shared" si="132"/>
        <v>Mar</v>
      </c>
      <c r="U1690" s="11">
        <f t="shared" si="133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>
        <f t="shared" si="131"/>
        <v>171</v>
      </c>
      <c r="Q1691" t="s">
        <v>8330</v>
      </c>
      <c r="R1691" t="s">
        <v>8351</v>
      </c>
      <c r="S1691" s="11">
        <f t="shared" si="134"/>
        <v>42780.942476851851</v>
      </c>
      <c r="T1691" s="13" t="str">
        <f t="shared" si="132"/>
        <v>Feb</v>
      </c>
      <c r="U1691" s="11">
        <f t="shared" si="133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</v>
      </c>
      <c r="P1692">
        <f t="shared" si="131"/>
        <v>58</v>
      </c>
      <c r="Q1692" t="s">
        <v>8330</v>
      </c>
      <c r="R1692" t="s">
        <v>8351</v>
      </c>
      <c r="S1692" s="11">
        <f t="shared" si="134"/>
        <v>42801.43104166667</v>
      </c>
      <c r="T1692" s="13" t="str">
        <f t="shared" si="132"/>
        <v>Mar</v>
      </c>
      <c r="U1692" s="11">
        <f t="shared" si="133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</v>
      </c>
      <c r="P1693">
        <f t="shared" si="131"/>
        <v>264</v>
      </c>
      <c r="Q1693" t="s">
        <v>8330</v>
      </c>
      <c r="R1693" t="s">
        <v>8351</v>
      </c>
      <c r="S1693" s="11">
        <f t="shared" si="134"/>
        <v>42795.701481481476</v>
      </c>
      <c r="T1693" s="13" t="str">
        <f t="shared" si="132"/>
        <v>Mar</v>
      </c>
      <c r="U1693" s="11">
        <f t="shared" si="133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48</v>
      </c>
      <c r="P1694">
        <f t="shared" si="131"/>
        <v>159</v>
      </c>
      <c r="Q1694" t="s">
        <v>8330</v>
      </c>
      <c r="R1694" t="s">
        <v>8351</v>
      </c>
      <c r="S1694" s="11">
        <f t="shared" si="134"/>
        <v>42788.151238425926</v>
      </c>
      <c r="T1694" s="13" t="str">
        <f t="shared" si="132"/>
        <v>Feb</v>
      </c>
      <c r="U1694" s="11">
        <f t="shared" si="133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</v>
      </c>
      <c r="P1695">
        <f t="shared" si="131"/>
        <v>35</v>
      </c>
      <c r="Q1695" t="s">
        <v>8330</v>
      </c>
      <c r="R1695" t="s">
        <v>8351</v>
      </c>
      <c r="S1695" s="11">
        <f t="shared" si="134"/>
        <v>42803.920277777783</v>
      </c>
      <c r="T1695" s="13" t="str">
        <f t="shared" si="132"/>
        <v>Mar</v>
      </c>
      <c r="U1695" s="11">
        <f t="shared" si="133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</v>
      </c>
      <c r="P1696">
        <f t="shared" si="131"/>
        <v>5</v>
      </c>
      <c r="Q1696" t="s">
        <v>8330</v>
      </c>
      <c r="R1696" t="s">
        <v>8351</v>
      </c>
      <c r="S1696" s="11">
        <f t="shared" si="134"/>
        <v>42791.669837962967</v>
      </c>
      <c r="T1696" s="13" t="str">
        <f t="shared" si="132"/>
        <v>Feb</v>
      </c>
      <c r="U1696" s="11">
        <f t="shared" si="133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12</v>
      </c>
      <c r="P1697">
        <f t="shared" si="131"/>
        <v>61</v>
      </c>
      <c r="Q1697" t="s">
        <v>8330</v>
      </c>
      <c r="R1697" t="s">
        <v>8351</v>
      </c>
      <c r="S1697" s="11">
        <f t="shared" si="134"/>
        <v>42801.031412037039</v>
      </c>
      <c r="T1697" s="13" t="str">
        <f t="shared" si="132"/>
        <v>Mar</v>
      </c>
      <c r="U1697" s="11">
        <f t="shared" si="133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t="s">
        <v>8330</v>
      </c>
      <c r="R1698" t="s">
        <v>8351</v>
      </c>
      <c r="S1698" s="11">
        <f t="shared" si="134"/>
        <v>42796.069571759261</v>
      </c>
      <c r="T1698" s="13" t="str">
        <f t="shared" si="132"/>
        <v>Mar</v>
      </c>
      <c r="U1698" s="11">
        <f t="shared" si="133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</v>
      </c>
      <c r="P1699">
        <f t="shared" si="131"/>
        <v>115</v>
      </c>
      <c r="Q1699" t="s">
        <v>8330</v>
      </c>
      <c r="R1699" t="s">
        <v>8351</v>
      </c>
      <c r="S1699" s="11">
        <f t="shared" si="134"/>
        <v>42805.032962962956</v>
      </c>
      <c r="T1699" s="13" t="str">
        <f t="shared" si="132"/>
        <v>Mar</v>
      </c>
      <c r="U1699" s="11">
        <f t="shared" si="133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t="s">
        <v>8330</v>
      </c>
      <c r="R1700" t="s">
        <v>8351</v>
      </c>
      <c r="S1700" s="11">
        <f t="shared" si="134"/>
        <v>42796.207870370374</v>
      </c>
      <c r="T1700" s="13" t="str">
        <f t="shared" si="132"/>
        <v>Mar</v>
      </c>
      <c r="U1700" s="11">
        <f t="shared" si="133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</v>
      </c>
      <c r="P1701">
        <f t="shared" si="131"/>
        <v>54</v>
      </c>
      <c r="Q1701" t="s">
        <v>8330</v>
      </c>
      <c r="R1701" t="s">
        <v>8351</v>
      </c>
      <c r="S1701" s="11">
        <f t="shared" si="134"/>
        <v>42806.863946759258</v>
      </c>
      <c r="T1701" s="13" t="str">
        <f t="shared" si="132"/>
        <v>Mar</v>
      </c>
      <c r="U1701" s="11">
        <f t="shared" si="133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</v>
      </c>
      <c r="P1702">
        <f t="shared" si="131"/>
        <v>66</v>
      </c>
      <c r="Q1702" t="s">
        <v>8330</v>
      </c>
      <c r="R1702" t="s">
        <v>8351</v>
      </c>
      <c r="S1702" s="11">
        <f t="shared" si="134"/>
        <v>42796.071643518517</v>
      </c>
      <c r="T1702" s="13" t="str">
        <f t="shared" si="132"/>
        <v>Mar</v>
      </c>
      <c r="U1702" s="11">
        <f t="shared" si="133"/>
        <v>42826.166666666672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</v>
      </c>
      <c r="P1703">
        <f t="shared" si="131"/>
        <v>5</v>
      </c>
      <c r="Q1703" t="s">
        <v>8330</v>
      </c>
      <c r="R1703" t="s">
        <v>8351</v>
      </c>
      <c r="S1703" s="11">
        <f t="shared" si="134"/>
        <v>41989.664409722223</v>
      </c>
      <c r="T1703" s="13" t="str">
        <f t="shared" si="132"/>
        <v>Dec</v>
      </c>
      <c r="U1703" s="11">
        <f t="shared" si="133"/>
        <v>42019.664409722223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0</v>
      </c>
      <c r="P1704">
        <f t="shared" si="131"/>
        <v>1</v>
      </c>
      <c r="Q1704" t="s">
        <v>8330</v>
      </c>
      <c r="R1704" t="s">
        <v>8351</v>
      </c>
      <c r="S1704" s="11">
        <f t="shared" si="134"/>
        <v>42063.869791666672</v>
      </c>
      <c r="T1704" s="13" t="str">
        <f t="shared" si="132"/>
        <v>Feb</v>
      </c>
      <c r="U1704" s="11">
        <f t="shared" si="133"/>
        <v>42093.828125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</v>
      </c>
      <c r="P1705">
        <f t="shared" si="131"/>
        <v>26</v>
      </c>
      <c r="Q1705" t="s">
        <v>8330</v>
      </c>
      <c r="R1705" t="s">
        <v>8351</v>
      </c>
      <c r="S1705" s="11">
        <f t="shared" si="134"/>
        <v>42187.281678240746</v>
      </c>
      <c r="T1705" s="13" t="str">
        <f t="shared" si="132"/>
        <v>Jul</v>
      </c>
      <c r="U1705" s="11">
        <f t="shared" si="133"/>
        <v>42247.281678240746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</v>
      </c>
      <c r="P1706">
        <f t="shared" si="131"/>
        <v>118</v>
      </c>
      <c r="Q1706" t="s">
        <v>8330</v>
      </c>
      <c r="R1706" t="s">
        <v>8351</v>
      </c>
      <c r="S1706" s="11">
        <f t="shared" si="134"/>
        <v>42021.139733796299</v>
      </c>
      <c r="T1706" s="13" t="str">
        <f t="shared" si="132"/>
        <v>Jan</v>
      </c>
      <c r="U1706" s="11">
        <f t="shared" si="133"/>
        <v>42051.139733796299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t="s">
        <v>8330</v>
      </c>
      <c r="R1707" t="s">
        <v>8351</v>
      </c>
      <c r="S1707" s="11">
        <f t="shared" si="134"/>
        <v>42245.016736111109</v>
      </c>
      <c r="T1707" s="13" t="str">
        <f t="shared" si="132"/>
        <v>Aug</v>
      </c>
      <c r="U1707" s="11">
        <f t="shared" si="133"/>
        <v>42256.666666666672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t="s">
        <v>8330</v>
      </c>
      <c r="R1708" t="s">
        <v>8351</v>
      </c>
      <c r="S1708" s="11">
        <f t="shared" si="134"/>
        <v>42179.306388888886</v>
      </c>
      <c r="T1708" s="13" t="str">
        <f t="shared" si="132"/>
        <v>Jun</v>
      </c>
      <c r="U1708" s="11">
        <f t="shared" si="133"/>
        <v>42239.306388888886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10</v>
      </c>
      <c r="P1709">
        <f t="shared" si="131"/>
        <v>54</v>
      </c>
      <c r="Q1709" t="s">
        <v>8330</v>
      </c>
      <c r="R1709" t="s">
        <v>8351</v>
      </c>
      <c r="S1709" s="11">
        <f t="shared" si="134"/>
        <v>42427.721006944441</v>
      </c>
      <c r="T1709" s="13" t="str">
        <f t="shared" si="132"/>
        <v>Feb</v>
      </c>
      <c r="U1709" s="11">
        <f t="shared" si="133"/>
        <v>42457.679340277777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t="s">
        <v>8330</v>
      </c>
      <c r="R1710" t="s">
        <v>8351</v>
      </c>
      <c r="S1710" s="11">
        <f t="shared" si="134"/>
        <v>42451.866967592592</v>
      </c>
      <c r="T1710" s="13" t="str">
        <f t="shared" si="132"/>
        <v>Mar</v>
      </c>
      <c r="U1710" s="11">
        <f t="shared" si="133"/>
        <v>42491.866967592592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5</v>
      </c>
      <c r="P1711">
        <f t="shared" si="131"/>
        <v>21</v>
      </c>
      <c r="Q1711" t="s">
        <v>8330</v>
      </c>
      <c r="R1711" t="s">
        <v>8351</v>
      </c>
      <c r="S1711" s="11">
        <f t="shared" si="134"/>
        <v>41841.56381944444</v>
      </c>
      <c r="T1711" s="13" t="str">
        <f t="shared" si="132"/>
        <v>Jul</v>
      </c>
      <c r="U1711" s="11">
        <f t="shared" si="133"/>
        <v>41882.818749999999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1</v>
      </c>
      <c r="P1712">
        <f t="shared" si="131"/>
        <v>34</v>
      </c>
      <c r="Q1712" t="s">
        <v>8330</v>
      </c>
      <c r="R1712" t="s">
        <v>8351</v>
      </c>
      <c r="S1712" s="11">
        <f t="shared" si="134"/>
        <v>42341.59129629629</v>
      </c>
      <c r="T1712" s="13" t="str">
        <f t="shared" si="132"/>
        <v>Dec</v>
      </c>
      <c r="U1712" s="11">
        <f t="shared" si="133"/>
        <v>42387.541666666672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11</v>
      </c>
      <c r="P1713">
        <f t="shared" si="131"/>
        <v>525</v>
      </c>
      <c r="Q1713" t="s">
        <v>8330</v>
      </c>
      <c r="R1713" t="s">
        <v>8351</v>
      </c>
      <c r="S1713" s="11">
        <f t="shared" si="134"/>
        <v>41852.646226851852</v>
      </c>
      <c r="T1713" s="13" t="str">
        <f t="shared" si="132"/>
        <v>Aug</v>
      </c>
      <c r="U1713" s="11">
        <f t="shared" si="133"/>
        <v>41883.646226851852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t="s">
        <v>8330</v>
      </c>
      <c r="R1714" t="s">
        <v>8351</v>
      </c>
      <c r="S1714" s="11">
        <f t="shared" si="134"/>
        <v>42125.913807870369</v>
      </c>
      <c r="T1714" s="13" t="str">
        <f t="shared" si="132"/>
        <v>May</v>
      </c>
      <c r="U1714" s="11">
        <f t="shared" si="133"/>
        <v>42185.913807870369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2</v>
      </c>
      <c r="P1715">
        <f t="shared" si="131"/>
        <v>50</v>
      </c>
      <c r="Q1715" t="s">
        <v>8330</v>
      </c>
      <c r="R1715" t="s">
        <v>8351</v>
      </c>
      <c r="S1715" s="11">
        <f t="shared" si="134"/>
        <v>41887.801064814819</v>
      </c>
      <c r="T1715" s="13" t="str">
        <f t="shared" si="132"/>
        <v>Sep</v>
      </c>
      <c r="U1715" s="11">
        <f t="shared" si="133"/>
        <v>41917.801064814819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8</v>
      </c>
      <c r="P1716">
        <f t="shared" si="131"/>
        <v>116</v>
      </c>
      <c r="Q1716" t="s">
        <v>8330</v>
      </c>
      <c r="R1716" t="s">
        <v>8351</v>
      </c>
      <c r="S1716" s="11">
        <f t="shared" si="134"/>
        <v>42095.918530092589</v>
      </c>
      <c r="T1716" s="13" t="str">
        <f t="shared" si="132"/>
        <v>Apr</v>
      </c>
      <c r="U1716" s="11">
        <f t="shared" si="133"/>
        <v>42125.918530092589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</v>
      </c>
      <c r="P1717">
        <f t="shared" si="131"/>
        <v>6</v>
      </c>
      <c r="Q1717" t="s">
        <v>8330</v>
      </c>
      <c r="R1717" t="s">
        <v>8351</v>
      </c>
      <c r="S1717" s="11">
        <f t="shared" si="134"/>
        <v>42064.217418981483</v>
      </c>
      <c r="T1717" s="13" t="str">
        <f t="shared" si="132"/>
        <v>Mar</v>
      </c>
      <c r="U1717" s="11">
        <f t="shared" si="133"/>
        <v>42094.140277777777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8</v>
      </c>
      <c r="P1718">
        <f t="shared" si="131"/>
        <v>50</v>
      </c>
      <c r="Q1718" t="s">
        <v>8330</v>
      </c>
      <c r="R1718" t="s">
        <v>8351</v>
      </c>
      <c r="S1718" s="11">
        <f t="shared" si="134"/>
        <v>42673.577534722222</v>
      </c>
      <c r="T1718" s="13" t="str">
        <f t="shared" si="132"/>
        <v>Oct</v>
      </c>
      <c r="U1718" s="11">
        <f t="shared" si="133"/>
        <v>42713.619201388887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43</v>
      </c>
      <c r="P1719">
        <f t="shared" si="131"/>
        <v>34</v>
      </c>
      <c r="Q1719" t="s">
        <v>8330</v>
      </c>
      <c r="R1719" t="s">
        <v>8351</v>
      </c>
      <c r="S1719" s="11">
        <f t="shared" si="134"/>
        <v>42460.98192129629</v>
      </c>
      <c r="T1719" s="13" t="str">
        <f t="shared" si="132"/>
        <v>Mar</v>
      </c>
      <c r="U1719" s="11">
        <f t="shared" si="133"/>
        <v>42481.166666666672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</v>
      </c>
      <c r="P1720">
        <f t="shared" si="131"/>
        <v>38</v>
      </c>
      <c r="Q1720" t="s">
        <v>8330</v>
      </c>
      <c r="R1720" t="s">
        <v>8351</v>
      </c>
      <c r="S1720" s="11">
        <f t="shared" si="134"/>
        <v>42460.610520833332</v>
      </c>
      <c r="T1720" s="13" t="str">
        <f t="shared" si="132"/>
        <v>Mar</v>
      </c>
      <c r="U1720" s="11">
        <f t="shared" si="133"/>
        <v>42504.207638888889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1</v>
      </c>
      <c r="P1721">
        <f t="shared" si="131"/>
        <v>12</v>
      </c>
      <c r="Q1721" t="s">
        <v>8330</v>
      </c>
      <c r="R1721" t="s">
        <v>8351</v>
      </c>
      <c r="S1721" s="11">
        <f t="shared" si="134"/>
        <v>41869.534618055557</v>
      </c>
      <c r="T1721" s="13" t="str">
        <f t="shared" si="132"/>
        <v>Aug</v>
      </c>
      <c r="U1721" s="11">
        <f t="shared" si="133"/>
        <v>41899.534618055557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6</v>
      </c>
      <c r="P1722">
        <f t="shared" si="131"/>
        <v>28</v>
      </c>
      <c r="Q1722" t="s">
        <v>8330</v>
      </c>
      <c r="R1722" t="s">
        <v>8351</v>
      </c>
      <c r="S1722" s="11">
        <f t="shared" si="134"/>
        <v>41922.783229166671</v>
      </c>
      <c r="T1722" s="13" t="str">
        <f t="shared" si="132"/>
        <v>Oct</v>
      </c>
      <c r="U1722" s="11">
        <f t="shared" si="133"/>
        <v>41952.824895833335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t="s">
        <v>8330</v>
      </c>
      <c r="R1723" t="s">
        <v>8351</v>
      </c>
      <c r="S1723" s="11">
        <f t="shared" si="134"/>
        <v>42319.461377314816</v>
      </c>
      <c r="T1723" s="13" t="str">
        <f t="shared" si="132"/>
        <v>Nov</v>
      </c>
      <c r="U1723" s="11">
        <f t="shared" si="133"/>
        <v>42349.461377314816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0</v>
      </c>
      <c r="P1724">
        <f t="shared" si="131"/>
        <v>1</v>
      </c>
      <c r="Q1724" t="s">
        <v>8330</v>
      </c>
      <c r="R1724" t="s">
        <v>8351</v>
      </c>
      <c r="S1724" s="11">
        <f t="shared" si="134"/>
        <v>42425.960983796293</v>
      </c>
      <c r="T1724" s="13" t="str">
        <f t="shared" si="132"/>
        <v>Feb</v>
      </c>
      <c r="U1724" s="11">
        <f t="shared" si="133"/>
        <v>42463.006944444445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7</v>
      </c>
      <c r="P1725">
        <f t="shared" si="131"/>
        <v>217</v>
      </c>
      <c r="Q1725" t="s">
        <v>8330</v>
      </c>
      <c r="R1725" t="s">
        <v>8351</v>
      </c>
      <c r="S1725" s="11">
        <f t="shared" si="134"/>
        <v>42129.82540509259</v>
      </c>
      <c r="T1725" s="13" t="str">
        <f t="shared" si="132"/>
        <v>May</v>
      </c>
      <c r="U1725" s="11">
        <f t="shared" si="133"/>
        <v>42186.25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1</v>
      </c>
      <c r="P1726">
        <f t="shared" si="131"/>
        <v>9</v>
      </c>
      <c r="Q1726" t="s">
        <v>8330</v>
      </c>
      <c r="R1726" t="s">
        <v>8351</v>
      </c>
      <c r="S1726" s="11">
        <f t="shared" si="134"/>
        <v>41912.932430555556</v>
      </c>
      <c r="T1726" s="13" t="str">
        <f t="shared" si="132"/>
        <v>Sep</v>
      </c>
      <c r="U1726" s="11">
        <f t="shared" si="133"/>
        <v>41942.932430555556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</v>
      </c>
      <c r="P1727">
        <f t="shared" si="131"/>
        <v>62</v>
      </c>
      <c r="Q1727" t="s">
        <v>8330</v>
      </c>
      <c r="R1727" t="s">
        <v>8351</v>
      </c>
      <c r="S1727" s="11">
        <f t="shared" si="134"/>
        <v>41845.968159722222</v>
      </c>
      <c r="T1727" s="13" t="str">
        <f t="shared" si="132"/>
        <v>Jul</v>
      </c>
      <c r="U1727" s="11">
        <f t="shared" si="133"/>
        <v>41875.968159722222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34</v>
      </c>
      <c r="P1728">
        <f t="shared" si="131"/>
        <v>137</v>
      </c>
      <c r="Q1728" t="s">
        <v>8330</v>
      </c>
      <c r="R1728" t="s">
        <v>8351</v>
      </c>
      <c r="S1728" s="11">
        <f t="shared" si="134"/>
        <v>41788.919722222221</v>
      </c>
      <c r="T1728" s="13" t="str">
        <f t="shared" si="132"/>
        <v>May</v>
      </c>
      <c r="U1728" s="11">
        <f t="shared" si="133"/>
        <v>41817.919722222221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0</v>
      </c>
      <c r="P1729">
        <f t="shared" si="131"/>
        <v>1</v>
      </c>
      <c r="Q1729" t="s">
        <v>8330</v>
      </c>
      <c r="R1729" t="s">
        <v>8351</v>
      </c>
      <c r="S1729" s="11">
        <f t="shared" si="134"/>
        <v>42044.927974537044</v>
      </c>
      <c r="T1729" s="13" t="str">
        <f t="shared" si="132"/>
        <v>Feb</v>
      </c>
      <c r="U1729" s="11">
        <f t="shared" si="133"/>
        <v>42099.458333333328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</v>
      </c>
      <c r="P1730">
        <f t="shared" si="131"/>
        <v>122</v>
      </c>
      <c r="Q1730" t="s">
        <v>8330</v>
      </c>
      <c r="R1730" t="s">
        <v>8351</v>
      </c>
      <c r="S1730" s="11">
        <f t="shared" si="134"/>
        <v>42268.625856481478</v>
      </c>
      <c r="T1730" s="13" t="str">
        <f t="shared" si="132"/>
        <v>Sep</v>
      </c>
      <c r="U1730" s="11">
        <f t="shared" si="133"/>
        <v>42298.625856481478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ROUND((E1731/D1731)*100,0)</f>
        <v>0</v>
      </c>
      <c r="P1731" t="e">
        <f t="shared" ref="P1731:P1794" si="136">ROUND(AVERAGE(E1731/L1731),0)</f>
        <v>#DIV/0!</v>
      </c>
      <c r="Q1731" t="s">
        <v>8330</v>
      </c>
      <c r="R1731" t="s">
        <v>8351</v>
      </c>
      <c r="S1731" s="11">
        <f t="shared" si="134"/>
        <v>42471.052152777775</v>
      </c>
      <c r="T1731" s="13" t="str">
        <f t="shared" ref="T1731:T1794" si="137">CHOOSE(MONTH(S1731),"Jan","Feb","Mar","Apr","May","Jun","Jul","Aug","Sep","Oct","Nov","Dec")</f>
        <v>Apr</v>
      </c>
      <c r="U1731" s="11">
        <f t="shared" ref="U1731:U1794" si="138">(((I1731/60)/60)/24+DATE(1970,1,1))</f>
        <v>42531.052152777775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t="s">
        <v>8330</v>
      </c>
      <c r="R1732" t="s">
        <v>8351</v>
      </c>
      <c r="S1732" s="11">
        <f t="shared" ref="S1732:S1795" si="139">(((J1732/60)/60)/24)+DATE(1970,1,1)</f>
        <v>42272.087766203709</v>
      </c>
      <c r="T1732" s="13" t="str">
        <f t="shared" si="137"/>
        <v>Sep</v>
      </c>
      <c r="U1732" s="11">
        <f t="shared" si="138"/>
        <v>42302.087766203709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t="s">
        <v>8330</v>
      </c>
      <c r="R1733" t="s">
        <v>8351</v>
      </c>
      <c r="S1733" s="11">
        <f t="shared" si="139"/>
        <v>42152.906851851847</v>
      </c>
      <c r="T1733" s="13" t="str">
        <f t="shared" si="137"/>
        <v>May</v>
      </c>
      <c r="U1733" s="11">
        <f t="shared" si="138"/>
        <v>42166.625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t="s">
        <v>8330</v>
      </c>
      <c r="R1734" t="s">
        <v>8351</v>
      </c>
      <c r="S1734" s="11">
        <f t="shared" si="139"/>
        <v>42325.683807870373</v>
      </c>
      <c r="T1734" s="13" t="str">
        <f t="shared" si="137"/>
        <v>Nov</v>
      </c>
      <c r="U1734" s="11">
        <f t="shared" si="138"/>
        <v>42385.208333333328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t="s">
        <v>8330</v>
      </c>
      <c r="R1735" t="s">
        <v>8351</v>
      </c>
      <c r="S1735" s="11">
        <f t="shared" si="139"/>
        <v>42614.675625000003</v>
      </c>
      <c r="T1735" s="13" t="str">
        <f t="shared" si="137"/>
        <v>Sep</v>
      </c>
      <c r="U1735" s="11">
        <f t="shared" si="138"/>
        <v>42626.895833333328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0</v>
      </c>
      <c r="P1736">
        <f t="shared" si="136"/>
        <v>1</v>
      </c>
      <c r="Q1736" t="s">
        <v>8330</v>
      </c>
      <c r="R1736" t="s">
        <v>8351</v>
      </c>
      <c r="S1736" s="11">
        <f t="shared" si="139"/>
        <v>42102.036527777775</v>
      </c>
      <c r="T1736" s="13" t="str">
        <f t="shared" si="137"/>
        <v>Apr</v>
      </c>
      <c r="U1736" s="11">
        <f t="shared" si="138"/>
        <v>42132.036527777775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>
        <f t="shared" si="136"/>
        <v>55</v>
      </c>
      <c r="Q1737" t="s">
        <v>8330</v>
      </c>
      <c r="R1737" t="s">
        <v>8351</v>
      </c>
      <c r="S1737" s="11">
        <f t="shared" si="139"/>
        <v>42559.814178240747</v>
      </c>
      <c r="T1737" s="13" t="str">
        <f t="shared" si="137"/>
        <v>Jul</v>
      </c>
      <c r="U1737" s="11">
        <f t="shared" si="138"/>
        <v>42589.814178240747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1</v>
      </c>
      <c r="P1738">
        <f t="shared" si="136"/>
        <v>22</v>
      </c>
      <c r="Q1738" t="s">
        <v>8330</v>
      </c>
      <c r="R1738" t="s">
        <v>8351</v>
      </c>
      <c r="S1738" s="11">
        <f t="shared" si="139"/>
        <v>42286.861493055556</v>
      </c>
      <c r="T1738" s="13" t="str">
        <f t="shared" si="137"/>
        <v>Oct</v>
      </c>
      <c r="U1738" s="11">
        <f t="shared" si="138"/>
        <v>42316.90315972222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</v>
      </c>
      <c r="P1739">
        <f t="shared" si="136"/>
        <v>57</v>
      </c>
      <c r="Q1739" t="s">
        <v>8330</v>
      </c>
      <c r="R1739" t="s">
        <v>8351</v>
      </c>
      <c r="S1739" s="11">
        <f t="shared" si="139"/>
        <v>42175.948981481488</v>
      </c>
      <c r="T1739" s="13" t="str">
        <f t="shared" si="137"/>
        <v>Jun</v>
      </c>
      <c r="U1739" s="11">
        <f t="shared" si="138"/>
        <v>42205.948981481488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</v>
      </c>
      <c r="P1740">
        <f t="shared" si="136"/>
        <v>20</v>
      </c>
      <c r="Q1740" t="s">
        <v>8330</v>
      </c>
      <c r="R1740" t="s">
        <v>8351</v>
      </c>
      <c r="S1740" s="11">
        <f t="shared" si="139"/>
        <v>41884.874328703707</v>
      </c>
      <c r="T1740" s="13" t="str">
        <f t="shared" si="137"/>
        <v>Sep</v>
      </c>
      <c r="U1740" s="11">
        <f t="shared" si="138"/>
        <v>41914.874328703707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</v>
      </c>
      <c r="P1741">
        <f t="shared" si="136"/>
        <v>1</v>
      </c>
      <c r="Q1741" t="s">
        <v>8330</v>
      </c>
      <c r="R1741" t="s">
        <v>8351</v>
      </c>
      <c r="S1741" s="11">
        <f t="shared" si="139"/>
        <v>42435.874212962968</v>
      </c>
      <c r="T1741" s="13" t="str">
        <f t="shared" si="137"/>
        <v>Mar</v>
      </c>
      <c r="U1741" s="11">
        <f t="shared" si="138"/>
        <v>42494.832546296297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t="s">
        <v>8330</v>
      </c>
      <c r="R1742" t="s">
        <v>8351</v>
      </c>
      <c r="S1742" s="11">
        <f t="shared" si="139"/>
        <v>42171.817384259266</v>
      </c>
      <c r="T1742" s="13" t="str">
        <f t="shared" si="137"/>
        <v>Jun</v>
      </c>
      <c r="U1742" s="11">
        <f t="shared" si="138"/>
        <v>42201.817384259266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111</v>
      </c>
      <c r="P1743">
        <f t="shared" si="136"/>
        <v>26</v>
      </c>
      <c r="Q1743" t="s">
        <v>8342</v>
      </c>
      <c r="R1743" t="s">
        <v>8343</v>
      </c>
      <c r="S1743" s="11">
        <f t="shared" si="139"/>
        <v>42120.628136574072</v>
      </c>
      <c r="T1743" s="13" t="str">
        <f t="shared" si="137"/>
        <v>Apr</v>
      </c>
      <c r="U1743" s="11">
        <f t="shared" si="138"/>
        <v>42165.628136574072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109</v>
      </c>
      <c r="P1744">
        <f t="shared" si="136"/>
        <v>64</v>
      </c>
      <c r="Q1744" t="s">
        <v>8342</v>
      </c>
      <c r="R1744" t="s">
        <v>8343</v>
      </c>
      <c r="S1744" s="11">
        <f t="shared" si="139"/>
        <v>42710.876967592587</v>
      </c>
      <c r="T1744" s="13" t="str">
        <f t="shared" si="137"/>
        <v>Dec</v>
      </c>
      <c r="U1744" s="11">
        <f t="shared" si="138"/>
        <v>42742.875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</v>
      </c>
      <c r="P1745">
        <f t="shared" si="136"/>
        <v>90</v>
      </c>
      <c r="Q1745" t="s">
        <v>8342</v>
      </c>
      <c r="R1745" t="s">
        <v>8343</v>
      </c>
      <c r="S1745" s="11">
        <f t="shared" si="139"/>
        <v>42586.925636574073</v>
      </c>
      <c r="T1745" s="13" t="str">
        <f t="shared" si="137"/>
        <v>Aug</v>
      </c>
      <c r="U1745" s="11">
        <f t="shared" si="138"/>
        <v>42609.165972222225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</v>
      </c>
      <c r="P1746">
        <f t="shared" si="136"/>
        <v>93</v>
      </c>
      <c r="Q1746" t="s">
        <v>8342</v>
      </c>
      <c r="R1746" t="s">
        <v>8343</v>
      </c>
      <c r="S1746" s="11">
        <f t="shared" si="139"/>
        <v>42026.605057870373</v>
      </c>
      <c r="T1746" s="13" t="str">
        <f t="shared" si="137"/>
        <v>Jan</v>
      </c>
      <c r="U1746" s="11">
        <f t="shared" si="138"/>
        <v>42071.563391203701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</v>
      </c>
      <c r="P1747">
        <f t="shared" si="136"/>
        <v>90</v>
      </c>
      <c r="Q1747" t="s">
        <v>8342</v>
      </c>
      <c r="R1747" t="s">
        <v>8343</v>
      </c>
      <c r="S1747" s="11">
        <f t="shared" si="139"/>
        <v>42690.259699074071</v>
      </c>
      <c r="T1747" s="13" t="str">
        <f t="shared" si="137"/>
        <v>Nov</v>
      </c>
      <c r="U1747" s="11">
        <f t="shared" si="138"/>
        <v>42726.083333333328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</v>
      </c>
      <c r="P1748">
        <f t="shared" si="136"/>
        <v>208</v>
      </c>
      <c r="Q1748" t="s">
        <v>8342</v>
      </c>
      <c r="R1748" t="s">
        <v>8343</v>
      </c>
      <c r="S1748" s="11">
        <f t="shared" si="139"/>
        <v>42668.176701388889</v>
      </c>
      <c r="T1748" s="13" t="str">
        <f t="shared" si="137"/>
        <v>Oct</v>
      </c>
      <c r="U1748" s="11">
        <f t="shared" si="138"/>
        <v>42698.083333333328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105</v>
      </c>
      <c r="P1749">
        <f t="shared" si="136"/>
        <v>59</v>
      </c>
      <c r="Q1749" t="s">
        <v>8342</v>
      </c>
      <c r="R1749" t="s">
        <v>8343</v>
      </c>
      <c r="S1749" s="11">
        <f t="shared" si="139"/>
        <v>42292.435532407413</v>
      </c>
      <c r="T1749" s="13" t="str">
        <f t="shared" si="137"/>
        <v>Oct</v>
      </c>
      <c r="U1749" s="11">
        <f t="shared" si="138"/>
        <v>42321.625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130</v>
      </c>
      <c r="P1750">
        <f t="shared" si="136"/>
        <v>359</v>
      </c>
      <c r="Q1750" t="s">
        <v>8342</v>
      </c>
      <c r="R1750" t="s">
        <v>8343</v>
      </c>
      <c r="S1750" s="11">
        <f t="shared" si="139"/>
        <v>42219.950729166667</v>
      </c>
      <c r="T1750" s="13" t="str">
        <f t="shared" si="137"/>
        <v>Aug</v>
      </c>
      <c r="U1750" s="11">
        <f t="shared" si="138"/>
        <v>42249.950729166667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</v>
      </c>
      <c r="P1751">
        <f t="shared" si="136"/>
        <v>95</v>
      </c>
      <c r="Q1751" t="s">
        <v>8342</v>
      </c>
      <c r="R1751" t="s">
        <v>8343</v>
      </c>
      <c r="S1751" s="11">
        <f t="shared" si="139"/>
        <v>42758.975937499999</v>
      </c>
      <c r="T1751" s="13" t="str">
        <f t="shared" si="137"/>
        <v>Jan</v>
      </c>
      <c r="U1751" s="11">
        <f t="shared" si="138"/>
        <v>42795.791666666672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202</v>
      </c>
      <c r="P1752">
        <f t="shared" si="136"/>
        <v>81</v>
      </c>
      <c r="Q1752" t="s">
        <v>8342</v>
      </c>
      <c r="R1752" t="s">
        <v>8343</v>
      </c>
      <c r="S1752" s="11">
        <f t="shared" si="139"/>
        <v>42454.836851851855</v>
      </c>
      <c r="T1752" s="13" t="str">
        <f t="shared" si="137"/>
        <v>Mar</v>
      </c>
      <c r="U1752" s="11">
        <f t="shared" si="138"/>
        <v>42479.836851851855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103</v>
      </c>
      <c r="P1753">
        <f t="shared" si="136"/>
        <v>169</v>
      </c>
      <c r="Q1753" t="s">
        <v>8342</v>
      </c>
      <c r="R1753" t="s">
        <v>8343</v>
      </c>
      <c r="S1753" s="11">
        <f t="shared" si="139"/>
        <v>42052.7815162037</v>
      </c>
      <c r="T1753" s="13" t="str">
        <f t="shared" si="137"/>
        <v>Feb</v>
      </c>
      <c r="U1753" s="11">
        <f t="shared" si="138"/>
        <v>42082.739849537036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</v>
      </c>
      <c r="P1754">
        <f t="shared" si="136"/>
        <v>35</v>
      </c>
      <c r="Q1754" t="s">
        <v>8342</v>
      </c>
      <c r="R1754" t="s">
        <v>8343</v>
      </c>
      <c r="S1754" s="11">
        <f t="shared" si="139"/>
        <v>42627.253263888888</v>
      </c>
      <c r="T1754" s="13" t="str">
        <f t="shared" si="137"/>
        <v>Sep</v>
      </c>
      <c r="U1754" s="11">
        <f t="shared" si="138"/>
        <v>42657.253263888888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>
        <f t="shared" si="136"/>
        <v>463</v>
      </c>
      <c r="Q1755" t="s">
        <v>8342</v>
      </c>
      <c r="R1755" t="s">
        <v>8343</v>
      </c>
      <c r="S1755" s="11">
        <f t="shared" si="139"/>
        <v>42420.74962962963</v>
      </c>
      <c r="T1755" s="13" t="str">
        <f t="shared" si="137"/>
        <v>Feb</v>
      </c>
      <c r="U1755" s="11">
        <f t="shared" si="138"/>
        <v>42450.707962962959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111</v>
      </c>
      <c r="P1756">
        <f t="shared" si="136"/>
        <v>104</v>
      </c>
      <c r="Q1756" t="s">
        <v>8342</v>
      </c>
      <c r="R1756" t="s">
        <v>8343</v>
      </c>
      <c r="S1756" s="11">
        <f t="shared" si="139"/>
        <v>42067.876770833333</v>
      </c>
      <c r="T1756" s="13" t="str">
        <f t="shared" si="137"/>
        <v>Mar</v>
      </c>
      <c r="U1756" s="11">
        <f t="shared" si="138"/>
        <v>42097.835104166668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>
        <f t="shared" si="136"/>
        <v>8</v>
      </c>
      <c r="Q1757" t="s">
        <v>8342</v>
      </c>
      <c r="R1757" t="s">
        <v>8343</v>
      </c>
      <c r="S1757" s="11">
        <f t="shared" si="139"/>
        <v>42252.788900462961</v>
      </c>
      <c r="T1757" s="13" t="str">
        <f t="shared" si="137"/>
        <v>Sep</v>
      </c>
      <c r="U1757" s="11">
        <f t="shared" si="138"/>
        <v>42282.788900462961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103</v>
      </c>
      <c r="P1758">
        <f t="shared" si="136"/>
        <v>47</v>
      </c>
      <c r="Q1758" t="s">
        <v>8342</v>
      </c>
      <c r="R1758" t="s">
        <v>8343</v>
      </c>
      <c r="S1758" s="11">
        <f t="shared" si="139"/>
        <v>42571.167465277773</v>
      </c>
      <c r="T1758" s="13" t="str">
        <f t="shared" si="137"/>
        <v>Jul</v>
      </c>
      <c r="U1758" s="11">
        <f t="shared" si="138"/>
        <v>42611.167465277773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116</v>
      </c>
      <c r="P1759">
        <f t="shared" si="136"/>
        <v>414</v>
      </c>
      <c r="Q1759" t="s">
        <v>8342</v>
      </c>
      <c r="R1759" t="s">
        <v>8343</v>
      </c>
      <c r="S1759" s="11">
        <f t="shared" si="139"/>
        <v>42733.827349537038</v>
      </c>
      <c r="T1759" s="13" t="str">
        <f t="shared" si="137"/>
        <v>Dec</v>
      </c>
      <c r="U1759" s="11">
        <f t="shared" si="138"/>
        <v>42763.811805555553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115</v>
      </c>
      <c r="P1760">
        <f t="shared" si="136"/>
        <v>42</v>
      </c>
      <c r="Q1760" t="s">
        <v>8342</v>
      </c>
      <c r="R1760" t="s">
        <v>8343</v>
      </c>
      <c r="S1760" s="11">
        <f t="shared" si="139"/>
        <v>42505.955925925926</v>
      </c>
      <c r="T1760" s="13" t="str">
        <f t="shared" si="137"/>
        <v>May</v>
      </c>
      <c r="U1760" s="11">
        <f t="shared" si="138"/>
        <v>42565.955925925926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107</v>
      </c>
      <c r="P1761">
        <f t="shared" si="136"/>
        <v>109</v>
      </c>
      <c r="Q1761" t="s">
        <v>8342</v>
      </c>
      <c r="R1761" t="s">
        <v>8343</v>
      </c>
      <c r="S1761" s="11">
        <f t="shared" si="139"/>
        <v>42068.829039351855</v>
      </c>
      <c r="T1761" s="13" t="str">
        <f t="shared" si="137"/>
        <v>Mar</v>
      </c>
      <c r="U1761" s="11">
        <f t="shared" si="138"/>
        <v>42088.787372685183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</v>
      </c>
      <c r="P1762">
        <f t="shared" si="136"/>
        <v>81</v>
      </c>
      <c r="Q1762" t="s">
        <v>8342</v>
      </c>
      <c r="R1762" t="s">
        <v>8343</v>
      </c>
      <c r="S1762" s="11">
        <f t="shared" si="139"/>
        <v>42405.67260416667</v>
      </c>
      <c r="T1762" s="13" t="str">
        <f t="shared" si="137"/>
        <v>Feb</v>
      </c>
      <c r="U1762" s="11">
        <f t="shared" si="138"/>
        <v>42425.67260416667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>
        <f t="shared" si="136"/>
        <v>52</v>
      </c>
      <c r="Q1763" t="s">
        <v>8342</v>
      </c>
      <c r="R1763" t="s">
        <v>8343</v>
      </c>
      <c r="S1763" s="11">
        <f t="shared" si="139"/>
        <v>42209.567824074074</v>
      </c>
      <c r="T1763" s="13" t="str">
        <f t="shared" si="137"/>
        <v>Jul</v>
      </c>
      <c r="U1763" s="11">
        <f t="shared" si="138"/>
        <v>42259.567824074074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>
        <f t="shared" si="136"/>
        <v>35</v>
      </c>
      <c r="Q1764" t="s">
        <v>8342</v>
      </c>
      <c r="R1764" t="s">
        <v>8343</v>
      </c>
      <c r="S1764" s="11">
        <f t="shared" si="139"/>
        <v>42410.982002314813</v>
      </c>
      <c r="T1764" s="13" t="str">
        <f t="shared" si="137"/>
        <v>Feb</v>
      </c>
      <c r="U1764" s="11">
        <f t="shared" si="138"/>
        <v>42440.982002314813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102</v>
      </c>
      <c r="P1765">
        <f t="shared" si="136"/>
        <v>104</v>
      </c>
      <c r="Q1765" t="s">
        <v>8342</v>
      </c>
      <c r="R1765" t="s">
        <v>8343</v>
      </c>
      <c r="S1765" s="11">
        <f t="shared" si="139"/>
        <v>42636.868518518517</v>
      </c>
      <c r="T1765" s="13" t="str">
        <f t="shared" si="137"/>
        <v>Sep</v>
      </c>
      <c r="U1765" s="11">
        <f t="shared" si="138"/>
        <v>42666.868518518517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20</v>
      </c>
      <c r="P1766">
        <f t="shared" si="136"/>
        <v>55</v>
      </c>
      <c r="Q1766" t="s">
        <v>8342</v>
      </c>
      <c r="R1766" t="s">
        <v>8343</v>
      </c>
      <c r="S1766" s="11">
        <f t="shared" si="139"/>
        <v>41825.485868055555</v>
      </c>
      <c r="T1766" s="13" t="str">
        <f t="shared" si="137"/>
        <v>Jul</v>
      </c>
      <c r="U1766" s="11">
        <f t="shared" si="138"/>
        <v>41854.485868055555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</v>
      </c>
      <c r="P1767">
        <f t="shared" si="136"/>
        <v>72</v>
      </c>
      <c r="Q1767" t="s">
        <v>8342</v>
      </c>
      <c r="R1767" t="s">
        <v>8343</v>
      </c>
      <c r="S1767" s="11">
        <f t="shared" si="139"/>
        <v>41834.980462962965</v>
      </c>
      <c r="T1767" s="13" t="str">
        <f t="shared" si="137"/>
        <v>Jul</v>
      </c>
      <c r="U1767" s="11">
        <f t="shared" si="138"/>
        <v>41864.980462962965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t="s">
        <v>8342</v>
      </c>
      <c r="R1768" t="s">
        <v>8343</v>
      </c>
      <c r="S1768" s="11">
        <f t="shared" si="139"/>
        <v>41855.859814814816</v>
      </c>
      <c r="T1768" s="13" t="str">
        <f t="shared" si="137"/>
        <v>Aug</v>
      </c>
      <c r="U1768" s="11">
        <f t="shared" si="138"/>
        <v>41876.859814814816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46</v>
      </c>
      <c r="P1769">
        <f t="shared" si="136"/>
        <v>59</v>
      </c>
      <c r="Q1769" t="s">
        <v>8342</v>
      </c>
      <c r="R1769" t="s">
        <v>8343</v>
      </c>
      <c r="S1769" s="11">
        <f t="shared" si="139"/>
        <v>41824.658379629633</v>
      </c>
      <c r="T1769" s="13" t="str">
        <f t="shared" si="137"/>
        <v>Jul</v>
      </c>
      <c r="U1769" s="11">
        <f t="shared" si="138"/>
        <v>41854.658379629633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4</v>
      </c>
      <c r="P1770">
        <f t="shared" si="136"/>
        <v>12</v>
      </c>
      <c r="Q1770" t="s">
        <v>8342</v>
      </c>
      <c r="R1770" t="s">
        <v>8343</v>
      </c>
      <c r="S1770" s="11">
        <f t="shared" si="139"/>
        <v>41849.560694444444</v>
      </c>
      <c r="T1770" s="13" t="str">
        <f t="shared" si="137"/>
        <v>Jul</v>
      </c>
      <c r="U1770" s="11">
        <f t="shared" si="138"/>
        <v>41909.560694444444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3</v>
      </c>
      <c r="P1771">
        <f t="shared" si="136"/>
        <v>49</v>
      </c>
      <c r="Q1771" t="s">
        <v>8342</v>
      </c>
      <c r="R1771" t="s">
        <v>8343</v>
      </c>
      <c r="S1771" s="11">
        <f t="shared" si="139"/>
        <v>41987.818969907406</v>
      </c>
      <c r="T1771" s="13" t="str">
        <f t="shared" si="137"/>
        <v>Dec</v>
      </c>
      <c r="U1771" s="11">
        <f t="shared" si="138"/>
        <v>42017.818969907406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57</v>
      </c>
      <c r="P1772">
        <f t="shared" si="136"/>
        <v>151</v>
      </c>
      <c r="Q1772" t="s">
        <v>8342</v>
      </c>
      <c r="R1772" t="s">
        <v>8343</v>
      </c>
      <c r="S1772" s="11">
        <f t="shared" si="139"/>
        <v>41891.780023148152</v>
      </c>
      <c r="T1772" s="13" t="str">
        <f t="shared" si="137"/>
        <v>Sep</v>
      </c>
      <c r="U1772" s="11">
        <f t="shared" si="138"/>
        <v>41926.780023148152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</v>
      </c>
      <c r="P1773">
        <f t="shared" si="136"/>
        <v>36</v>
      </c>
      <c r="Q1773" t="s">
        <v>8342</v>
      </c>
      <c r="R1773" t="s">
        <v>8343</v>
      </c>
      <c r="S1773" s="11">
        <f t="shared" si="139"/>
        <v>41905.979629629634</v>
      </c>
      <c r="T1773" s="13" t="str">
        <f t="shared" si="137"/>
        <v>Sep</v>
      </c>
      <c r="U1773" s="11">
        <f t="shared" si="138"/>
        <v>41935.979629629634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16</v>
      </c>
      <c r="P1774">
        <f t="shared" si="136"/>
        <v>45</v>
      </c>
      <c r="Q1774" t="s">
        <v>8342</v>
      </c>
      <c r="R1774" t="s">
        <v>8343</v>
      </c>
      <c r="S1774" s="11">
        <f t="shared" si="139"/>
        <v>41766.718009259261</v>
      </c>
      <c r="T1774" s="13" t="str">
        <f t="shared" si="137"/>
        <v>May</v>
      </c>
      <c r="U1774" s="11">
        <f t="shared" si="138"/>
        <v>41826.718009259261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</v>
      </c>
      <c r="P1775">
        <f t="shared" si="136"/>
        <v>99</v>
      </c>
      <c r="Q1775" t="s">
        <v>8342</v>
      </c>
      <c r="R1775" t="s">
        <v>8343</v>
      </c>
      <c r="S1775" s="11">
        <f t="shared" si="139"/>
        <v>41978.760393518518</v>
      </c>
      <c r="T1775" s="13" t="str">
        <f t="shared" si="137"/>
        <v>Dec</v>
      </c>
      <c r="U1775" s="11">
        <f t="shared" si="138"/>
        <v>42023.760393518518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46</v>
      </c>
      <c r="P1776">
        <f t="shared" si="136"/>
        <v>88</v>
      </c>
      <c r="Q1776" t="s">
        <v>8342</v>
      </c>
      <c r="R1776" t="s">
        <v>8343</v>
      </c>
      <c r="S1776" s="11">
        <f t="shared" si="139"/>
        <v>41930.218657407408</v>
      </c>
      <c r="T1776" s="13" t="str">
        <f t="shared" si="137"/>
        <v>Oct</v>
      </c>
      <c r="U1776" s="11">
        <f t="shared" si="138"/>
        <v>41972.624305555553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</v>
      </c>
      <c r="P1777">
        <f t="shared" si="136"/>
        <v>171</v>
      </c>
      <c r="Q1777" t="s">
        <v>8342</v>
      </c>
      <c r="R1777" t="s">
        <v>8343</v>
      </c>
      <c r="S1777" s="11">
        <f t="shared" si="139"/>
        <v>41891.976388888892</v>
      </c>
      <c r="T1777" s="13" t="str">
        <f t="shared" si="137"/>
        <v>Sep</v>
      </c>
      <c r="U1777" s="11">
        <f t="shared" si="138"/>
        <v>41936.976388888892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7</v>
      </c>
      <c r="P1778">
        <f t="shared" si="136"/>
        <v>84</v>
      </c>
      <c r="Q1778" t="s">
        <v>8342</v>
      </c>
      <c r="R1778" t="s">
        <v>8343</v>
      </c>
      <c r="S1778" s="11">
        <f t="shared" si="139"/>
        <v>41905.95684027778</v>
      </c>
      <c r="T1778" s="13" t="str">
        <f t="shared" si="137"/>
        <v>Sep</v>
      </c>
      <c r="U1778" s="11">
        <f t="shared" si="138"/>
        <v>41941.95684027778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14</v>
      </c>
      <c r="P1779">
        <f t="shared" si="136"/>
        <v>65</v>
      </c>
      <c r="Q1779" t="s">
        <v>8342</v>
      </c>
      <c r="R1779" t="s">
        <v>8343</v>
      </c>
      <c r="S1779" s="11">
        <f t="shared" si="139"/>
        <v>42025.357094907406</v>
      </c>
      <c r="T1779" s="13" t="str">
        <f t="shared" si="137"/>
        <v>Jan</v>
      </c>
      <c r="U1779" s="11">
        <f t="shared" si="138"/>
        <v>42055.357094907406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2</v>
      </c>
      <c r="P1780">
        <f t="shared" si="136"/>
        <v>66</v>
      </c>
      <c r="Q1780" t="s">
        <v>8342</v>
      </c>
      <c r="R1780" t="s">
        <v>8343</v>
      </c>
      <c r="S1780" s="11">
        <f t="shared" si="139"/>
        <v>42045.86336805555</v>
      </c>
      <c r="T1780" s="13" t="str">
        <f t="shared" si="137"/>
        <v>Feb</v>
      </c>
      <c r="U1780" s="11">
        <f t="shared" si="138"/>
        <v>42090.821701388893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</v>
      </c>
      <c r="P1781">
        <f t="shared" si="136"/>
        <v>105</v>
      </c>
      <c r="Q1781" t="s">
        <v>8342</v>
      </c>
      <c r="R1781" t="s">
        <v>8343</v>
      </c>
      <c r="S1781" s="11">
        <f t="shared" si="139"/>
        <v>42585.691898148143</v>
      </c>
      <c r="T1781" s="13" t="str">
        <f t="shared" si="137"/>
        <v>Aug</v>
      </c>
      <c r="U1781" s="11">
        <f t="shared" si="138"/>
        <v>42615.691898148143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40</v>
      </c>
      <c r="P1782">
        <f t="shared" si="136"/>
        <v>78</v>
      </c>
      <c r="Q1782" t="s">
        <v>8342</v>
      </c>
      <c r="R1782" t="s">
        <v>8343</v>
      </c>
      <c r="S1782" s="11">
        <f t="shared" si="139"/>
        <v>42493.600810185191</v>
      </c>
      <c r="T1782" s="13" t="str">
        <f t="shared" si="137"/>
        <v>May</v>
      </c>
      <c r="U1782" s="11">
        <f t="shared" si="138"/>
        <v>42553.600810185191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26</v>
      </c>
      <c r="P1783">
        <f t="shared" si="136"/>
        <v>59</v>
      </c>
      <c r="Q1783" t="s">
        <v>8342</v>
      </c>
      <c r="R1783" t="s">
        <v>8343</v>
      </c>
      <c r="S1783" s="11">
        <f t="shared" si="139"/>
        <v>42597.617418981477</v>
      </c>
      <c r="T1783" s="13" t="str">
        <f t="shared" si="137"/>
        <v>Aug</v>
      </c>
      <c r="U1783" s="11">
        <f t="shared" si="138"/>
        <v>42628.617418981477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</v>
      </c>
      <c r="P1784">
        <f t="shared" si="136"/>
        <v>71</v>
      </c>
      <c r="Q1784" t="s">
        <v>8342</v>
      </c>
      <c r="R1784" t="s">
        <v>8343</v>
      </c>
      <c r="S1784" s="11">
        <f t="shared" si="139"/>
        <v>42388.575104166666</v>
      </c>
      <c r="T1784" s="13" t="str">
        <f t="shared" si="137"/>
        <v>Jan</v>
      </c>
      <c r="U1784" s="11">
        <f t="shared" si="138"/>
        <v>42421.575104166666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24</v>
      </c>
      <c r="P1785">
        <f t="shared" si="136"/>
        <v>51</v>
      </c>
      <c r="Q1785" t="s">
        <v>8342</v>
      </c>
      <c r="R1785" t="s">
        <v>8343</v>
      </c>
      <c r="S1785" s="11">
        <f t="shared" si="139"/>
        <v>42115.949976851851</v>
      </c>
      <c r="T1785" s="13" t="str">
        <f t="shared" si="137"/>
        <v>Apr</v>
      </c>
      <c r="U1785" s="11">
        <f t="shared" si="138"/>
        <v>42145.949976851851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40</v>
      </c>
      <c r="P1786">
        <f t="shared" si="136"/>
        <v>60</v>
      </c>
      <c r="Q1786" t="s">
        <v>8342</v>
      </c>
      <c r="R1786" t="s">
        <v>8343</v>
      </c>
      <c r="S1786" s="11">
        <f t="shared" si="139"/>
        <v>42003.655555555553</v>
      </c>
      <c r="T1786" s="13" t="str">
        <f t="shared" si="137"/>
        <v>Dec</v>
      </c>
      <c r="U1786" s="11">
        <f t="shared" si="138"/>
        <v>42035.142361111109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</v>
      </c>
      <c r="P1787">
        <f t="shared" si="136"/>
        <v>45</v>
      </c>
      <c r="Q1787" t="s">
        <v>8342</v>
      </c>
      <c r="R1787" t="s">
        <v>8343</v>
      </c>
      <c r="S1787" s="11">
        <f t="shared" si="139"/>
        <v>41897.134895833333</v>
      </c>
      <c r="T1787" s="13" t="str">
        <f t="shared" si="137"/>
        <v>Sep</v>
      </c>
      <c r="U1787" s="11">
        <f t="shared" si="138"/>
        <v>41928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48</v>
      </c>
      <c r="P1788">
        <f t="shared" si="136"/>
        <v>31</v>
      </c>
      <c r="Q1788" t="s">
        <v>8342</v>
      </c>
      <c r="R1788" t="s">
        <v>8343</v>
      </c>
      <c r="S1788" s="11">
        <f t="shared" si="139"/>
        <v>41958.550659722227</v>
      </c>
      <c r="T1788" s="13" t="str">
        <f t="shared" si="137"/>
        <v>Nov</v>
      </c>
      <c r="U1788" s="11">
        <f t="shared" si="138"/>
        <v>41988.550659722227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</v>
      </c>
      <c r="P1789">
        <f t="shared" si="136"/>
        <v>64</v>
      </c>
      <c r="Q1789" t="s">
        <v>8342</v>
      </c>
      <c r="R1789" t="s">
        <v>8343</v>
      </c>
      <c r="S1789" s="11">
        <f t="shared" si="139"/>
        <v>42068.65552083333</v>
      </c>
      <c r="T1789" s="13" t="str">
        <f t="shared" si="137"/>
        <v>Mar</v>
      </c>
      <c r="U1789" s="11">
        <f t="shared" si="138"/>
        <v>42098.613854166666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</v>
      </c>
      <c r="P1790">
        <f t="shared" si="136"/>
        <v>19</v>
      </c>
      <c r="Q1790" t="s">
        <v>8342</v>
      </c>
      <c r="R1790" t="s">
        <v>8343</v>
      </c>
      <c r="S1790" s="11">
        <f t="shared" si="139"/>
        <v>41913.94840277778</v>
      </c>
      <c r="T1790" s="13" t="str">
        <f t="shared" si="137"/>
        <v>Oct</v>
      </c>
      <c r="U1790" s="11">
        <f t="shared" si="138"/>
        <v>41943.94840277778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1</v>
      </c>
      <c r="P1791">
        <f t="shared" si="136"/>
        <v>10</v>
      </c>
      <c r="Q1791" t="s">
        <v>8342</v>
      </c>
      <c r="R1791" t="s">
        <v>8343</v>
      </c>
      <c r="S1791" s="11">
        <f t="shared" si="139"/>
        <v>41956.250034722223</v>
      </c>
      <c r="T1791" s="13" t="str">
        <f t="shared" si="137"/>
        <v>Nov</v>
      </c>
      <c r="U1791" s="11">
        <f t="shared" si="138"/>
        <v>42016.250034722223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5</v>
      </c>
      <c r="P1792">
        <f t="shared" si="136"/>
        <v>109</v>
      </c>
      <c r="Q1792" t="s">
        <v>8342</v>
      </c>
      <c r="R1792" t="s">
        <v>8343</v>
      </c>
      <c r="S1792" s="11">
        <f t="shared" si="139"/>
        <v>42010.674513888895</v>
      </c>
      <c r="T1792" s="13" t="str">
        <f t="shared" si="137"/>
        <v>Jan</v>
      </c>
      <c r="U1792" s="11">
        <f t="shared" si="138"/>
        <v>42040.674513888895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4</v>
      </c>
      <c r="P1793">
        <f t="shared" si="136"/>
        <v>27</v>
      </c>
      <c r="Q1793" t="s">
        <v>8342</v>
      </c>
      <c r="R1793" t="s">
        <v>8343</v>
      </c>
      <c r="S1793" s="11">
        <f t="shared" si="139"/>
        <v>41973.740335648152</v>
      </c>
      <c r="T1793" s="13" t="str">
        <f t="shared" si="137"/>
        <v>Nov</v>
      </c>
      <c r="U1793" s="11">
        <f t="shared" si="138"/>
        <v>42033.740335648152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</v>
      </c>
      <c r="P1794">
        <f t="shared" si="136"/>
        <v>110</v>
      </c>
      <c r="Q1794" t="s">
        <v>8342</v>
      </c>
      <c r="R1794" t="s">
        <v>8343</v>
      </c>
      <c r="S1794" s="11">
        <f t="shared" si="139"/>
        <v>42189.031041666662</v>
      </c>
      <c r="T1794" s="13" t="str">
        <f t="shared" si="137"/>
        <v>Jul</v>
      </c>
      <c r="U1794" s="11">
        <f t="shared" si="138"/>
        <v>42226.290972222225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ROUND((E1795/D1795)*100,0)</f>
        <v>1</v>
      </c>
      <c r="P1795">
        <f t="shared" ref="P1795:P1858" si="141">ROUND(AVERAGE(E1795/L1795),0)</f>
        <v>20</v>
      </c>
      <c r="Q1795" t="s">
        <v>8342</v>
      </c>
      <c r="R1795" t="s">
        <v>8343</v>
      </c>
      <c r="S1795" s="11">
        <f t="shared" si="139"/>
        <v>41940.89166666667</v>
      </c>
      <c r="T1795" s="13" t="str">
        <f t="shared" ref="T1795:T1858" si="142">CHOOSE(MONTH(S1795),"Jan","Feb","Mar","Apr","May","Jun","Jul","Aug","Sep","Oct","Nov","Dec")</f>
        <v>Oct</v>
      </c>
      <c r="U1795" s="11">
        <f t="shared" ref="U1795:U1858" si="143">(((I1795/60)/60)/24+DATE(1970,1,1))</f>
        <v>41970.933333333334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</v>
      </c>
      <c r="P1796">
        <f t="shared" si="141"/>
        <v>55</v>
      </c>
      <c r="Q1796" t="s">
        <v>8342</v>
      </c>
      <c r="R1796" t="s">
        <v>8343</v>
      </c>
      <c r="S1796" s="11">
        <f t="shared" ref="S1796:S1859" si="144">(((J1796/60)/60)/24)+DATE(1970,1,1)</f>
        <v>42011.551180555558</v>
      </c>
      <c r="T1796" s="13" t="str">
        <f t="shared" si="142"/>
        <v>Jan</v>
      </c>
      <c r="U1796" s="11">
        <f t="shared" si="143"/>
        <v>42046.551180555558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39</v>
      </c>
      <c r="P1797">
        <f t="shared" si="141"/>
        <v>134</v>
      </c>
      <c r="Q1797" t="s">
        <v>8342</v>
      </c>
      <c r="R1797" t="s">
        <v>8343</v>
      </c>
      <c r="S1797" s="11">
        <f t="shared" si="144"/>
        <v>42628.288668981477</v>
      </c>
      <c r="T1797" s="13" t="str">
        <f t="shared" si="142"/>
        <v>Sep</v>
      </c>
      <c r="U1797" s="11">
        <f t="shared" si="143"/>
        <v>42657.666666666672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</v>
      </c>
      <c r="P1798">
        <f t="shared" si="141"/>
        <v>49</v>
      </c>
      <c r="Q1798" t="s">
        <v>8342</v>
      </c>
      <c r="R1798" t="s">
        <v>8343</v>
      </c>
      <c r="S1798" s="11">
        <f t="shared" si="144"/>
        <v>42515.439421296294</v>
      </c>
      <c r="T1798" s="13" t="str">
        <f t="shared" si="142"/>
        <v>May</v>
      </c>
      <c r="U1798" s="11">
        <f t="shared" si="143"/>
        <v>42575.439421296294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68</v>
      </c>
      <c r="P1799">
        <f t="shared" si="141"/>
        <v>48</v>
      </c>
      <c r="Q1799" t="s">
        <v>8342</v>
      </c>
      <c r="R1799" t="s">
        <v>8343</v>
      </c>
      <c r="S1799" s="11">
        <f t="shared" si="144"/>
        <v>42689.56931712963</v>
      </c>
      <c r="T1799" s="13" t="str">
        <f t="shared" si="142"/>
        <v>Nov</v>
      </c>
      <c r="U1799" s="11">
        <f t="shared" si="143"/>
        <v>42719.56931712963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14</v>
      </c>
      <c r="P1800">
        <f t="shared" si="141"/>
        <v>59</v>
      </c>
      <c r="Q1800" t="s">
        <v>8342</v>
      </c>
      <c r="R1800" t="s">
        <v>8343</v>
      </c>
      <c r="S1800" s="11">
        <f t="shared" si="144"/>
        <v>42344.32677083333</v>
      </c>
      <c r="T1800" s="13" t="str">
        <f t="shared" si="142"/>
        <v>Dec</v>
      </c>
      <c r="U1800" s="11">
        <f t="shared" si="143"/>
        <v>42404.32677083333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2</v>
      </c>
      <c r="P1801">
        <f t="shared" si="141"/>
        <v>12</v>
      </c>
      <c r="Q1801" t="s">
        <v>8342</v>
      </c>
      <c r="R1801" t="s">
        <v>8343</v>
      </c>
      <c r="S1801" s="11">
        <f t="shared" si="144"/>
        <v>41934.842685185184</v>
      </c>
      <c r="T1801" s="13" t="str">
        <f t="shared" si="142"/>
        <v>Oct</v>
      </c>
      <c r="U1801" s="11">
        <f t="shared" si="143"/>
        <v>41954.884351851855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</v>
      </c>
      <c r="P1802">
        <f t="shared" si="141"/>
        <v>84</v>
      </c>
      <c r="Q1802" t="s">
        <v>8342</v>
      </c>
      <c r="R1802" t="s">
        <v>8343</v>
      </c>
      <c r="S1802" s="11">
        <f t="shared" si="144"/>
        <v>42623.606134259258</v>
      </c>
      <c r="T1802" s="13" t="str">
        <f t="shared" si="142"/>
        <v>Sep</v>
      </c>
      <c r="U1802" s="11">
        <f t="shared" si="143"/>
        <v>42653.606134259258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14</v>
      </c>
      <c r="P1803">
        <f t="shared" si="141"/>
        <v>64</v>
      </c>
      <c r="Q1803" t="s">
        <v>8342</v>
      </c>
      <c r="R1803" t="s">
        <v>8343</v>
      </c>
      <c r="S1803" s="11">
        <f t="shared" si="144"/>
        <v>42321.660509259258</v>
      </c>
      <c r="T1803" s="13" t="str">
        <f t="shared" si="142"/>
        <v>Nov</v>
      </c>
      <c r="U1803" s="11">
        <f t="shared" si="143"/>
        <v>42353.506944444445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</v>
      </c>
      <c r="P1804">
        <f t="shared" si="141"/>
        <v>94</v>
      </c>
      <c r="Q1804" t="s">
        <v>8342</v>
      </c>
      <c r="R1804" t="s">
        <v>8343</v>
      </c>
      <c r="S1804" s="11">
        <f t="shared" si="144"/>
        <v>42159.47256944445</v>
      </c>
      <c r="T1804" s="13" t="str">
        <f t="shared" si="142"/>
        <v>Jun</v>
      </c>
      <c r="U1804" s="11">
        <f t="shared" si="143"/>
        <v>42182.915972222225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31</v>
      </c>
      <c r="P1805">
        <f t="shared" si="141"/>
        <v>72</v>
      </c>
      <c r="Q1805" t="s">
        <v>8342</v>
      </c>
      <c r="R1805" t="s">
        <v>8343</v>
      </c>
      <c r="S1805" s="11">
        <f t="shared" si="144"/>
        <v>42018.071550925932</v>
      </c>
      <c r="T1805" s="13" t="str">
        <f t="shared" si="142"/>
        <v>Jan</v>
      </c>
      <c r="U1805" s="11">
        <f t="shared" si="143"/>
        <v>42049.071550925932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</v>
      </c>
      <c r="P1806">
        <f t="shared" si="141"/>
        <v>105</v>
      </c>
      <c r="Q1806" t="s">
        <v>8342</v>
      </c>
      <c r="R1806" t="s">
        <v>8343</v>
      </c>
      <c r="S1806" s="11">
        <f t="shared" si="144"/>
        <v>42282.678287037037</v>
      </c>
      <c r="T1806" s="13" t="str">
        <f t="shared" si="142"/>
        <v>Oct</v>
      </c>
      <c r="U1806" s="11">
        <f t="shared" si="143"/>
        <v>42322.719953703709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</v>
      </c>
      <c r="P1807">
        <f t="shared" si="141"/>
        <v>67</v>
      </c>
      <c r="Q1807" t="s">
        <v>8342</v>
      </c>
      <c r="R1807" t="s">
        <v>8343</v>
      </c>
      <c r="S1807" s="11">
        <f t="shared" si="144"/>
        <v>42247.803912037038</v>
      </c>
      <c r="T1807" s="13" t="str">
        <f t="shared" si="142"/>
        <v>Aug</v>
      </c>
      <c r="U1807" s="11">
        <f t="shared" si="143"/>
        <v>42279.75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3</v>
      </c>
      <c r="P1808">
        <f t="shared" si="141"/>
        <v>74</v>
      </c>
      <c r="Q1808" t="s">
        <v>8342</v>
      </c>
      <c r="R1808" t="s">
        <v>8343</v>
      </c>
      <c r="S1808" s="11">
        <f t="shared" si="144"/>
        <v>41877.638298611113</v>
      </c>
      <c r="T1808" s="13" t="str">
        <f t="shared" si="142"/>
        <v>Aug</v>
      </c>
      <c r="U1808" s="11">
        <f t="shared" si="143"/>
        <v>41912.638298611113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</v>
      </c>
      <c r="P1809">
        <f t="shared" si="141"/>
        <v>69</v>
      </c>
      <c r="Q1809" t="s">
        <v>8342</v>
      </c>
      <c r="R1809" t="s">
        <v>8343</v>
      </c>
      <c r="S1809" s="11">
        <f t="shared" si="144"/>
        <v>41880.068437499998</v>
      </c>
      <c r="T1809" s="13" t="str">
        <f t="shared" si="142"/>
        <v>Aug</v>
      </c>
      <c r="U1809" s="11">
        <f t="shared" si="143"/>
        <v>41910.068437499998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</v>
      </c>
      <c r="P1810">
        <f t="shared" si="141"/>
        <v>121</v>
      </c>
      <c r="Q1810" t="s">
        <v>8342</v>
      </c>
      <c r="R1810" t="s">
        <v>8343</v>
      </c>
      <c r="S1810" s="11">
        <f t="shared" si="144"/>
        <v>42742.680902777778</v>
      </c>
      <c r="T1810" s="13" t="str">
        <f t="shared" si="142"/>
        <v>Jan</v>
      </c>
      <c r="U1810" s="11">
        <f t="shared" si="143"/>
        <v>42777.680902777778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11</v>
      </c>
      <c r="P1811">
        <f t="shared" si="141"/>
        <v>42</v>
      </c>
      <c r="Q1811" t="s">
        <v>8342</v>
      </c>
      <c r="R1811" t="s">
        <v>8343</v>
      </c>
      <c r="S1811" s="11">
        <f t="shared" si="144"/>
        <v>42029.907858796301</v>
      </c>
      <c r="T1811" s="13" t="str">
        <f t="shared" si="142"/>
        <v>Jan</v>
      </c>
      <c r="U1811" s="11">
        <f t="shared" si="143"/>
        <v>42064.907858796301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</v>
      </c>
      <c r="P1812">
        <f t="shared" si="141"/>
        <v>8</v>
      </c>
      <c r="Q1812" t="s">
        <v>8342</v>
      </c>
      <c r="R1812" t="s">
        <v>8343</v>
      </c>
      <c r="S1812" s="11">
        <f t="shared" si="144"/>
        <v>41860.91002314815</v>
      </c>
      <c r="T1812" s="13" t="str">
        <f t="shared" si="142"/>
        <v>Aug</v>
      </c>
      <c r="U1812" s="11">
        <f t="shared" si="143"/>
        <v>41872.91002314815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0</v>
      </c>
      <c r="P1813">
        <f t="shared" si="141"/>
        <v>2</v>
      </c>
      <c r="Q1813" t="s">
        <v>8342</v>
      </c>
      <c r="R1813" t="s">
        <v>8343</v>
      </c>
      <c r="S1813" s="11">
        <f t="shared" si="144"/>
        <v>41876.433680555558</v>
      </c>
      <c r="T1813" s="13" t="str">
        <f t="shared" si="142"/>
        <v>Aug</v>
      </c>
      <c r="U1813" s="11">
        <f t="shared" si="143"/>
        <v>41936.166666666664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</v>
      </c>
      <c r="P1814">
        <f t="shared" si="141"/>
        <v>38</v>
      </c>
      <c r="Q1814" t="s">
        <v>8342</v>
      </c>
      <c r="R1814" t="s">
        <v>8343</v>
      </c>
      <c r="S1814" s="11">
        <f t="shared" si="144"/>
        <v>42524.318703703699</v>
      </c>
      <c r="T1814" s="13" t="str">
        <f t="shared" si="142"/>
        <v>Jun</v>
      </c>
      <c r="U1814" s="11">
        <f t="shared" si="143"/>
        <v>42554.318703703699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t="s">
        <v>8342</v>
      </c>
      <c r="R1815" t="s">
        <v>8343</v>
      </c>
      <c r="S1815" s="11">
        <f t="shared" si="144"/>
        <v>41829.889027777775</v>
      </c>
      <c r="T1815" s="13" t="str">
        <f t="shared" si="142"/>
        <v>Jul</v>
      </c>
      <c r="U1815" s="11">
        <f t="shared" si="143"/>
        <v>41859.889027777775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</v>
      </c>
      <c r="P1816">
        <f t="shared" si="141"/>
        <v>42</v>
      </c>
      <c r="Q1816" t="s">
        <v>8342</v>
      </c>
      <c r="R1816" t="s">
        <v>8343</v>
      </c>
      <c r="S1816" s="11">
        <f t="shared" si="144"/>
        <v>42033.314074074078</v>
      </c>
      <c r="T1816" s="13" t="str">
        <f t="shared" si="142"/>
        <v>Jan</v>
      </c>
      <c r="U1816" s="11">
        <f t="shared" si="143"/>
        <v>42063.314074074078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t="s">
        <v>8342</v>
      </c>
      <c r="R1817" t="s">
        <v>8343</v>
      </c>
      <c r="S1817" s="11">
        <f t="shared" si="144"/>
        <v>42172.906678240746</v>
      </c>
      <c r="T1817" s="13" t="str">
        <f t="shared" si="142"/>
        <v>Jun</v>
      </c>
      <c r="U1817" s="11">
        <f t="shared" si="143"/>
        <v>42186.906678240746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</v>
      </c>
      <c r="P1818">
        <f t="shared" si="141"/>
        <v>85</v>
      </c>
      <c r="Q1818" t="s">
        <v>8342</v>
      </c>
      <c r="R1818" t="s">
        <v>8343</v>
      </c>
      <c r="S1818" s="11">
        <f t="shared" si="144"/>
        <v>42548.876192129625</v>
      </c>
      <c r="T1818" s="13" t="str">
        <f t="shared" si="142"/>
        <v>Jun</v>
      </c>
      <c r="U1818" s="11">
        <f t="shared" si="143"/>
        <v>42576.791666666672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</v>
      </c>
      <c r="P1819">
        <f t="shared" si="141"/>
        <v>94</v>
      </c>
      <c r="Q1819" t="s">
        <v>8342</v>
      </c>
      <c r="R1819" t="s">
        <v>8343</v>
      </c>
      <c r="S1819" s="11">
        <f t="shared" si="144"/>
        <v>42705.662118055552</v>
      </c>
      <c r="T1819" s="13" t="str">
        <f t="shared" si="142"/>
        <v>Dec</v>
      </c>
      <c r="U1819" s="11">
        <f t="shared" si="143"/>
        <v>42765.290972222225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t="s">
        <v>8342</v>
      </c>
      <c r="R1820" t="s">
        <v>8343</v>
      </c>
      <c r="S1820" s="11">
        <f t="shared" si="144"/>
        <v>42067.234375</v>
      </c>
      <c r="T1820" s="13" t="str">
        <f t="shared" si="142"/>
        <v>Mar</v>
      </c>
      <c r="U1820" s="11">
        <f t="shared" si="143"/>
        <v>42097.192708333328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</v>
      </c>
      <c r="P1821">
        <f t="shared" si="141"/>
        <v>6</v>
      </c>
      <c r="Q1821" t="s">
        <v>8342</v>
      </c>
      <c r="R1821" t="s">
        <v>8343</v>
      </c>
      <c r="S1821" s="11">
        <f t="shared" si="144"/>
        <v>41820.752268518518</v>
      </c>
      <c r="T1821" s="13" t="str">
        <f t="shared" si="142"/>
        <v>Jun</v>
      </c>
      <c r="U1821" s="11">
        <f t="shared" si="143"/>
        <v>41850.752268518518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7</v>
      </c>
      <c r="P1822">
        <f t="shared" si="141"/>
        <v>213</v>
      </c>
      <c r="Q1822" t="s">
        <v>8342</v>
      </c>
      <c r="R1822" t="s">
        <v>8343</v>
      </c>
      <c r="S1822" s="11">
        <f t="shared" si="144"/>
        <v>42065.084375000006</v>
      </c>
      <c r="T1822" s="13" t="str">
        <f t="shared" si="142"/>
        <v>Mar</v>
      </c>
      <c r="U1822" s="11">
        <f t="shared" si="143"/>
        <v>42095.042708333334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135</v>
      </c>
      <c r="P1823">
        <f t="shared" si="141"/>
        <v>59</v>
      </c>
      <c r="Q1823" t="s">
        <v>8330</v>
      </c>
      <c r="R1823" t="s">
        <v>8331</v>
      </c>
      <c r="S1823" s="11">
        <f t="shared" si="144"/>
        <v>40926.319062499999</v>
      </c>
      <c r="T1823" s="13" t="str">
        <f t="shared" si="142"/>
        <v>Jan</v>
      </c>
      <c r="U1823" s="11">
        <f t="shared" si="143"/>
        <v>40971.319062499999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>
        <f t="shared" si="141"/>
        <v>27</v>
      </c>
      <c r="Q1824" t="s">
        <v>8330</v>
      </c>
      <c r="R1824" t="s">
        <v>8331</v>
      </c>
      <c r="S1824" s="11">
        <f t="shared" si="144"/>
        <v>41634.797013888885</v>
      </c>
      <c r="T1824" s="13" t="str">
        <f t="shared" si="142"/>
        <v>Dec</v>
      </c>
      <c r="U1824" s="11">
        <f t="shared" si="143"/>
        <v>41670.792361111111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116</v>
      </c>
      <c r="P1825">
        <f t="shared" si="141"/>
        <v>25</v>
      </c>
      <c r="Q1825" t="s">
        <v>8330</v>
      </c>
      <c r="R1825" t="s">
        <v>8331</v>
      </c>
      <c r="S1825" s="11">
        <f t="shared" si="144"/>
        <v>41176.684907407405</v>
      </c>
      <c r="T1825" s="13" t="str">
        <f t="shared" si="142"/>
        <v>Sep</v>
      </c>
      <c r="U1825" s="11">
        <f t="shared" si="143"/>
        <v>41206.684907407405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</v>
      </c>
      <c r="P1826">
        <f t="shared" si="141"/>
        <v>75</v>
      </c>
      <c r="Q1826" t="s">
        <v>8330</v>
      </c>
      <c r="R1826" t="s">
        <v>8331</v>
      </c>
      <c r="S1826" s="11">
        <f t="shared" si="144"/>
        <v>41626.916284722225</v>
      </c>
      <c r="T1826" s="13" t="str">
        <f t="shared" si="142"/>
        <v>Dec</v>
      </c>
      <c r="U1826" s="11">
        <f t="shared" si="143"/>
        <v>41647.088888888888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</v>
      </c>
      <c r="P1827">
        <f t="shared" si="141"/>
        <v>42</v>
      </c>
      <c r="Q1827" t="s">
        <v>8330</v>
      </c>
      <c r="R1827" t="s">
        <v>8331</v>
      </c>
      <c r="S1827" s="11">
        <f t="shared" si="144"/>
        <v>41443.83452546296</v>
      </c>
      <c r="T1827" s="13" t="str">
        <f t="shared" si="142"/>
        <v>Jun</v>
      </c>
      <c r="U1827" s="11">
        <f t="shared" si="143"/>
        <v>41466.83452546296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>
        <f t="shared" si="141"/>
        <v>53</v>
      </c>
      <c r="Q1828" t="s">
        <v>8330</v>
      </c>
      <c r="R1828" t="s">
        <v>8331</v>
      </c>
      <c r="S1828" s="11">
        <f t="shared" si="144"/>
        <v>41657.923807870371</v>
      </c>
      <c r="T1828" s="13" t="str">
        <f t="shared" si="142"/>
        <v>Jan</v>
      </c>
      <c r="U1828" s="11">
        <f t="shared" si="143"/>
        <v>41687.923807870371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101</v>
      </c>
      <c r="P1829">
        <f t="shared" si="141"/>
        <v>84</v>
      </c>
      <c r="Q1829" t="s">
        <v>8330</v>
      </c>
      <c r="R1829" t="s">
        <v>8331</v>
      </c>
      <c r="S1829" s="11">
        <f t="shared" si="144"/>
        <v>40555.325937499998</v>
      </c>
      <c r="T1829" s="13" t="str">
        <f t="shared" si="142"/>
        <v>Jan</v>
      </c>
      <c r="U1829" s="11">
        <f t="shared" si="143"/>
        <v>40605.325937499998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</v>
      </c>
      <c r="P1830">
        <f t="shared" si="141"/>
        <v>417</v>
      </c>
      <c r="Q1830" t="s">
        <v>8330</v>
      </c>
      <c r="R1830" t="s">
        <v>8331</v>
      </c>
      <c r="S1830" s="11">
        <f t="shared" si="144"/>
        <v>41736.899652777778</v>
      </c>
      <c r="T1830" s="13" t="str">
        <f t="shared" si="142"/>
        <v>Apr</v>
      </c>
      <c r="U1830" s="11">
        <f t="shared" si="143"/>
        <v>41768.916666666664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167</v>
      </c>
      <c r="P1831">
        <f t="shared" si="141"/>
        <v>76</v>
      </c>
      <c r="Q1831" t="s">
        <v>8330</v>
      </c>
      <c r="R1831" t="s">
        <v>8331</v>
      </c>
      <c r="S1831" s="11">
        <f t="shared" si="144"/>
        <v>40516.087627314817</v>
      </c>
      <c r="T1831" s="13" t="str">
        <f t="shared" si="142"/>
        <v>Dec</v>
      </c>
      <c r="U1831" s="11">
        <f t="shared" si="143"/>
        <v>40564.916666666664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102</v>
      </c>
      <c r="P1832">
        <f t="shared" si="141"/>
        <v>67</v>
      </c>
      <c r="Q1832" t="s">
        <v>8330</v>
      </c>
      <c r="R1832" t="s">
        <v>8331</v>
      </c>
      <c r="S1832" s="11">
        <f t="shared" si="144"/>
        <v>41664.684108796297</v>
      </c>
      <c r="T1832" s="13" t="str">
        <f t="shared" si="142"/>
        <v>Jan</v>
      </c>
      <c r="U1832" s="11">
        <f t="shared" si="143"/>
        <v>41694.684108796297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>
        <f t="shared" si="141"/>
        <v>74</v>
      </c>
      <c r="Q1833" t="s">
        <v>8330</v>
      </c>
      <c r="R1833" t="s">
        <v>8331</v>
      </c>
      <c r="S1833" s="11">
        <f t="shared" si="144"/>
        <v>41026.996099537035</v>
      </c>
      <c r="T1833" s="13" t="str">
        <f t="shared" si="142"/>
        <v>Apr</v>
      </c>
      <c r="U1833" s="11">
        <f t="shared" si="143"/>
        <v>41041.996099537035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143</v>
      </c>
      <c r="P1834">
        <f t="shared" si="141"/>
        <v>25</v>
      </c>
      <c r="Q1834" t="s">
        <v>8330</v>
      </c>
      <c r="R1834" t="s">
        <v>8331</v>
      </c>
      <c r="S1834" s="11">
        <f t="shared" si="144"/>
        <v>40576.539664351854</v>
      </c>
      <c r="T1834" s="13" t="str">
        <f t="shared" si="142"/>
        <v>Feb</v>
      </c>
      <c r="U1834" s="11">
        <f t="shared" si="143"/>
        <v>40606.539664351854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263</v>
      </c>
      <c r="P1835">
        <f t="shared" si="141"/>
        <v>42</v>
      </c>
      <c r="Q1835" t="s">
        <v>8330</v>
      </c>
      <c r="R1835" t="s">
        <v>8331</v>
      </c>
      <c r="S1835" s="11">
        <f t="shared" si="144"/>
        <v>41303.044016203705</v>
      </c>
      <c r="T1835" s="13" t="str">
        <f t="shared" si="142"/>
        <v>Jan</v>
      </c>
      <c r="U1835" s="11">
        <f t="shared" si="143"/>
        <v>41335.332638888889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</v>
      </c>
      <c r="P1836">
        <f t="shared" si="141"/>
        <v>131</v>
      </c>
      <c r="Q1836" t="s">
        <v>8330</v>
      </c>
      <c r="R1836" t="s">
        <v>8331</v>
      </c>
      <c r="S1836" s="11">
        <f t="shared" si="144"/>
        <v>41988.964062500003</v>
      </c>
      <c r="T1836" s="13" t="str">
        <f t="shared" si="142"/>
        <v>Dec</v>
      </c>
      <c r="U1836" s="11">
        <f t="shared" si="143"/>
        <v>42028.964062500003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>
        <f t="shared" si="141"/>
        <v>47</v>
      </c>
      <c r="Q1837" t="s">
        <v>8330</v>
      </c>
      <c r="R1837" t="s">
        <v>8331</v>
      </c>
      <c r="S1837" s="11">
        <f t="shared" si="144"/>
        <v>42430.702210648145</v>
      </c>
      <c r="T1837" s="13" t="str">
        <f t="shared" si="142"/>
        <v>Mar</v>
      </c>
      <c r="U1837" s="11">
        <f t="shared" si="143"/>
        <v>42460.660543981481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</v>
      </c>
      <c r="P1838">
        <f t="shared" si="141"/>
        <v>182</v>
      </c>
      <c r="Q1838" t="s">
        <v>8330</v>
      </c>
      <c r="R1838" t="s">
        <v>8331</v>
      </c>
      <c r="S1838" s="11">
        <f t="shared" si="144"/>
        <v>41305.809363425928</v>
      </c>
      <c r="T1838" s="13" t="str">
        <f t="shared" si="142"/>
        <v>Jan</v>
      </c>
      <c r="U1838" s="11">
        <f t="shared" si="143"/>
        <v>41322.809363425928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307</v>
      </c>
      <c r="P1839">
        <f t="shared" si="141"/>
        <v>61</v>
      </c>
      <c r="Q1839" t="s">
        <v>8330</v>
      </c>
      <c r="R1839" t="s">
        <v>8331</v>
      </c>
      <c r="S1839" s="11">
        <f t="shared" si="144"/>
        <v>40926.047858796301</v>
      </c>
      <c r="T1839" s="13" t="str">
        <f t="shared" si="142"/>
        <v>Jan</v>
      </c>
      <c r="U1839" s="11">
        <f t="shared" si="143"/>
        <v>40986.006192129629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</v>
      </c>
      <c r="P1840">
        <f t="shared" si="141"/>
        <v>36</v>
      </c>
      <c r="Q1840" t="s">
        <v>8330</v>
      </c>
      <c r="R1840" t="s">
        <v>8331</v>
      </c>
      <c r="S1840" s="11">
        <f t="shared" si="144"/>
        <v>40788.786539351851</v>
      </c>
      <c r="T1840" s="13" t="str">
        <f t="shared" si="142"/>
        <v>Sep</v>
      </c>
      <c r="U1840" s="11">
        <f t="shared" si="143"/>
        <v>40817.125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</v>
      </c>
      <c r="P1841">
        <f t="shared" si="141"/>
        <v>46</v>
      </c>
      <c r="Q1841" t="s">
        <v>8330</v>
      </c>
      <c r="R1841" t="s">
        <v>8331</v>
      </c>
      <c r="S1841" s="11">
        <f t="shared" si="144"/>
        <v>42614.722013888888</v>
      </c>
      <c r="T1841" s="13" t="str">
        <f t="shared" si="142"/>
        <v>Sep</v>
      </c>
      <c r="U1841" s="11">
        <f t="shared" si="143"/>
        <v>42644.722013888888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109</v>
      </c>
      <c r="P1842">
        <f t="shared" si="141"/>
        <v>75</v>
      </c>
      <c r="Q1842" t="s">
        <v>8330</v>
      </c>
      <c r="R1842" t="s">
        <v>8331</v>
      </c>
      <c r="S1842" s="11">
        <f t="shared" si="144"/>
        <v>41382.096180555556</v>
      </c>
      <c r="T1842" s="13" t="str">
        <f t="shared" si="142"/>
        <v>Apr</v>
      </c>
      <c r="U1842" s="11">
        <f t="shared" si="143"/>
        <v>41401.207638888889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102</v>
      </c>
      <c r="P1843">
        <f t="shared" si="141"/>
        <v>51</v>
      </c>
      <c r="Q1843" t="s">
        <v>8330</v>
      </c>
      <c r="R1843" t="s">
        <v>8331</v>
      </c>
      <c r="S1843" s="11">
        <f t="shared" si="144"/>
        <v>41745.84542824074</v>
      </c>
      <c r="T1843" s="13" t="str">
        <f t="shared" si="142"/>
        <v>Apr</v>
      </c>
      <c r="U1843" s="11">
        <f t="shared" si="143"/>
        <v>41779.207638888889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</v>
      </c>
      <c r="P1844">
        <f t="shared" si="141"/>
        <v>119</v>
      </c>
      <c r="Q1844" t="s">
        <v>8330</v>
      </c>
      <c r="R1844" t="s">
        <v>8331</v>
      </c>
      <c r="S1844" s="11">
        <f t="shared" si="144"/>
        <v>42031.631724537037</v>
      </c>
      <c r="T1844" s="13" t="str">
        <f t="shared" si="142"/>
        <v>Jan</v>
      </c>
      <c r="U1844" s="11">
        <f t="shared" si="143"/>
        <v>42065.249305555553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</v>
      </c>
      <c r="P1845">
        <f t="shared" si="141"/>
        <v>93</v>
      </c>
      <c r="Q1845" t="s">
        <v>8330</v>
      </c>
      <c r="R1845" t="s">
        <v>8331</v>
      </c>
      <c r="S1845" s="11">
        <f t="shared" si="144"/>
        <v>40564.994837962964</v>
      </c>
      <c r="T1845" s="13" t="str">
        <f t="shared" si="142"/>
        <v>Jan</v>
      </c>
      <c r="U1845" s="11">
        <f t="shared" si="143"/>
        <v>40594.994837962964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</v>
      </c>
      <c r="P1846">
        <f t="shared" si="141"/>
        <v>76</v>
      </c>
      <c r="Q1846" t="s">
        <v>8330</v>
      </c>
      <c r="R1846" t="s">
        <v>8331</v>
      </c>
      <c r="S1846" s="11">
        <f t="shared" si="144"/>
        <v>40666.973541666666</v>
      </c>
      <c r="T1846" s="13" t="str">
        <f t="shared" si="142"/>
        <v>May</v>
      </c>
      <c r="U1846" s="11">
        <f t="shared" si="143"/>
        <v>40705.125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>
        <f t="shared" si="141"/>
        <v>53</v>
      </c>
      <c r="Q1847" t="s">
        <v>8330</v>
      </c>
      <c r="R1847" t="s">
        <v>8331</v>
      </c>
      <c r="S1847" s="11">
        <f t="shared" si="144"/>
        <v>42523.333310185189</v>
      </c>
      <c r="T1847" s="13" t="str">
        <f t="shared" si="142"/>
        <v>Jun</v>
      </c>
      <c r="U1847" s="11">
        <f t="shared" si="143"/>
        <v>42538.204861111109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138</v>
      </c>
      <c r="P1848">
        <f t="shared" si="141"/>
        <v>99</v>
      </c>
      <c r="Q1848" t="s">
        <v>8330</v>
      </c>
      <c r="R1848" t="s">
        <v>8331</v>
      </c>
      <c r="S1848" s="11">
        <f t="shared" si="144"/>
        <v>41228.650196759263</v>
      </c>
      <c r="T1848" s="13" t="str">
        <f t="shared" si="142"/>
        <v>Nov</v>
      </c>
      <c r="U1848" s="11">
        <f t="shared" si="143"/>
        <v>41258.650196759263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121</v>
      </c>
      <c r="P1849">
        <f t="shared" si="141"/>
        <v>80</v>
      </c>
      <c r="Q1849" t="s">
        <v>8330</v>
      </c>
      <c r="R1849" t="s">
        <v>8331</v>
      </c>
      <c r="S1849" s="11">
        <f t="shared" si="144"/>
        <v>42094.236481481479</v>
      </c>
      <c r="T1849" s="13" t="str">
        <f t="shared" si="142"/>
        <v>Mar</v>
      </c>
      <c r="U1849" s="11">
        <f t="shared" si="143"/>
        <v>42115.236481481479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</v>
      </c>
      <c r="P1850">
        <f t="shared" si="141"/>
        <v>134</v>
      </c>
      <c r="Q1850" t="s">
        <v>8330</v>
      </c>
      <c r="R1850" t="s">
        <v>8331</v>
      </c>
      <c r="S1850" s="11">
        <f t="shared" si="144"/>
        <v>40691.788055555553</v>
      </c>
      <c r="T1850" s="13" t="str">
        <f t="shared" si="142"/>
        <v>May</v>
      </c>
      <c r="U1850" s="11">
        <f t="shared" si="143"/>
        <v>40755.290972222225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</v>
      </c>
      <c r="P1851">
        <f t="shared" si="141"/>
        <v>38</v>
      </c>
      <c r="Q1851" t="s">
        <v>8330</v>
      </c>
      <c r="R1851" t="s">
        <v>8331</v>
      </c>
      <c r="S1851" s="11">
        <f t="shared" si="144"/>
        <v>41169.845590277779</v>
      </c>
      <c r="T1851" s="13" t="str">
        <f t="shared" si="142"/>
        <v>Sep</v>
      </c>
      <c r="U1851" s="11">
        <f t="shared" si="143"/>
        <v>41199.845590277779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102</v>
      </c>
      <c r="P1852">
        <f t="shared" si="141"/>
        <v>51</v>
      </c>
      <c r="Q1852" t="s">
        <v>8330</v>
      </c>
      <c r="R1852" t="s">
        <v>8331</v>
      </c>
      <c r="S1852" s="11">
        <f t="shared" si="144"/>
        <v>41800.959490740745</v>
      </c>
      <c r="T1852" s="13" t="str">
        <f t="shared" si="142"/>
        <v>Jun</v>
      </c>
      <c r="U1852" s="11">
        <f t="shared" si="143"/>
        <v>41830.959490740745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</v>
      </c>
      <c r="P1853">
        <f t="shared" si="141"/>
        <v>50</v>
      </c>
      <c r="Q1853" t="s">
        <v>8330</v>
      </c>
      <c r="R1853" t="s">
        <v>8331</v>
      </c>
      <c r="S1853" s="11">
        <f t="shared" si="144"/>
        <v>41827.906689814816</v>
      </c>
      <c r="T1853" s="13" t="str">
        <f t="shared" si="142"/>
        <v>Jul</v>
      </c>
      <c r="U1853" s="11">
        <f t="shared" si="143"/>
        <v>41848.041666666664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117</v>
      </c>
      <c r="P1854">
        <f t="shared" si="141"/>
        <v>134</v>
      </c>
      <c r="Q1854" t="s">
        <v>8330</v>
      </c>
      <c r="R1854" t="s">
        <v>8331</v>
      </c>
      <c r="S1854" s="11">
        <f t="shared" si="144"/>
        <v>42081.77143518519</v>
      </c>
      <c r="T1854" s="13" t="str">
        <f t="shared" si="142"/>
        <v>Mar</v>
      </c>
      <c r="U1854" s="11">
        <f t="shared" si="143"/>
        <v>42119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102</v>
      </c>
      <c r="P1855">
        <f t="shared" si="141"/>
        <v>58</v>
      </c>
      <c r="Q1855" t="s">
        <v>8330</v>
      </c>
      <c r="R1855" t="s">
        <v>8331</v>
      </c>
      <c r="S1855" s="11">
        <f t="shared" si="144"/>
        <v>41177.060381944444</v>
      </c>
      <c r="T1855" s="13" t="str">
        <f t="shared" si="142"/>
        <v>Sep</v>
      </c>
      <c r="U1855" s="11">
        <f t="shared" si="143"/>
        <v>41227.102048611108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</v>
      </c>
      <c r="P1856">
        <f t="shared" si="141"/>
        <v>88</v>
      </c>
      <c r="Q1856" t="s">
        <v>8330</v>
      </c>
      <c r="R1856" t="s">
        <v>8331</v>
      </c>
      <c r="S1856" s="11">
        <f t="shared" si="144"/>
        <v>41388.021261574075</v>
      </c>
      <c r="T1856" s="13" t="str">
        <f t="shared" si="142"/>
        <v>Apr</v>
      </c>
      <c r="U1856" s="11">
        <f t="shared" si="143"/>
        <v>41418.021261574075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</v>
      </c>
      <c r="P1857">
        <f t="shared" si="141"/>
        <v>71</v>
      </c>
      <c r="Q1857" t="s">
        <v>8330</v>
      </c>
      <c r="R1857" t="s">
        <v>8331</v>
      </c>
      <c r="S1857" s="11">
        <f t="shared" si="144"/>
        <v>41600.538657407407</v>
      </c>
      <c r="T1857" s="13" t="str">
        <f t="shared" si="142"/>
        <v>Nov</v>
      </c>
      <c r="U1857" s="11">
        <f t="shared" si="143"/>
        <v>41645.538657407407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</v>
      </c>
      <c r="P1858">
        <f t="shared" si="141"/>
        <v>53</v>
      </c>
      <c r="Q1858" t="s">
        <v>8330</v>
      </c>
      <c r="R1858" t="s">
        <v>8331</v>
      </c>
      <c r="S1858" s="11">
        <f t="shared" si="144"/>
        <v>41817.854999999996</v>
      </c>
      <c r="T1858" s="13" t="str">
        <f t="shared" si="142"/>
        <v>Jun</v>
      </c>
      <c r="U1858" s="11">
        <f t="shared" si="143"/>
        <v>41838.854999999996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ROUND((E1859/D1859)*100,0)</f>
        <v>100</v>
      </c>
      <c r="P1859">
        <f t="shared" ref="P1859:P1922" si="146">ROUND(AVERAGE(E1859/L1859),0)</f>
        <v>136</v>
      </c>
      <c r="Q1859" t="s">
        <v>8330</v>
      </c>
      <c r="R1859" t="s">
        <v>8331</v>
      </c>
      <c r="S1859" s="11">
        <f t="shared" si="144"/>
        <v>41864.76866898148</v>
      </c>
      <c r="T1859" s="13" t="str">
        <f t="shared" ref="T1859:T1922" si="147">CHOOSE(MONTH(S1859),"Jan","Feb","Mar","Apr","May","Jun","Jul","Aug","Sep","Oct","Nov","Dec")</f>
        <v>Aug</v>
      </c>
      <c r="U1859" s="11">
        <f t="shared" ref="U1859:U1922" si="148">(((I1859/60)/60)/24+DATE(1970,1,1))</f>
        <v>41894.76866898148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109</v>
      </c>
      <c r="P1860">
        <f t="shared" si="146"/>
        <v>41</v>
      </c>
      <c r="Q1860" t="s">
        <v>8330</v>
      </c>
      <c r="R1860" t="s">
        <v>8331</v>
      </c>
      <c r="S1860" s="11">
        <f t="shared" ref="S1860:S1923" si="149">(((J1860/60)/60)/24)+DATE(1970,1,1)</f>
        <v>40833.200474537036</v>
      </c>
      <c r="T1860" s="13" t="str">
        <f t="shared" si="147"/>
        <v>Oct</v>
      </c>
      <c r="U1860" s="11">
        <f t="shared" si="148"/>
        <v>40893.242141203707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132</v>
      </c>
      <c r="P1861">
        <f t="shared" si="146"/>
        <v>71</v>
      </c>
      <c r="Q1861" t="s">
        <v>8330</v>
      </c>
      <c r="R1861" t="s">
        <v>8331</v>
      </c>
      <c r="S1861" s="11">
        <f t="shared" si="149"/>
        <v>40778.770011574074</v>
      </c>
      <c r="T1861" s="13" t="str">
        <f t="shared" si="147"/>
        <v>Aug</v>
      </c>
      <c r="U1861" s="11">
        <f t="shared" si="148"/>
        <v>40808.770011574074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</v>
      </c>
      <c r="P1862">
        <f t="shared" si="146"/>
        <v>53</v>
      </c>
      <c r="Q1862" t="s">
        <v>8330</v>
      </c>
      <c r="R1862" t="s">
        <v>8331</v>
      </c>
      <c r="S1862" s="11">
        <f t="shared" si="149"/>
        <v>41655.709305555552</v>
      </c>
      <c r="T1862" s="13" t="str">
        <f t="shared" si="147"/>
        <v>Jan</v>
      </c>
      <c r="U1862" s="11">
        <f t="shared" si="148"/>
        <v>41676.709305555552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t="s">
        <v>8317</v>
      </c>
      <c r="R1863" t="s">
        <v>8339</v>
      </c>
      <c r="S1863" s="11">
        <f t="shared" si="149"/>
        <v>42000.300243055557</v>
      </c>
      <c r="T1863" s="13" t="str">
        <f t="shared" si="147"/>
        <v>Dec</v>
      </c>
      <c r="U1863" s="11">
        <f t="shared" si="148"/>
        <v>42030.300243055557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</v>
      </c>
      <c r="P1864">
        <f t="shared" si="146"/>
        <v>91</v>
      </c>
      <c r="Q1864" t="s">
        <v>8317</v>
      </c>
      <c r="R1864" t="s">
        <v>8339</v>
      </c>
      <c r="S1864" s="11">
        <f t="shared" si="149"/>
        <v>42755.492754629624</v>
      </c>
      <c r="T1864" s="13" t="str">
        <f t="shared" si="147"/>
        <v>Jan</v>
      </c>
      <c r="U1864" s="11">
        <f t="shared" si="148"/>
        <v>42802.3125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</v>
      </c>
      <c r="P1865">
        <f t="shared" si="146"/>
        <v>5</v>
      </c>
      <c r="Q1865" t="s">
        <v>8317</v>
      </c>
      <c r="R1865" t="s">
        <v>8339</v>
      </c>
      <c r="S1865" s="11">
        <f t="shared" si="149"/>
        <v>41772.797280092593</v>
      </c>
      <c r="T1865" s="13" t="str">
        <f t="shared" si="147"/>
        <v>May</v>
      </c>
      <c r="U1865" s="11">
        <f t="shared" si="148"/>
        <v>41802.797280092593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43</v>
      </c>
      <c r="P1866">
        <f t="shared" si="146"/>
        <v>58</v>
      </c>
      <c r="Q1866" t="s">
        <v>8317</v>
      </c>
      <c r="R1866" t="s">
        <v>8339</v>
      </c>
      <c r="S1866" s="11">
        <f t="shared" si="149"/>
        <v>41733.716435185182</v>
      </c>
      <c r="T1866" s="13" t="str">
        <f t="shared" si="147"/>
        <v>Apr</v>
      </c>
      <c r="U1866" s="11">
        <f t="shared" si="148"/>
        <v>41763.716435185182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0</v>
      </c>
      <c r="P1867">
        <f t="shared" si="146"/>
        <v>2</v>
      </c>
      <c r="Q1867" t="s">
        <v>8317</v>
      </c>
      <c r="R1867" t="s">
        <v>8339</v>
      </c>
      <c r="S1867" s="11">
        <f t="shared" si="149"/>
        <v>42645.367442129631</v>
      </c>
      <c r="T1867" s="13" t="str">
        <f t="shared" si="147"/>
        <v>Oct</v>
      </c>
      <c r="U1867" s="11">
        <f t="shared" si="148"/>
        <v>42680.409108796302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1</v>
      </c>
      <c r="P1868">
        <f t="shared" si="146"/>
        <v>63</v>
      </c>
      <c r="Q1868" t="s">
        <v>8317</v>
      </c>
      <c r="R1868" t="s">
        <v>8339</v>
      </c>
      <c r="S1868" s="11">
        <f t="shared" si="149"/>
        <v>42742.246493055558</v>
      </c>
      <c r="T1868" s="13" t="str">
        <f t="shared" si="147"/>
        <v>Jan</v>
      </c>
      <c r="U1868" s="11">
        <f t="shared" si="148"/>
        <v>42795.166666666672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</v>
      </c>
      <c r="P1869">
        <f t="shared" si="146"/>
        <v>10</v>
      </c>
      <c r="Q1869" t="s">
        <v>8317</v>
      </c>
      <c r="R1869" t="s">
        <v>8339</v>
      </c>
      <c r="S1869" s="11">
        <f t="shared" si="149"/>
        <v>42649.924907407403</v>
      </c>
      <c r="T1869" s="13" t="str">
        <f t="shared" si="147"/>
        <v>Oct</v>
      </c>
      <c r="U1869" s="11">
        <f t="shared" si="148"/>
        <v>42679.924907407403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5</v>
      </c>
      <c r="P1870">
        <f t="shared" si="146"/>
        <v>72</v>
      </c>
      <c r="Q1870" t="s">
        <v>8317</v>
      </c>
      <c r="R1870" t="s">
        <v>8339</v>
      </c>
      <c r="S1870" s="11">
        <f t="shared" si="149"/>
        <v>42328.779224537036</v>
      </c>
      <c r="T1870" s="13" t="str">
        <f t="shared" si="147"/>
        <v>Nov</v>
      </c>
      <c r="U1870" s="11">
        <f t="shared" si="148"/>
        <v>42353.332638888889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t="s">
        <v>8317</v>
      </c>
      <c r="R1871" t="s">
        <v>8339</v>
      </c>
      <c r="S1871" s="11">
        <f t="shared" si="149"/>
        <v>42709.002881944441</v>
      </c>
      <c r="T1871" s="13" t="str">
        <f t="shared" si="147"/>
        <v>Dec</v>
      </c>
      <c r="U1871" s="11">
        <f t="shared" si="148"/>
        <v>42739.002881944441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</v>
      </c>
      <c r="P1872">
        <f t="shared" si="146"/>
        <v>33</v>
      </c>
      <c r="Q1872" t="s">
        <v>8317</v>
      </c>
      <c r="R1872" t="s">
        <v>8339</v>
      </c>
      <c r="S1872" s="11">
        <f t="shared" si="149"/>
        <v>42371.355729166666</v>
      </c>
      <c r="T1872" s="13" t="str">
        <f t="shared" si="147"/>
        <v>Jan</v>
      </c>
      <c r="U1872" s="11">
        <f t="shared" si="148"/>
        <v>42400.178472222222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72</v>
      </c>
      <c r="P1873">
        <f t="shared" si="146"/>
        <v>49</v>
      </c>
      <c r="Q1873" t="s">
        <v>8317</v>
      </c>
      <c r="R1873" t="s">
        <v>8339</v>
      </c>
      <c r="S1873" s="11">
        <f t="shared" si="149"/>
        <v>41923.783576388887</v>
      </c>
      <c r="T1873" s="13" t="str">
        <f t="shared" si="147"/>
        <v>Oct</v>
      </c>
      <c r="U1873" s="11">
        <f t="shared" si="148"/>
        <v>41963.825243055559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</v>
      </c>
      <c r="P1874">
        <f t="shared" si="146"/>
        <v>16</v>
      </c>
      <c r="Q1874" t="s">
        <v>8317</v>
      </c>
      <c r="R1874" t="s">
        <v>8339</v>
      </c>
      <c r="S1874" s="11">
        <f t="shared" si="149"/>
        <v>42155.129652777774</v>
      </c>
      <c r="T1874" s="13" t="str">
        <f t="shared" si="147"/>
        <v>May</v>
      </c>
      <c r="U1874" s="11">
        <f t="shared" si="148"/>
        <v>42185.129652777774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</v>
      </c>
      <c r="P1875">
        <f t="shared" si="146"/>
        <v>18</v>
      </c>
      <c r="Q1875" t="s">
        <v>8317</v>
      </c>
      <c r="R1875" t="s">
        <v>8339</v>
      </c>
      <c r="S1875" s="11">
        <f t="shared" si="149"/>
        <v>42164.615856481483</v>
      </c>
      <c r="T1875" s="13" t="str">
        <f t="shared" si="147"/>
        <v>Jun</v>
      </c>
      <c r="U1875" s="11">
        <f t="shared" si="148"/>
        <v>42193.697916666672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0</v>
      </c>
      <c r="P1876">
        <f t="shared" si="146"/>
        <v>13</v>
      </c>
      <c r="Q1876" t="s">
        <v>8317</v>
      </c>
      <c r="R1876" t="s">
        <v>8339</v>
      </c>
      <c r="S1876" s="11">
        <f t="shared" si="149"/>
        <v>42529.969131944439</v>
      </c>
      <c r="T1876" s="13" t="str">
        <f t="shared" si="147"/>
        <v>Jun</v>
      </c>
      <c r="U1876" s="11">
        <f t="shared" si="148"/>
        <v>42549.969131944439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1</v>
      </c>
      <c r="P1877">
        <f t="shared" si="146"/>
        <v>17</v>
      </c>
      <c r="Q1877" t="s">
        <v>8317</v>
      </c>
      <c r="R1877" t="s">
        <v>8339</v>
      </c>
      <c r="S1877" s="11">
        <f t="shared" si="149"/>
        <v>42528.899398148147</v>
      </c>
      <c r="T1877" s="13" t="str">
        <f t="shared" si="147"/>
        <v>Jun</v>
      </c>
      <c r="U1877" s="11">
        <f t="shared" si="148"/>
        <v>42588.899398148147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t="s">
        <v>8317</v>
      </c>
      <c r="R1878" t="s">
        <v>8339</v>
      </c>
      <c r="S1878" s="11">
        <f t="shared" si="149"/>
        <v>41776.284780092588</v>
      </c>
      <c r="T1878" s="13" t="str">
        <f t="shared" si="147"/>
        <v>May</v>
      </c>
      <c r="U1878" s="11">
        <f t="shared" si="148"/>
        <v>41806.284780092588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t="s">
        <v>8317</v>
      </c>
      <c r="R1879" t="s">
        <v>8339</v>
      </c>
      <c r="S1879" s="11">
        <f t="shared" si="149"/>
        <v>42035.029224537036</v>
      </c>
      <c r="T1879" s="13" t="str">
        <f t="shared" si="147"/>
        <v>Jan</v>
      </c>
      <c r="U1879" s="11">
        <f t="shared" si="148"/>
        <v>42064.029224537036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t="s">
        <v>8317</v>
      </c>
      <c r="R1880" t="s">
        <v>8339</v>
      </c>
      <c r="S1880" s="11">
        <f t="shared" si="149"/>
        <v>41773.008738425924</v>
      </c>
      <c r="T1880" s="13" t="str">
        <f t="shared" si="147"/>
        <v>May</v>
      </c>
      <c r="U1880" s="11">
        <f t="shared" si="148"/>
        <v>41803.008738425924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</v>
      </c>
      <c r="P1881">
        <f t="shared" si="146"/>
        <v>3</v>
      </c>
      <c r="Q1881" t="s">
        <v>8317</v>
      </c>
      <c r="R1881" t="s">
        <v>8339</v>
      </c>
      <c r="S1881" s="11">
        <f t="shared" si="149"/>
        <v>42413.649641203709</v>
      </c>
      <c r="T1881" s="13" t="str">
        <f t="shared" si="147"/>
        <v>Feb</v>
      </c>
      <c r="U1881" s="11">
        <f t="shared" si="148"/>
        <v>42443.607974537037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</v>
      </c>
      <c r="P1882">
        <f t="shared" si="146"/>
        <v>42</v>
      </c>
      <c r="Q1882" t="s">
        <v>8317</v>
      </c>
      <c r="R1882" t="s">
        <v>8339</v>
      </c>
      <c r="S1882" s="11">
        <f t="shared" si="149"/>
        <v>42430.566898148143</v>
      </c>
      <c r="T1882" s="13" t="str">
        <f t="shared" si="147"/>
        <v>Mar</v>
      </c>
      <c r="U1882" s="11">
        <f t="shared" si="148"/>
        <v>42459.525231481486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173</v>
      </c>
      <c r="P1883">
        <f t="shared" si="146"/>
        <v>49</v>
      </c>
      <c r="Q1883" t="s">
        <v>8330</v>
      </c>
      <c r="R1883" t="s">
        <v>8334</v>
      </c>
      <c r="S1883" s="11">
        <f t="shared" si="149"/>
        <v>42043.152650462958</v>
      </c>
      <c r="T1883" s="13" t="str">
        <f t="shared" si="147"/>
        <v>Feb</v>
      </c>
      <c r="U1883" s="11">
        <f t="shared" si="148"/>
        <v>42073.110983796301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101</v>
      </c>
      <c r="P1884">
        <f t="shared" si="146"/>
        <v>42</v>
      </c>
      <c r="Q1884" t="s">
        <v>8330</v>
      </c>
      <c r="R1884" t="s">
        <v>8334</v>
      </c>
      <c r="S1884" s="11">
        <f t="shared" si="149"/>
        <v>41067.949212962965</v>
      </c>
      <c r="T1884" s="13" t="str">
        <f t="shared" si="147"/>
        <v>Jun</v>
      </c>
      <c r="U1884" s="11">
        <f t="shared" si="148"/>
        <v>41100.991666666669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105</v>
      </c>
      <c r="P1885">
        <f t="shared" si="146"/>
        <v>33</v>
      </c>
      <c r="Q1885" t="s">
        <v>8330</v>
      </c>
      <c r="R1885" t="s">
        <v>8334</v>
      </c>
      <c r="S1885" s="11">
        <f t="shared" si="149"/>
        <v>40977.948009259257</v>
      </c>
      <c r="T1885" s="13" t="str">
        <f t="shared" si="147"/>
        <v>Mar</v>
      </c>
      <c r="U1885" s="11">
        <f t="shared" si="148"/>
        <v>41007.906342592592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</v>
      </c>
      <c r="P1886">
        <f t="shared" si="146"/>
        <v>52</v>
      </c>
      <c r="Q1886" t="s">
        <v>8330</v>
      </c>
      <c r="R1886" t="s">
        <v>8334</v>
      </c>
      <c r="S1886" s="11">
        <f t="shared" si="149"/>
        <v>41205.198321759257</v>
      </c>
      <c r="T1886" s="13" t="str">
        <f t="shared" si="147"/>
        <v>Oct</v>
      </c>
      <c r="U1886" s="11">
        <f t="shared" si="148"/>
        <v>41240.5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</v>
      </c>
      <c r="P1887">
        <f t="shared" si="146"/>
        <v>51</v>
      </c>
      <c r="Q1887" t="s">
        <v>8330</v>
      </c>
      <c r="R1887" t="s">
        <v>8334</v>
      </c>
      <c r="S1887" s="11">
        <f t="shared" si="149"/>
        <v>41099.093865740739</v>
      </c>
      <c r="T1887" s="13" t="str">
        <f t="shared" si="147"/>
        <v>Jul</v>
      </c>
      <c r="U1887" s="11">
        <f t="shared" si="148"/>
        <v>41131.916666666664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</v>
      </c>
      <c r="P1888">
        <f t="shared" si="146"/>
        <v>42</v>
      </c>
      <c r="Q1888" t="s">
        <v>8330</v>
      </c>
      <c r="R1888" t="s">
        <v>8334</v>
      </c>
      <c r="S1888" s="11">
        <f t="shared" si="149"/>
        <v>41925.906689814816</v>
      </c>
      <c r="T1888" s="13" t="str">
        <f t="shared" si="147"/>
        <v>Oct</v>
      </c>
      <c r="U1888" s="11">
        <f t="shared" si="148"/>
        <v>41955.94835648148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</v>
      </c>
      <c r="P1889">
        <f t="shared" si="146"/>
        <v>417</v>
      </c>
      <c r="Q1889" t="s">
        <v>8330</v>
      </c>
      <c r="R1889" t="s">
        <v>8334</v>
      </c>
      <c r="S1889" s="11">
        <f t="shared" si="149"/>
        <v>42323.800138888888</v>
      </c>
      <c r="T1889" s="13" t="str">
        <f t="shared" si="147"/>
        <v>Nov</v>
      </c>
      <c r="U1889" s="11">
        <f t="shared" si="148"/>
        <v>42341.895833333328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</v>
      </c>
      <c r="P1890">
        <f t="shared" si="146"/>
        <v>47</v>
      </c>
      <c r="Q1890" t="s">
        <v>8330</v>
      </c>
      <c r="R1890" t="s">
        <v>8334</v>
      </c>
      <c r="S1890" s="11">
        <f t="shared" si="149"/>
        <v>40299.239953703705</v>
      </c>
      <c r="T1890" s="13" t="str">
        <f t="shared" si="147"/>
        <v>May</v>
      </c>
      <c r="U1890" s="11">
        <f t="shared" si="148"/>
        <v>40330.207638888889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107</v>
      </c>
      <c r="P1891">
        <f t="shared" si="146"/>
        <v>48</v>
      </c>
      <c r="Q1891" t="s">
        <v>8330</v>
      </c>
      <c r="R1891" t="s">
        <v>8334</v>
      </c>
      <c r="S1891" s="11">
        <f t="shared" si="149"/>
        <v>41299.793356481481</v>
      </c>
      <c r="T1891" s="13" t="str">
        <f t="shared" si="147"/>
        <v>Jan</v>
      </c>
      <c r="U1891" s="11">
        <f t="shared" si="148"/>
        <v>41344.751689814817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145</v>
      </c>
      <c r="P1892">
        <f t="shared" si="146"/>
        <v>71</v>
      </c>
      <c r="Q1892" t="s">
        <v>8330</v>
      </c>
      <c r="R1892" t="s">
        <v>8334</v>
      </c>
      <c r="S1892" s="11">
        <f t="shared" si="149"/>
        <v>41228.786203703705</v>
      </c>
      <c r="T1892" s="13" t="str">
        <f t="shared" si="147"/>
        <v>Nov</v>
      </c>
      <c r="U1892" s="11">
        <f t="shared" si="148"/>
        <v>41258.786203703705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106</v>
      </c>
      <c r="P1893">
        <f t="shared" si="146"/>
        <v>88</v>
      </c>
      <c r="Q1893" t="s">
        <v>8330</v>
      </c>
      <c r="R1893" t="s">
        <v>8334</v>
      </c>
      <c r="S1893" s="11">
        <f t="shared" si="149"/>
        <v>40335.798078703701</v>
      </c>
      <c r="T1893" s="13" t="str">
        <f t="shared" si="147"/>
        <v>Jun</v>
      </c>
      <c r="U1893" s="11">
        <f t="shared" si="148"/>
        <v>40381.25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137</v>
      </c>
      <c r="P1894">
        <f t="shared" si="146"/>
        <v>26</v>
      </c>
      <c r="Q1894" t="s">
        <v>8330</v>
      </c>
      <c r="R1894" t="s">
        <v>8334</v>
      </c>
      <c r="S1894" s="11">
        <f t="shared" si="149"/>
        <v>40671.637511574074</v>
      </c>
      <c r="T1894" s="13" t="str">
        <f t="shared" si="147"/>
        <v>May</v>
      </c>
      <c r="U1894" s="11">
        <f t="shared" si="148"/>
        <v>40701.637511574074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>
        <f t="shared" si="146"/>
        <v>58</v>
      </c>
      <c r="Q1895" t="s">
        <v>8330</v>
      </c>
      <c r="R1895" t="s">
        <v>8334</v>
      </c>
      <c r="S1895" s="11">
        <f t="shared" si="149"/>
        <v>40632.94195601852</v>
      </c>
      <c r="T1895" s="13" t="str">
        <f t="shared" si="147"/>
        <v>Mar</v>
      </c>
      <c r="U1895" s="11">
        <f t="shared" si="148"/>
        <v>40649.165972222225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115</v>
      </c>
      <c r="P1896">
        <f t="shared" si="146"/>
        <v>57</v>
      </c>
      <c r="Q1896" t="s">
        <v>8330</v>
      </c>
      <c r="R1896" t="s">
        <v>8334</v>
      </c>
      <c r="S1896" s="11">
        <f t="shared" si="149"/>
        <v>40920.904895833337</v>
      </c>
      <c r="T1896" s="13" t="str">
        <f t="shared" si="147"/>
        <v>Jan</v>
      </c>
      <c r="U1896" s="11">
        <f t="shared" si="148"/>
        <v>40951.904895833337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102</v>
      </c>
      <c r="P1897">
        <f t="shared" si="146"/>
        <v>196</v>
      </c>
      <c r="Q1897" t="s">
        <v>8330</v>
      </c>
      <c r="R1897" t="s">
        <v>8334</v>
      </c>
      <c r="S1897" s="11">
        <f t="shared" si="149"/>
        <v>42267.746782407412</v>
      </c>
      <c r="T1897" s="13" t="str">
        <f t="shared" si="147"/>
        <v>Sep</v>
      </c>
      <c r="U1897" s="11">
        <f t="shared" si="148"/>
        <v>42297.746782407412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124</v>
      </c>
      <c r="P1898">
        <f t="shared" si="146"/>
        <v>43</v>
      </c>
      <c r="Q1898" t="s">
        <v>8330</v>
      </c>
      <c r="R1898" t="s">
        <v>8334</v>
      </c>
      <c r="S1898" s="11">
        <f t="shared" si="149"/>
        <v>40981.710243055553</v>
      </c>
      <c r="T1898" s="13" t="str">
        <f t="shared" si="147"/>
        <v>Mar</v>
      </c>
      <c r="U1898" s="11">
        <f t="shared" si="148"/>
        <v>41011.710243055553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</v>
      </c>
      <c r="P1899">
        <f t="shared" si="146"/>
        <v>36</v>
      </c>
      <c r="Q1899" t="s">
        <v>8330</v>
      </c>
      <c r="R1899" t="s">
        <v>8334</v>
      </c>
      <c r="S1899" s="11">
        <f t="shared" si="149"/>
        <v>41680.583402777782</v>
      </c>
      <c r="T1899" s="13" t="str">
        <f t="shared" si="147"/>
        <v>Feb</v>
      </c>
      <c r="U1899" s="11">
        <f t="shared" si="148"/>
        <v>41702.875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145</v>
      </c>
      <c r="P1900">
        <f t="shared" si="146"/>
        <v>69</v>
      </c>
      <c r="Q1900" t="s">
        <v>8330</v>
      </c>
      <c r="R1900" t="s">
        <v>8334</v>
      </c>
      <c r="S1900" s="11">
        <f t="shared" si="149"/>
        <v>42366.192974537036</v>
      </c>
      <c r="T1900" s="13" t="str">
        <f t="shared" si="147"/>
        <v>Dec</v>
      </c>
      <c r="U1900" s="11">
        <f t="shared" si="148"/>
        <v>42401.75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</v>
      </c>
      <c r="P1901">
        <f t="shared" si="146"/>
        <v>29</v>
      </c>
      <c r="Q1901" t="s">
        <v>8330</v>
      </c>
      <c r="R1901" t="s">
        <v>8334</v>
      </c>
      <c r="S1901" s="11">
        <f t="shared" si="149"/>
        <v>42058.941736111112</v>
      </c>
      <c r="T1901" s="13" t="str">
        <f t="shared" si="147"/>
        <v>Feb</v>
      </c>
      <c r="U1901" s="11">
        <f t="shared" si="148"/>
        <v>42088.90006944444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</v>
      </c>
      <c r="P1902">
        <f t="shared" si="146"/>
        <v>51</v>
      </c>
      <c r="Q1902" t="s">
        <v>8330</v>
      </c>
      <c r="R1902" t="s">
        <v>8334</v>
      </c>
      <c r="S1902" s="11">
        <f t="shared" si="149"/>
        <v>41160.871886574074</v>
      </c>
      <c r="T1902" s="13" t="str">
        <f t="shared" si="147"/>
        <v>Sep</v>
      </c>
      <c r="U1902" s="11">
        <f t="shared" si="148"/>
        <v>41188.415972222225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3</v>
      </c>
      <c r="P1903">
        <f t="shared" si="146"/>
        <v>107</v>
      </c>
      <c r="Q1903" t="s">
        <v>8324</v>
      </c>
      <c r="R1903" t="s">
        <v>8352</v>
      </c>
      <c r="S1903" s="11">
        <f t="shared" si="149"/>
        <v>42116.54315972222</v>
      </c>
      <c r="T1903" s="13" t="str">
        <f t="shared" si="147"/>
        <v>Apr</v>
      </c>
      <c r="U1903" s="11">
        <f t="shared" si="148"/>
        <v>42146.541666666672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</v>
      </c>
      <c r="P1904">
        <f t="shared" si="146"/>
        <v>4</v>
      </c>
      <c r="Q1904" t="s">
        <v>8324</v>
      </c>
      <c r="R1904" t="s">
        <v>8352</v>
      </c>
      <c r="S1904" s="11">
        <f t="shared" si="149"/>
        <v>42037.789895833332</v>
      </c>
      <c r="T1904" s="13" t="str">
        <f t="shared" si="147"/>
        <v>Feb</v>
      </c>
      <c r="U1904" s="11">
        <f t="shared" si="148"/>
        <v>42067.789895833332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47</v>
      </c>
      <c r="P1905">
        <f t="shared" si="146"/>
        <v>34</v>
      </c>
      <c r="Q1905" t="s">
        <v>8324</v>
      </c>
      <c r="R1905" t="s">
        <v>8352</v>
      </c>
      <c r="S1905" s="11">
        <f t="shared" si="149"/>
        <v>42702.770729166667</v>
      </c>
      <c r="T1905" s="13" t="str">
        <f t="shared" si="147"/>
        <v>Nov</v>
      </c>
      <c r="U1905" s="11">
        <f t="shared" si="148"/>
        <v>42762.770729166667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</v>
      </c>
      <c r="P1906">
        <f t="shared" si="146"/>
        <v>25</v>
      </c>
      <c r="Q1906" t="s">
        <v>8324</v>
      </c>
      <c r="R1906" t="s">
        <v>8352</v>
      </c>
      <c r="S1906" s="11">
        <f t="shared" si="149"/>
        <v>42326.685428240744</v>
      </c>
      <c r="T1906" s="13" t="str">
        <f t="shared" si="147"/>
        <v>Nov</v>
      </c>
      <c r="U1906" s="11">
        <f t="shared" si="148"/>
        <v>42371.685428240744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</v>
      </c>
      <c r="P1907">
        <f t="shared" si="146"/>
        <v>11</v>
      </c>
      <c r="Q1907" t="s">
        <v>8324</v>
      </c>
      <c r="R1907" t="s">
        <v>8352</v>
      </c>
      <c r="S1907" s="11">
        <f t="shared" si="149"/>
        <v>41859.925856481481</v>
      </c>
      <c r="T1907" s="13" t="str">
        <f t="shared" si="147"/>
        <v>Aug</v>
      </c>
      <c r="U1907" s="11">
        <f t="shared" si="148"/>
        <v>41889.925856481481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43</v>
      </c>
      <c r="P1908">
        <f t="shared" si="146"/>
        <v>216</v>
      </c>
      <c r="Q1908" t="s">
        <v>8324</v>
      </c>
      <c r="R1908" t="s">
        <v>8352</v>
      </c>
      <c r="S1908" s="11">
        <f t="shared" si="149"/>
        <v>42514.671099537038</v>
      </c>
      <c r="T1908" s="13" t="str">
        <f t="shared" si="147"/>
        <v>May</v>
      </c>
      <c r="U1908" s="11">
        <f t="shared" si="148"/>
        <v>42544.671099537038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</v>
      </c>
      <c r="P1909">
        <f t="shared" si="146"/>
        <v>21</v>
      </c>
      <c r="Q1909" t="s">
        <v>8324</v>
      </c>
      <c r="R1909" t="s">
        <v>8352</v>
      </c>
      <c r="S1909" s="11">
        <f t="shared" si="149"/>
        <v>41767.587094907409</v>
      </c>
      <c r="T1909" s="13" t="str">
        <f t="shared" si="147"/>
        <v>May</v>
      </c>
      <c r="U1909" s="11">
        <f t="shared" si="148"/>
        <v>41782.587094907409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2</v>
      </c>
      <c r="P1910">
        <f t="shared" si="146"/>
        <v>108</v>
      </c>
      <c r="Q1910" t="s">
        <v>8324</v>
      </c>
      <c r="R1910" t="s">
        <v>8352</v>
      </c>
      <c r="S1910" s="11">
        <f t="shared" si="149"/>
        <v>42703.917824074073</v>
      </c>
      <c r="T1910" s="13" t="str">
        <f t="shared" si="147"/>
        <v>Nov</v>
      </c>
      <c r="U1910" s="11">
        <f t="shared" si="148"/>
        <v>42733.917824074073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</v>
      </c>
      <c r="P1911">
        <f t="shared" si="146"/>
        <v>130</v>
      </c>
      <c r="Q1911" t="s">
        <v>8324</v>
      </c>
      <c r="R1911" t="s">
        <v>8352</v>
      </c>
      <c r="S1911" s="11">
        <f t="shared" si="149"/>
        <v>41905.429155092592</v>
      </c>
      <c r="T1911" s="13" t="str">
        <f t="shared" si="147"/>
        <v>Sep</v>
      </c>
      <c r="U1911" s="11">
        <f t="shared" si="148"/>
        <v>41935.429155092592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</v>
      </c>
      <c r="P1912">
        <f t="shared" si="146"/>
        <v>117</v>
      </c>
      <c r="Q1912" t="s">
        <v>8324</v>
      </c>
      <c r="R1912" t="s">
        <v>8352</v>
      </c>
      <c r="S1912" s="11">
        <f t="shared" si="149"/>
        <v>42264.963159722218</v>
      </c>
      <c r="T1912" s="13" t="str">
        <f t="shared" si="147"/>
        <v>Sep</v>
      </c>
      <c r="U1912" s="11">
        <f t="shared" si="148"/>
        <v>42308.947916666672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0</v>
      </c>
      <c r="P1913">
        <f t="shared" si="146"/>
        <v>10</v>
      </c>
      <c r="Q1913" t="s">
        <v>8324</v>
      </c>
      <c r="R1913" t="s">
        <v>8352</v>
      </c>
      <c r="S1913" s="11">
        <f t="shared" si="149"/>
        <v>41830.033958333333</v>
      </c>
      <c r="T1913" s="13" t="str">
        <f t="shared" si="147"/>
        <v>Jul</v>
      </c>
      <c r="U1913" s="11">
        <f t="shared" si="148"/>
        <v>41860.033958333333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</v>
      </c>
      <c r="P1914">
        <f t="shared" si="146"/>
        <v>71</v>
      </c>
      <c r="Q1914" t="s">
        <v>8324</v>
      </c>
      <c r="R1914" t="s">
        <v>8352</v>
      </c>
      <c r="S1914" s="11">
        <f t="shared" si="149"/>
        <v>42129.226388888885</v>
      </c>
      <c r="T1914" s="13" t="str">
        <f t="shared" si="147"/>
        <v>May</v>
      </c>
      <c r="U1914" s="11">
        <f t="shared" si="148"/>
        <v>42159.226388888885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</v>
      </c>
      <c r="P1915">
        <f t="shared" si="146"/>
        <v>25</v>
      </c>
      <c r="Q1915" t="s">
        <v>8324</v>
      </c>
      <c r="R1915" t="s">
        <v>8352</v>
      </c>
      <c r="S1915" s="11">
        <f t="shared" si="149"/>
        <v>41890.511319444442</v>
      </c>
      <c r="T1915" s="13" t="str">
        <f t="shared" si="147"/>
        <v>Sep</v>
      </c>
      <c r="U1915" s="11">
        <f t="shared" si="148"/>
        <v>41920.511319444442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</v>
      </c>
      <c r="P1916">
        <f t="shared" si="146"/>
        <v>30</v>
      </c>
      <c r="Q1916" t="s">
        <v>8324</v>
      </c>
      <c r="R1916" t="s">
        <v>8352</v>
      </c>
      <c r="S1916" s="11">
        <f t="shared" si="149"/>
        <v>41929.174456018518</v>
      </c>
      <c r="T1916" s="13" t="str">
        <f t="shared" si="147"/>
        <v>Oct</v>
      </c>
      <c r="U1916" s="11">
        <f t="shared" si="148"/>
        <v>41944.165972222225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2</v>
      </c>
      <c r="P1917">
        <f t="shared" si="146"/>
        <v>2</v>
      </c>
      <c r="Q1917" t="s">
        <v>8324</v>
      </c>
      <c r="R1917" t="s">
        <v>8352</v>
      </c>
      <c r="S1917" s="11">
        <f t="shared" si="149"/>
        <v>41864.04886574074</v>
      </c>
      <c r="T1917" s="13" t="str">
        <f t="shared" si="147"/>
        <v>Aug</v>
      </c>
      <c r="U1917" s="11">
        <f t="shared" si="148"/>
        <v>41884.04886574074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1</v>
      </c>
      <c r="P1918">
        <f t="shared" si="146"/>
        <v>17</v>
      </c>
      <c r="Q1918" t="s">
        <v>8324</v>
      </c>
      <c r="R1918" t="s">
        <v>8352</v>
      </c>
      <c r="S1918" s="11">
        <f t="shared" si="149"/>
        <v>42656.717303240745</v>
      </c>
      <c r="T1918" s="13" t="str">
        <f t="shared" si="147"/>
        <v>Oct</v>
      </c>
      <c r="U1918" s="11">
        <f t="shared" si="148"/>
        <v>42681.758969907409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53</v>
      </c>
      <c r="P1919">
        <f t="shared" si="146"/>
        <v>2929</v>
      </c>
      <c r="Q1919" t="s">
        <v>8324</v>
      </c>
      <c r="R1919" t="s">
        <v>8352</v>
      </c>
      <c r="S1919" s="11">
        <f t="shared" si="149"/>
        <v>42746.270057870366</v>
      </c>
      <c r="T1919" s="13" t="str">
        <f t="shared" si="147"/>
        <v>Jan</v>
      </c>
      <c r="U1919" s="11">
        <f t="shared" si="148"/>
        <v>42776.270057870366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</v>
      </c>
      <c r="P1920">
        <f t="shared" si="146"/>
        <v>29</v>
      </c>
      <c r="Q1920" t="s">
        <v>8324</v>
      </c>
      <c r="R1920" t="s">
        <v>8352</v>
      </c>
      <c r="S1920" s="11">
        <f t="shared" si="149"/>
        <v>41828.789942129632</v>
      </c>
      <c r="T1920" s="13" t="str">
        <f t="shared" si="147"/>
        <v>Jul</v>
      </c>
      <c r="U1920" s="11">
        <f t="shared" si="148"/>
        <v>41863.789942129632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</v>
      </c>
      <c r="P1921">
        <f t="shared" si="146"/>
        <v>30</v>
      </c>
      <c r="Q1921" t="s">
        <v>8324</v>
      </c>
      <c r="R1921" t="s">
        <v>8352</v>
      </c>
      <c r="S1921" s="11">
        <f t="shared" si="149"/>
        <v>42113.875567129624</v>
      </c>
      <c r="T1921" s="13" t="str">
        <f t="shared" si="147"/>
        <v>Apr</v>
      </c>
      <c r="U1921" s="11">
        <f t="shared" si="148"/>
        <v>42143.875567129624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</v>
      </c>
      <c r="P1922">
        <f t="shared" si="146"/>
        <v>41</v>
      </c>
      <c r="Q1922" t="s">
        <v>8324</v>
      </c>
      <c r="R1922" t="s">
        <v>8352</v>
      </c>
      <c r="S1922" s="11">
        <f t="shared" si="149"/>
        <v>42270.875706018516</v>
      </c>
      <c r="T1922" s="13" t="str">
        <f t="shared" si="147"/>
        <v>Sep</v>
      </c>
      <c r="U1922" s="11">
        <f t="shared" si="148"/>
        <v>42298.958333333328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ROUND((E1923/D1923)*100,0)</f>
        <v>137</v>
      </c>
      <c r="P1923">
        <f t="shared" ref="P1923:P1986" si="151">ROUND(AVERAGE(E1923/L1923),0)</f>
        <v>54</v>
      </c>
      <c r="Q1923" t="s">
        <v>8330</v>
      </c>
      <c r="R1923" t="s">
        <v>8334</v>
      </c>
      <c r="S1923" s="11">
        <f t="shared" si="149"/>
        <v>41074.221562500003</v>
      </c>
      <c r="T1923" s="13" t="str">
        <f t="shared" ref="T1923:T1986" si="152">CHOOSE(MONTH(S1923),"Jan","Feb","Mar","Apr","May","Jun","Jul","Aug","Sep","Oct","Nov","Dec")</f>
        <v>Jun</v>
      </c>
      <c r="U1923" s="11">
        <f t="shared" ref="U1923:U1986" si="153">(((I1923/60)/60)/24+DATE(1970,1,1))</f>
        <v>41104.221562500003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116</v>
      </c>
      <c r="P1924">
        <f t="shared" si="151"/>
        <v>36</v>
      </c>
      <c r="Q1924" t="s">
        <v>8330</v>
      </c>
      <c r="R1924" t="s">
        <v>8334</v>
      </c>
      <c r="S1924" s="11">
        <f t="shared" ref="S1924:S1987" si="154">(((J1924/60)/60)/24)+DATE(1970,1,1)</f>
        <v>41590.255868055552</v>
      </c>
      <c r="T1924" s="13" t="str">
        <f t="shared" si="152"/>
        <v>Nov</v>
      </c>
      <c r="U1924" s="11">
        <f t="shared" si="153"/>
        <v>41620.255868055552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241</v>
      </c>
      <c r="P1925">
        <f t="shared" si="151"/>
        <v>23</v>
      </c>
      <c r="Q1925" t="s">
        <v>8330</v>
      </c>
      <c r="R1925" t="s">
        <v>8334</v>
      </c>
      <c r="S1925" s="11">
        <f t="shared" si="154"/>
        <v>40772.848749999997</v>
      </c>
      <c r="T1925" s="13" t="str">
        <f t="shared" si="152"/>
        <v>Aug</v>
      </c>
      <c r="U1925" s="11">
        <f t="shared" si="153"/>
        <v>40813.207638888889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</v>
      </c>
      <c r="P1926">
        <f t="shared" si="151"/>
        <v>104</v>
      </c>
      <c r="Q1926" t="s">
        <v>8330</v>
      </c>
      <c r="R1926" t="s">
        <v>8334</v>
      </c>
      <c r="S1926" s="11">
        <f t="shared" si="154"/>
        <v>41626.761053240742</v>
      </c>
      <c r="T1926" s="13" t="str">
        <f t="shared" si="152"/>
        <v>Dec</v>
      </c>
      <c r="U1926" s="11">
        <f t="shared" si="153"/>
        <v>41654.814583333333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</v>
      </c>
      <c r="P1927">
        <f t="shared" si="151"/>
        <v>32</v>
      </c>
      <c r="Q1927" t="s">
        <v>8330</v>
      </c>
      <c r="R1927" t="s">
        <v>8334</v>
      </c>
      <c r="S1927" s="11">
        <f t="shared" si="154"/>
        <v>41535.90148148148</v>
      </c>
      <c r="T1927" s="13" t="str">
        <f t="shared" si="152"/>
        <v>Sep</v>
      </c>
      <c r="U1927" s="11">
        <f t="shared" si="153"/>
        <v>41558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</v>
      </c>
      <c r="P1928">
        <f t="shared" si="151"/>
        <v>27</v>
      </c>
      <c r="Q1928" t="s">
        <v>8330</v>
      </c>
      <c r="R1928" t="s">
        <v>8334</v>
      </c>
      <c r="S1928" s="11">
        <f t="shared" si="154"/>
        <v>40456.954351851848</v>
      </c>
      <c r="T1928" s="13" t="str">
        <f t="shared" si="152"/>
        <v>Oct</v>
      </c>
      <c r="U1928" s="11">
        <f t="shared" si="153"/>
        <v>40484.018055555556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</v>
      </c>
      <c r="P1929">
        <f t="shared" si="151"/>
        <v>56</v>
      </c>
      <c r="Q1929" t="s">
        <v>8330</v>
      </c>
      <c r="R1929" t="s">
        <v>8334</v>
      </c>
      <c r="S1929" s="11">
        <f t="shared" si="154"/>
        <v>40960.861562500002</v>
      </c>
      <c r="T1929" s="13" t="str">
        <f t="shared" si="152"/>
        <v>Feb</v>
      </c>
      <c r="U1929" s="11">
        <f t="shared" si="153"/>
        <v>40976.207638888889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</v>
      </c>
      <c r="P1930">
        <f t="shared" si="151"/>
        <v>77</v>
      </c>
      <c r="Q1930" t="s">
        <v>8330</v>
      </c>
      <c r="R1930" t="s">
        <v>8334</v>
      </c>
      <c r="S1930" s="11">
        <f t="shared" si="154"/>
        <v>41371.648078703707</v>
      </c>
      <c r="T1930" s="13" t="str">
        <f t="shared" si="152"/>
        <v>Apr</v>
      </c>
      <c r="U1930" s="11">
        <f t="shared" si="153"/>
        <v>41401.648078703707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</v>
      </c>
      <c r="P1931">
        <f t="shared" si="151"/>
        <v>43</v>
      </c>
      <c r="Q1931" t="s">
        <v>8330</v>
      </c>
      <c r="R1931" t="s">
        <v>8334</v>
      </c>
      <c r="S1931" s="11">
        <f t="shared" si="154"/>
        <v>40687.021597222221</v>
      </c>
      <c r="T1931" s="13" t="str">
        <f t="shared" si="152"/>
        <v>May</v>
      </c>
      <c r="U1931" s="11">
        <f t="shared" si="153"/>
        <v>40729.021597222221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>
        <f t="shared" si="151"/>
        <v>49</v>
      </c>
      <c r="Q1932" t="s">
        <v>8330</v>
      </c>
      <c r="R1932" t="s">
        <v>8334</v>
      </c>
      <c r="S1932" s="11">
        <f t="shared" si="154"/>
        <v>41402.558819444443</v>
      </c>
      <c r="T1932" s="13" t="str">
        <f t="shared" si="152"/>
        <v>May</v>
      </c>
      <c r="U1932" s="11">
        <f t="shared" si="153"/>
        <v>41462.558819444443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121</v>
      </c>
      <c r="P1933">
        <f t="shared" si="151"/>
        <v>48</v>
      </c>
      <c r="Q1933" t="s">
        <v>8330</v>
      </c>
      <c r="R1933" t="s">
        <v>8334</v>
      </c>
      <c r="S1933" s="11">
        <f t="shared" si="154"/>
        <v>41037.892465277779</v>
      </c>
      <c r="T1933" s="13" t="str">
        <f t="shared" si="152"/>
        <v>May</v>
      </c>
      <c r="U1933" s="11">
        <f t="shared" si="153"/>
        <v>41051.145833333336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107</v>
      </c>
      <c r="P1934">
        <f t="shared" si="151"/>
        <v>70</v>
      </c>
      <c r="Q1934" t="s">
        <v>8330</v>
      </c>
      <c r="R1934" t="s">
        <v>8334</v>
      </c>
      <c r="S1934" s="11">
        <f t="shared" si="154"/>
        <v>40911.809872685182</v>
      </c>
      <c r="T1934" s="13" t="str">
        <f t="shared" si="152"/>
        <v>Jan</v>
      </c>
      <c r="U1934" s="11">
        <f t="shared" si="153"/>
        <v>40932.809872685182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</v>
      </c>
      <c r="P1935">
        <f t="shared" si="151"/>
        <v>94</v>
      </c>
      <c r="Q1935" t="s">
        <v>8330</v>
      </c>
      <c r="R1935" t="s">
        <v>8334</v>
      </c>
      <c r="S1935" s="11">
        <f t="shared" si="154"/>
        <v>41879.130868055552</v>
      </c>
      <c r="T1935" s="13" t="str">
        <f t="shared" si="152"/>
        <v>Aug</v>
      </c>
      <c r="U1935" s="11">
        <f t="shared" si="153"/>
        <v>41909.130868055552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124</v>
      </c>
      <c r="P1936">
        <f t="shared" si="151"/>
        <v>80</v>
      </c>
      <c r="Q1936" t="s">
        <v>8330</v>
      </c>
      <c r="R1936" t="s">
        <v>8334</v>
      </c>
      <c r="S1936" s="11">
        <f t="shared" si="154"/>
        <v>40865.867141203707</v>
      </c>
      <c r="T1936" s="13" t="str">
        <f t="shared" si="152"/>
        <v>Nov</v>
      </c>
      <c r="U1936" s="11">
        <f t="shared" si="153"/>
        <v>40902.208333333336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</v>
      </c>
      <c r="P1937">
        <f t="shared" si="151"/>
        <v>54</v>
      </c>
      <c r="Q1937" t="s">
        <v>8330</v>
      </c>
      <c r="R1937" t="s">
        <v>8334</v>
      </c>
      <c r="S1937" s="11">
        <f t="shared" si="154"/>
        <v>41773.932534722226</v>
      </c>
      <c r="T1937" s="13" t="str">
        <f t="shared" si="152"/>
        <v>May</v>
      </c>
      <c r="U1937" s="11">
        <f t="shared" si="153"/>
        <v>41811.207638888889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117</v>
      </c>
      <c r="P1938">
        <f t="shared" si="151"/>
        <v>60</v>
      </c>
      <c r="Q1938" t="s">
        <v>8330</v>
      </c>
      <c r="R1938" t="s">
        <v>8334</v>
      </c>
      <c r="S1938" s="11">
        <f t="shared" si="154"/>
        <v>40852.889699074076</v>
      </c>
      <c r="T1938" s="13" t="str">
        <f t="shared" si="152"/>
        <v>Nov</v>
      </c>
      <c r="U1938" s="11">
        <f t="shared" si="153"/>
        <v>40883.249305555553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</v>
      </c>
      <c r="P1939">
        <f t="shared" si="151"/>
        <v>39</v>
      </c>
      <c r="Q1939" t="s">
        <v>8330</v>
      </c>
      <c r="R1939" t="s">
        <v>8334</v>
      </c>
      <c r="S1939" s="11">
        <f t="shared" si="154"/>
        <v>41059.118993055556</v>
      </c>
      <c r="T1939" s="13" t="str">
        <f t="shared" si="152"/>
        <v>May</v>
      </c>
      <c r="U1939" s="11">
        <f t="shared" si="153"/>
        <v>41075.165972222225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116</v>
      </c>
      <c r="P1940">
        <f t="shared" si="151"/>
        <v>153</v>
      </c>
      <c r="Q1940" t="s">
        <v>8330</v>
      </c>
      <c r="R1940" t="s">
        <v>8334</v>
      </c>
      <c r="S1940" s="11">
        <f t="shared" si="154"/>
        <v>41426.259618055556</v>
      </c>
      <c r="T1940" s="13" t="str">
        <f t="shared" si="152"/>
        <v>Jun</v>
      </c>
      <c r="U1940" s="11">
        <f t="shared" si="153"/>
        <v>41457.208333333336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111</v>
      </c>
      <c r="P1941">
        <f t="shared" si="151"/>
        <v>115</v>
      </c>
      <c r="Q1941" t="s">
        <v>8330</v>
      </c>
      <c r="R1941" t="s">
        <v>8334</v>
      </c>
      <c r="S1941" s="11">
        <f t="shared" si="154"/>
        <v>41313.985046296293</v>
      </c>
      <c r="T1941" s="13" t="str">
        <f t="shared" si="152"/>
        <v>Feb</v>
      </c>
      <c r="U1941" s="11">
        <f t="shared" si="153"/>
        <v>41343.943379629629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171</v>
      </c>
      <c r="P1942">
        <f t="shared" si="151"/>
        <v>36</v>
      </c>
      <c r="Q1942" t="s">
        <v>8330</v>
      </c>
      <c r="R1942" t="s">
        <v>8334</v>
      </c>
      <c r="S1942" s="11">
        <f t="shared" si="154"/>
        <v>40670.507326388892</v>
      </c>
      <c r="T1942" s="13" t="str">
        <f t="shared" si="152"/>
        <v>May</v>
      </c>
      <c r="U1942" s="11">
        <f t="shared" si="153"/>
        <v>40709.165972222225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</v>
      </c>
      <c r="P1943">
        <f t="shared" si="151"/>
        <v>65</v>
      </c>
      <c r="Q1943" t="s">
        <v>8324</v>
      </c>
      <c r="R1943" t="s">
        <v>8353</v>
      </c>
      <c r="S1943" s="11">
        <f t="shared" si="154"/>
        <v>41744.290868055556</v>
      </c>
      <c r="T1943" s="13" t="str">
        <f t="shared" si="152"/>
        <v>Apr</v>
      </c>
      <c r="U1943" s="11">
        <f t="shared" si="153"/>
        <v>41774.290868055556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</v>
      </c>
      <c r="P1944">
        <f t="shared" si="151"/>
        <v>87</v>
      </c>
      <c r="Q1944" t="s">
        <v>8324</v>
      </c>
      <c r="R1944" t="s">
        <v>8353</v>
      </c>
      <c r="S1944" s="11">
        <f t="shared" si="154"/>
        <v>40638.828009259261</v>
      </c>
      <c r="T1944" s="13" t="str">
        <f t="shared" si="152"/>
        <v>Apr</v>
      </c>
      <c r="U1944" s="11">
        <f t="shared" si="153"/>
        <v>40728.828009259261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</v>
      </c>
      <c r="P1945">
        <f t="shared" si="151"/>
        <v>69</v>
      </c>
      <c r="Q1945" t="s">
        <v>8324</v>
      </c>
      <c r="R1945" t="s">
        <v>8353</v>
      </c>
      <c r="S1945" s="11">
        <f t="shared" si="154"/>
        <v>42548.269861111112</v>
      </c>
      <c r="T1945" s="13" t="str">
        <f t="shared" si="152"/>
        <v>Jun</v>
      </c>
      <c r="U1945" s="11">
        <f t="shared" si="153"/>
        <v>42593.269861111112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</v>
      </c>
      <c r="P1946">
        <f t="shared" si="151"/>
        <v>176</v>
      </c>
      <c r="Q1946" t="s">
        <v>8324</v>
      </c>
      <c r="R1946" t="s">
        <v>8353</v>
      </c>
      <c r="S1946" s="11">
        <f t="shared" si="154"/>
        <v>41730.584374999999</v>
      </c>
      <c r="T1946" s="13" t="str">
        <f t="shared" si="152"/>
        <v>Apr</v>
      </c>
      <c r="U1946" s="11">
        <f t="shared" si="153"/>
        <v>41760.584374999999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</v>
      </c>
      <c r="P1947">
        <f t="shared" si="151"/>
        <v>512</v>
      </c>
      <c r="Q1947" t="s">
        <v>8324</v>
      </c>
      <c r="R1947" t="s">
        <v>8353</v>
      </c>
      <c r="S1947" s="11">
        <f t="shared" si="154"/>
        <v>42157.251828703709</v>
      </c>
      <c r="T1947" s="13" t="str">
        <f t="shared" si="152"/>
        <v>Jun</v>
      </c>
      <c r="U1947" s="11">
        <f t="shared" si="153"/>
        <v>42197.251828703709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150</v>
      </c>
      <c r="P1948">
        <f t="shared" si="151"/>
        <v>160</v>
      </c>
      <c r="Q1948" t="s">
        <v>8324</v>
      </c>
      <c r="R1948" t="s">
        <v>8353</v>
      </c>
      <c r="S1948" s="11">
        <f t="shared" si="154"/>
        <v>41689.150011574071</v>
      </c>
      <c r="T1948" s="13" t="str">
        <f t="shared" si="152"/>
        <v>Feb</v>
      </c>
      <c r="U1948" s="11">
        <f t="shared" si="153"/>
        <v>41749.108344907407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101</v>
      </c>
      <c r="P1949">
        <f t="shared" si="151"/>
        <v>35</v>
      </c>
      <c r="Q1949" t="s">
        <v>8324</v>
      </c>
      <c r="R1949" t="s">
        <v>8353</v>
      </c>
      <c r="S1949" s="11">
        <f t="shared" si="154"/>
        <v>40102.918055555558</v>
      </c>
      <c r="T1949" s="13" t="str">
        <f t="shared" si="152"/>
        <v>Oct</v>
      </c>
      <c r="U1949" s="11">
        <f t="shared" si="153"/>
        <v>40140.249305555553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</v>
      </c>
      <c r="P1950">
        <f t="shared" si="151"/>
        <v>189</v>
      </c>
      <c r="Q1950" t="s">
        <v>8324</v>
      </c>
      <c r="R1950" t="s">
        <v>8353</v>
      </c>
      <c r="S1950" s="11">
        <f t="shared" si="154"/>
        <v>42473.604270833333</v>
      </c>
      <c r="T1950" s="13" t="str">
        <f t="shared" si="152"/>
        <v>Apr</v>
      </c>
      <c r="U1950" s="11">
        <f t="shared" si="153"/>
        <v>42527.709722222222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</v>
      </c>
      <c r="P1951">
        <f t="shared" si="151"/>
        <v>56</v>
      </c>
      <c r="Q1951" t="s">
        <v>8324</v>
      </c>
      <c r="R1951" t="s">
        <v>8353</v>
      </c>
      <c r="S1951" s="11">
        <f t="shared" si="154"/>
        <v>41800.423043981478</v>
      </c>
      <c r="T1951" s="13" t="str">
        <f t="shared" si="152"/>
        <v>Jun</v>
      </c>
      <c r="U1951" s="11">
        <f t="shared" si="153"/>
        <v>41830.423043981478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201</v>
      </c>
      <c r="P1952">
        <f t="shared" si="151"/>
        <v>51</v>
      </c>
      <c r="Q1952" t="s">
        <v>8324</v>
      </c>
      <c r="R1952" t="s">
        <v>8353</v>
      </c>
      <c r="S1952" s="11">
        <f t="shared" si="154"/>
        <v>40624.181400462963</v>
      </c>
      <c r="T1952" s="13" t="str">
        <f t="shared" si="152"/>
        <v>Mar</v>
      </c>
      <c r="U1952" s="11">
        <f t="shared" si="153"/>
        <v>40655.181400462963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</v>
      </c>
      <c r="P1953">
        <f t="shared" si="151"/>
        <v>127</v>
      </c>
      <c r="Q1953" t="s">
        <v>8324</v>
      </c>
      <c r="R1953" t="s">
        <v>8353</v>
      </c>
      <c r="S1953" s="11">
        <f t="shared" si="154"/>
        <v>42651.420567129629</v>
      </c>
      <c r="T1953" s="13" t="str">
        <f t="shared" si="152"/>
        <v>Oct</v>
      </c>
      <c r="U1953" s="11">
        <f t="shared" si="153"/>
        <v>42681.462233796294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</v>
      </c>
      <c r="P1954">
        <f t="shared" si="151"/>
        <v>102</v>
      </c>
      <c r="Q1954" t="s">
        <v>8324</v>
      </c>
      <c r="R1954" t="s">
        <v>8353</v>
      </c>
      <c r="S1954" s="11">
        <f t="shared" si="154"/>
        <v>41526.60665509259</v>
      </c>
      <c r="T1954" s="13" t="str">
        <f t="shared" si="152"/>
        <v>Sep</v>
      </c>
      <c r="U1954" s="11">
        <f t="shared" si="153"/>
        <v>41563.60665509259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226</v>
      </c>
      <c r="P1955">
        <f t="shared" si="151"/>
        <v>231</v>
      </c>
      <c r="Q1955" t="s">
        <v>8324</v>
      </c>
      <c r="R1955" t="s">
        <v>8353</v>
      </c>
      <c r="S1955" s="11">
        <f t="shared" si="154"/>
        <v>40941.199826388889</v>
      </c>
      <c r="T1955" s="13" t="str">
        <f t="shared" si="152"/>
        <v>Feb</v>
      </c>
      <c r="U1955" s="11">
        <f t="shared" si="153"/>
        <v>40970.125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699</v>
      </c>
      <c r="P1956">
        <f t="shared" si="151"/>
        <v>842</v>
      </c>
      <c r="Q1956" t="s">
        <v>8324</v>
      </c>
      <c r="R1956" t="s">
        <v>8353</v>
      </c>
      <c r="S1956" s="11">
        <f t="shared" si="154"/>
        <v>42394.580740740741</v>
      </c>
      <c r="T1956" s="13" t="str">
        <f t="shared" si="152"/>
        <v>Jan</v>
      </c>
      <c r="U1956" s="11">
        <f t="shared" si="153"/>
        <v>42441.208333333328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399</v>
      </c>
      <c r="P1957">
        <f t="shared" si="151"/>
        <v>577</v>
      </c>
      <c r="Q1957" t="s">
        <v>8324</v>
      </c>
      <c r="R1957" t="s">
        <v>8353</v>
      </c>
      <c r="S1957" s="11">
        <f t="shared" si="154"/>
        <v>41020.271770833337</v>
      </c>
      <c r="T1957" s="13" t="str">
        <f t="shared" si="152"/>
        <v>Apr</v>
      </c>
      <c r="U1957" s="11">
        <f t="shared" si="153"/>
        <v>41052.791666666664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</v>
      </c>
      <c r="P1958">
        <f t="shared" si="151"/>
        <v>483</v>
      </c>
      <c r="Q1958" t="s">
        <v>8324</v>
      </c>
      <c r="R1958" t="s">
        <v>8353</v>
      </c>
      <c r="S1958" s="11">
        <f t="shared" si="154"/>
        <v>42067.923668981486</v>
      </c>
      <c r="T1958" s="13" t="str">
        <f t="shared" si="152"/>
        <v>Mar</v>
      </c>
      <c r="U1958" s="11">
        <f t="shared" si="153"/>
        <v>42112.882002314815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168</v>
      </c>
      <c r="P1959">
        <f t="shared" si="151"/>
        <v>76</v>
      </c>
      <c r="Q1959" t="s">
        <v>8324</v>
      </c>
      <c r="R1959" t="s">
        <v>8353</v>
      </c>
      <c r="S1959" s="11">
        <f t="shared" si="154"/>
        <v>41179.098530092589</v>
      </c>
      <c r="T1959" s="13" t="str">
        <f t="shared" si="152"/>
        <v>Sep</v>
      </c>
      <c r="U1959" s="11">
        <f t="shared" si="153"/>
        <v>41209.098530092589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1436</v>
      </c>
      <c r="P1960">
        <f t="shared" si="151"/>
        <v>74</v>
      </c>
      <c r="Q1960" t="s">
        <v>8324</v>
      </c>
      <c r="R1960" t="s">
        <v>8353</v>
      </c>
      <c r="S1960" s="11">
        <f t="shared" si="154"/>
        <v>41326.987974537034</v>
      </c>
      <c r="T1960" s="13" t="str">
        <f t="shared" si="152"/>
        <v>Feb</v>
      </c>
      <c r="U1960" s="11">
        <f t="shared" si="153"/>
        <v>41356.94630787037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157</v>
      </c>
      <c r="P1961">
        <f t="shared" si="151"/>
        <v>37</v>
      </c>
      <c r="Q1961" t="s">
        <v>8324</v>
      </c>
      <c r="R1961" t="s">
        <v>8353</v>
      </c>
      <c r="S1961" s="11">
        <f t="shared" si="154"/>
        <v>41871.845601851855</v>
      </c>
      <c r="T1961" s="13" t="str">
        <f t="shared" si="152"/>
        <v>Aug</v>
      </c>
      <c r="U1961" s="11">
        <f t="shared" si="153"/>
        <v>41913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118</v>
      </c>
      <c r="P1962">
        <f t="shared" si="151"/>
        <v>2501</v>
      </c>
      <c r="Q1962" t="s">
        <v>8324</v>
      </c>
      <c r="R1962" t="s">
        <v>8353</v>
      </c>
      <c r="S1962" s="11">
        <f t="shared" si="154"/>
        <v>41964.362743055557</v>
      </c>
      <c r="T1962" s="13" t="str">
        <f t="shared" si="152"/>
        <v>Nov</v>
      </c>
      <c r="U1962" s="11">
        <f t="shared" si="153"/>
        <v>41994.362743055557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</v>
      </c>
      <c r="P1963">
        <f t="shared" si="151"/>
        <v>68</v>
      </c>
      <c r="Q1963" t="s">
        <v>8324</v>
      </c>
      <c r="R1963" t="s">
        <v>8353</v>
      </c>
      <c r="S1963" s="11">
        <f t="shared" si="154"/>
        <v>41148.194641203707</v>
      </c>
      <c r="T1963" s="13" t="str">
        <f t="shared" si="152"/>
        <v>Aug</v>
      </c>
      <c r="U1963" s="11">
        <f t="shared" si="153"/>
        <v>41188.165972222225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193</v>
      </c>
      <c r="P1964">
        <f t="shared" si="151"/>
        <v>63</v>
      </c>
      <c r="Q1964" t="s">
        <v>8324</v>
      </c>
      <c r="R1964" t="s">
        <v>8353</v>
      </c>
      <c r="S1964" s="11">
        <f t="shared" si="154"/>
        <v>41742.780509259261</v>
      </c>
      <c r="T1964" s="13" t="str">
        <f t="shared" si="152"/>
        <v>Apr</v>
      </c>
      <c r="U1964" s="11">
        <f t="shared" si="153"/>
        <v>41772.780509259261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127</v>
      </c>
      <c r="P1965">
        <f t="shared" si="151"/>
        <v>118</v>
      </c>
      <c r="Q1965" t="s">
        <v>8324</v>
      </c>
      <c r="R1965" t="s">
        <v>8353</v>
      </c>
      <c r="S1965" s="11">
        <f t="shared" si="154"/>
        <v>41863.429791666669</v>
      </c>
      <c r="T1965" s="13" t="str">
        <f t="shared" si="152"/>
        <v>Aug</v>
      </c>
      <c r="U1965" s="11">
        <f t="shared" si="153"/>
        <v>41898.429791666669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260</v>
      </c>
      <c r="P1966">
        <f t="shared" si="151"/>
        <v>181</v>
      </c>
      <c r="Q1966" t="s">
        <v>8324</v>
      </c>
      <c r="R1966" t="s">
        <v>8353</v>
      </c>
      <c r="S1966" s="11">
        <f t="shared" si="154"/>
        <v>42452.272824074069</v>
      </c>
      <c r="T1966" s="13" t="str">
        <f t="shared" si="152"/>
        <v>Mar</v>
      </c>
      <c r="U1966" s="11">
        <f t="shared" si="153"/>
        <v>42482.272824074069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</v>
      </c>
      <c r="P1967">
        <f t="shared" si="151"/>
        <v>127</v>
      </c>
      <c r="Q1967" t="s">
        <v>8324</v>
      </c>
      <c r="R1967" t="s">
        <v>8353</v>
      </c>
      <c r="S1967" s="11">
        <f t="shared" si="154"/>
        <v>40898.089236111111</v>
      </c>
      <c r="T1967" s="13" t="str">
        <f t="shared" si="152"/>
        <v>Dec</v>
      </c>
      <c r="U1967" s="11">
        <f t="shared" si="153"/>
        <v>40920.041666666664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207</v>
      </c>
      <c r="P1968">
        <f t="shared" si="151"/>
        <v>137</v>
      </c>
      <c r="Q1968" t="s">
        <v>8324</v>
      </c>
      <c r="R1968" t="s">
        <v>8353</v>
      </c>
      <c r="S1968" s="11">
        <f t="shared" si="154"/>
        <v>41835.540486111109</v>
      </c>
      <c r="T1968" s="13" t="str">
        <f t="shared" si="152"/>
        <v>Jul</v>
      </c>
      <c r="U1968" s="11">
        <f t="shared" si="153"/>
        <v>41865.540486111109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</v>
      </c>
      <c r="P1969">
        <f t="shared" si="151"/>
        <v>183</v>
      </c>
      <c r="Q1969" t="s">
        <v>8324</v>
      </c>
      <c r="R1969" t="s">
        <v>8353</v>
      </c>
      <c r="S1969" s="11">
        <f t="shared" si="154"/>
        <v>41730.663530092592</v>
      </c>
      <c r="T1969" s="13" t="str">
        <f t="shared" si="152"/>
        <v>Apr</v>
      </c>
      <c r="U1969" s="11">
        <f t="shared" si="153"/>
        <v>41760.663530092592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285</v>
      </c>
      <c r="P1970">
        <f t="shared" si="151"/>
        <v>279</v>
      </c>
      <c r="Q1970" t="s">
        <v>8324</v>
      </c>
      <c r="R1970" t="s">
        <v>8353</v>
      </c>
      <c r="S1970" s="11">
        <f t="shared" si="154"/>
        <v>42676.586979166663</v>
      </c>
      <c r="T1970" s="13" t="str">
        <f t="shared" si="152"/>
        <v>Nov</v>
      </c>
      <c r="U1970" s="11">
        <f t="shared" si="153"/>
        <v>42707.628645833334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</v>
      </c>
      <c r="P1971">
        <f t="shared" si="151"/>
        <v>61</v>
      </c>
      <c r="Q1971" t="s">
        <v>8324</v>
      </c>
      <c r="R1971" t="s">
        <v>8353</v>
      </c>
      <c r="S1971" s="11">
        <f t="shared" si="154"/>
        <v>42557.792453703703</v>
      </c>
      <c r="T1971" s="13" t="str">
        <f t="shared" si="152"/>
        <v>Jul</v>
      </c>
      <c r="U1971" s="11">
        <f t="shared" si="153"/>
        <v>42587.792453703703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1132</v>
      </c>
      <c r="P1972">
        <f t="shared" si="151"/>
        <v>81</v>
      </c>
      <c r="Q1972" t="s">
        <v>8324</v>
      </c>
      <c r="R1972" t="s">
        <v>8353</v>
      </c>
      <c r="S1972" s="11">
        <f t="shared" si="154"/>
        <v>41324.193298611113</v>
      </c>
      <c r="T1972" s="13" t="str">
        <f t="shared" si="152"/>
        <v>Feb</v>
      </c>
      <c r="U1972" s="11">
        <f t="shared" si="153"/>
        <v>41384.151631944449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</v>
      </c>
      <c r="P1973">
        <f t="shared" si="151"/>
        <v>272</v>
      </c>
      <c r="Q1973" t="s">
        <v>8324</v>
      </c>
      <c r="R1973" t="s">
        <v>8353</v>
      </c>
      <c r="S1973" s="11">
        <f t="shared" si="154"/>
        <v>41561.500706018516</v>
      </c>
      <c r="T1973" s="13" t="str">
        <f t="shared" si="152"/>
        <v>Oct</v>
      </c>
      <c r="U1973" s="11">
        <f t="shared" si="153"/>
        <v>41593.166666666664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</v>
      </c>
      <c r="P1974">
        <f t="shared" si="151"/>
        <v>71</v>
      </c>
      <c r="Q1974" t="s">
        <v>8324</v>
      </c>
      <c r="R1974" t="s">
        <v>8353</v>
      </c>
      <c r="S1974" s="11">
        <f t="shared" si="154"/>
        <v>41201.012083333335</v>
      </c>
      <c r="T1974" s="13" t="str">
        <f t="shared" si="152"/>
        <v>Oct</v>
      </c>
      <c r="U1974" s="11">
        <f t="shared" si="153"/>
        <v>41231.053749999999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257</v>
      </c>
      <c r="P1975">
        <f t="shared" si="151"/>
        <v>248</v>
      </c>
      <c r="Q1975" t="s">
        <v>8324</v>
      </c>
      <c r="R1975" t="s">
        <v>8353</v>
      </c>
      <c r="S1975" s="11">
        <f t="shared" si="154"/>
        <v>42549.722962962958</v>
      </c>
      <c r="T1975" s="13" t="str">
        <f t="shared" si="152"/>
        <v>Jun</v>
      </c>
      <c r="U1975" s="11">
        <f t="shared" si="153"/>
        <v>42588.291666666672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</v>
      </c>
      <c r="P1976">
        <f t="shared" si="151"/>
        <v>187</v>
      </c>
      <c r="Q1976" t="s">
        <v>8324</v>
      </c>
      <c r="R1976" t="s">
        <v>8353</v>
      </c>
      <c r="S1976" s="11">
        <f t="shared" si="154"/>
        <v>41445.334131944444</v>
      </c>
      <c r="T1976" s="13" t="str">
        <f t="shared" si="152"/>
        <v>Jun</v>
      </c>
      <c r="U1976" s="11">
        <f t="shared" si="153"/>
        <v>41505.334131944444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209</v>
      </c>
      <c r="P1977">
        <f t="shared" si="151"/>
        <v>132</v>
      </c>
      <c r="Q1977" t="s">
        <v>8324</v>
      </c>
      <c r="R1977" t="s">
        <v>8353</v>
      </c>
      <c r="S1977" s="11">
        <f t="shared" si="154"/>
        <v>41313.755219907405</v>
      </c>
      <c r="T1977" s="13" t="str">
        <f t="shared" si="152"/>
        <v>Feb</v>
      </c>
      <c r="U1977" s="11">
        <f t="shared" si="153"/>
        <v>41343.755219907405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347</v>
      </c>
      <c r="P1978">
        <f t="shared" si="151"/>
        <v>29</v>
      </c>
      <c r="Q1978" t="s">
        <v>8324</v>
      </c>
      <c r="R1978" t="s">
        <v>8353</v>
      </c>
      <c r="S1978" s="11">
        <f t="shared" si="154"/>
        <v>41438.899594907409</v>
      </c>
      <c r="T1978" s="13" t="str">
        <f t="shared" si="152"/>
        <v>Jun</v>
      </c>
      <c r="U1978" s="11">
        <f t="shared" si="153"/>
        <v>41468.899594907409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</v>
      </c>
      <c r="P1979">
        <f t="shared" si="151"/>
        <v>245</v>
      </c>
      <c r="Q1979" t="s">
        <v>8324</v>
      </c>
      <c r="R1979" t="s">
        <v>8353</v>
      </c>
      <c r="S1979" s="11">
        <f t="shared" si="154"/>
        <v>42311.216898148152</v>
      </c>
      <c r="T1979" s="13" t="str">
        <f t="shared" si="152"/>
        <v>Nov</v>
      </c>
      <c r="U1979" s="11">
        <f t="shared" si="153"/>
        <v>42357.332638888889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1027</v>
      </c>
      <c r="P1980">
        <f t="shared" si="151"/>
        <v>1323</v>
      </c>
      <c r="Q1980" t="s">
        <v>8324</v>
      </c>
      <c r="R1980" t="s">
        <v>8353</v>
      </c>
      <c r="S1980" s="11">
        <f t="shared" si="154"/>
        <v>41039.225601851853</v>
      </c>
      <c r="T1980" s="13" t="str">
        <f t="shared" si="152"/>
        <v>May</v>
      </c>
      <c r="U1980" s="11">
        <f t="shared" si="153"/>
        <v>41072.291666666664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115</v>
      </c>
      <c r="P1981">
        <f t="shared" si="151"/>
        <v>283</v>
      </c>
      <c r="Q1981" t="s">
        <v>8324</v>
      </c>
      <c r="R1981" t="s">
        <v>8353</v>
      </c>
      <c r="S1981" s="11">
        <f t="shared" si="154"/>
        <v>42290.460023148145</v>
      </c>
      <c r="T1981" s="13" t="str">
        <f t="shared" si="152"/>
        <v>Oct</v>
      </c>
      <c r="U1981" s="11">
        <f t="shared" si="153"/>
        <v>42327.207638888889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355</v>
      </c>
      <c r="P1982">
        <f t="shared" si="151"/>
        <v>91</v>
      </c>
      <c r="Q1982" t="s">
        <v>8324</v>
      </c>
      <c r="R1982" t="s">
        <v>8353</v>
      </c>
      <c r="S1982" s="11">
        <f t="shared" si="154"/>
        <v>42423.542384259257</v>
      </c>
      <c r="T1982" s="13" t="str">
        <f t="shared" si="152"/>
        <v>Feb</v>
      </c>
      <c r="U1982" s="11">
        <f t="shared" si="153"/>
        <v>42463.500717592593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</v>
      </c>
      <c r="P1983">
        <f t="shared" si="151"/>
        <v>32</v>
      </c>
      <c r="Q1983" t="s">
        <v>8342</v>
      </c>
      <c r="R1983" t="s">
        <v>8354</v>
      </c>
      <c r="S1983" s="11">
        <f t="shared" si="154"/>
        <v>41799.725289351853</v>
      </c>
      <c r="T1983" s="13" t="str">
        <f t="shared" si="152"/>
        <v>Jun</v>
      </c>
      <c r="U1983" s="11">
        <f t="shared" si="153"/>
        <v>41829.725289351853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t="s">
        <v>8342</v>
      </c>
      <c r="R1984" t="s">
        <v>8354</v>
      </c>
      <c r="S1984" s="11">
        <f t="shared" si="154"/>
        <v>42678.586655092593</v>
      </c>
      <c r="T1984" s="13" t="str">
        <f t="shared" si="152"/>
        <v>Nov</v>
      </c>
      <c r="U1984" s="11">
        <f t="shared" si="153"/>
        <v>42708.628321759257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</v>
      </c>
      <c r="P1985">
        <f t="shared" si="151"/>
        <v>89</v>
      </c>
      <c r="Q1985" t="s">
        <v>8342</v>
      </c>
      <c r="R1985" t="s">
        <v>8354</v>
      </c>
      <c r="S1985" s="11">
        <f t="shared" si="154"/>
        <v>42593.011782407411</v>
      </c>
      <c r="T1985" s="13" t="str">
        <f t="shared" si="152"/>
        <v>Aug</v>
      </c>
      <c r="U1985" s="11">
        <f t="shared" si="153"/>
        <v>42615.291666666672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</v>
      </c>
      <c r="P1986">
        <f t="shared" si="151"/>
        <v>453</v>
      </c>
      <c r="Q1986" t="s">
        <v>8342</v>
      </c>
      <c r="R1986" t="s">
        <v>8354</v>
      </c>
      <c r="S1986" s="11">
        <f t="shared" si="154"/>
        <v>41913.790289351848</v>
      </c>
      <c r="T1986" s="13" t="str">
        <f t="shared" si="152"/>
        <v>Oct</v>
      </c>
      <c r="U1986" s="11">
        <f t="shared" si="153"/>
        <v>41973.831956018519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ROUND((E1987/D1987)*100,0)</f>
        <v>3</v>
      </c>
      <c r="P1987">
        <f t="shared" ref="P1987:P2050" si="156">ROUND(AVERAGE(E1987/L1987),0)</f>
        <v>13</v>
      </c>
      <c r="Q1987" t="s">
        <v>8342</v>
      </c>
      <c r="R1987" t="s">
        <v>8354</v>
      </c>
      <c r="S1987" s="11">
        <f t="shared" si="154"/>
        <v>42555.698738425926</v>
      </c>
      <c r="T1987" s="13" t="str">
        <f t="shared" ref="T1987:T2050" si="157">CHOOSE(MONTH(S1987),"Jan","Feb","Mar","Apr","May","Jun","Jul","Aug","Sep","Oct","Nov","Dec")</f>
        <v>Jul</v>
      </c>
      <c r="U1987" s="11">
        <f t="shared" ref="U1987:U2050" si="158">(((I1987/60)/60)/24+DATE(1970,1,1))</f>
        <v>42584.958333333328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</v>
      </c>
      <c r="P1988">
        <f t="shared" si="156"/>
        <v>1</v>
      </c>
      <c r="Q1988" t="s">
        <v>8342</v>
      </c>
      <c r="R1988" t="s">
        <v>8354</v>
      </c>
      <c r="S1988" s="11">
        <f t="shared" ref="S1988:S2051" si="159">(((J1988/60)/60)/24)+DATE(1970,1,1)</f>
        <v>42413.433831018512</v>
      </c>
      <c r="T1988" s="13" t="str">
        <f t="shared" si="157"/>
        <v>Feb</v>
      </c>
      <c r="U1988" s="11">
        <f t="shared" si="158"/>
        <v>42443.392164351855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</v>
      </c>
      <c r="P1989">
        <f t="shared" si="156"/>
        <v>83</v>
      </c>
      <c r="Q1989" t="s">
        <v>8342</v>
      </c>
      <c r="R1989" t="s">
        <v>8354</v>
      </c>
      <c r="S1989" s="11">
        <f t="shared" si="159"/>
        <v>42034.639768518522</v>
      </c>
      <c r="T1989" s="13" t="str">
        <f t="shared" si="157"/>
        <v>Jan</v>
      </c>
      <c r="U1989" s="11">
        <f t="shared" si="158"/>
        <v>42064.639768518522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</v>
      </c>
      <c r="P1990">
        <f t="shared" si="156"/>
        <v>25</v>
      </c>
      <c r="Q1990" t="s">
        <v>8342</v>
      </c>
      <c r="R1990" t="s">
        <v>8354</v>
      </c>
      <c r="S1990" s="11">
        <f t="shared" si="159"/>
        <v>42206.763217592597</v>
      </c>
      <c r="T1990" s="13" t="str">
        <f t="shared" si="157"/>
        <v>Jul</v>
      </c>
      <c r="U1990" s="11">
        <f t="shared" si="158"/>
        <v>42236.763217592597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>
        <f t="shared" si="156"/>
        <v>50</v>
      </c>
      <c r="Q1991" t="s">
        <v>8342</v>
      </c>
      <c r="R1991" t="s">
        <v>8354</v>
      </c>
      <c r="S1991" s="11">
        <f t="shared" si="159"/>
        <v>42685.680648148147</v>
      </c>
      <c r="T1991" s="13" t="str">
        <f t="shared" si="157"/>
        <v>Nov</v>
      </c>
      <c r="U1991" s="11">
        <f t="shared" si="158"/>
        <v>42715.680648148147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17</v>
      </c>
      <c r="P1992">
        <f t="shared" si="156"/>
        <v>102</v>
      </c>
      <c r="Q1992" t="s">
        <v>8342</v>
      </c>
      <c r="R1992" t="s">
        <v>8354</v>
      </c>
      <c r="S1992" s="11">
        <f t="shared" si="159"/>
        <v>42398.195972222224</v>
      </c>
      <c r="T1992" s="13" t="str">
        <f t="shared" si="157"/>
        <v>Jan</v>
      </c>
      <c r="U1992" s="11">
        <f t="shared" si="158"/>
        <v>42413.195972222224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</v>
      </c>
      <c r="P1993">
        <f t="shared" si="156"/>
        <v>47</v>
      </c>
      <c r="Q1993" t="s">
        <v>8342</v>
      </c>
      <c r="R1993" t="s">
        <v>8354</v>
      </c>
      <c r="S1993" s="11">
        <f t="shared" si="159"/>
        <v>42167.89335648148</v>
      </c>
      <c r="T1993" s="13" t="str">
        <f t="shared" si="157"/>
        <v>Jun</v>
      </c>
      <c r="U1993" s="11">
        <f t="shared" si="158"/>
        <v>42188.89335648148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</v>
      </c>
      <c r="P1994">
        <f t="shared" si="156"/>
        <v>1</v>
      </c>
      <c r="Q1994" t="s">
        <v>8342</v>
      </c>
      <c r="R1994" t="s">
        <v>8354</v>
      </c>
      <c r="S1994" s="11">
        <f t="shared" si="159"/>
        <v>42023.143414351856</v>
      </c>
      <c r="T1994" s="13" t="str">
        <f t="shared" si="157"/>
        <v>Jan</v>
      </c>
      <c r="U1994" s="11">
        <f t="shared" si="158"/>
        <v>42053.143414351856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t="s">
        <v>8342</v>
      </c>
      <c r="R1995" t="s">
        <v>8354</v>
      </c>
      <c r="S1995" s="11">
        <f t="shared" si="159"/>
        <v>42329.58839120371</v>
      </c>
      <c r="T1995" s="13" t="str">
        <f t="shared" si="157"/>
        <v>Nov</v>
      </c>
      <c r="U1995" s="11">
        <f t="shared" si="158"/>
        <v>42359.58839120371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t="s">
        <v>8342</v>
      </c>
      <c r="R1996" t="s">
        <v>8354</v>
      </c>
      <c r="S1996" s="11">
        <f t="shared" si="159"/>
        <v>42651.006273148145</v>
      </c>
      <c r="T1996" s="13" t="str">
        <f t="shared" si="157"/>
        <v>Oct</v>
      </c>
      <c r="U1996" s="11">
        <f t="shared" si="158"/>
        <v>42711.047939814816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8</v>
      </c>
      <c r="P1997">
        <f t="shared" si="156"/>
        <v>26</v>
      </c>
      <c r="Q1997" t="s">
        <v>8342</v>
      </c>
      <c r="R1997" t="s">
        <v>8354</v>
      </c>
      <c r="S1997" s="11">
        <f t="shared" si="159"/>
        <v>42181.902037037042</v>
      </c>
      <c r="T1997" s="13" t="str">
        <f t="shared" si="157"/>
        <v>Jun</v>
      </c>
      <c r="U1997" s="11">
        <f t="shared" si="158"/>
        <v>42201.902037037042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t="s">
        <v>8342</v>
      </c>
      <c r="R1998" t="s">
        <v>8354</v>
      </c>
      <c r="S1998" s="11">
        <f t="shared" si="159"/>
        <v>41800.819571759261</v>
      </c>
      <c r="T1998" s="13" t="str">
        <f t="shared" si="157"/>
        <v>Jun</v>
      </c>
      <c r="U1998" s="11">
        <f t="shared" si="158"/>
        <v>41830.819571759261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t="s">
        <v>8342</v>
      </c>
      <c r="R1999" t="s">
        <v>8354</v>
      </c>
      <c r="S1999" s="11">
        <f t="shared" si="159"/>
        <v>41847.930694444447</v>
      </c>
      <c r="T1999" s="13" t="str">
        <f t="shared" si="157"/>
        <v>Jul</v>
      </c>
      <c r="U1999" s="11">
        <f t="shared" si="158"/>
        <v>41877.930694444447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</v>
      </c>
      <c r="P2000">
        <f t="shared" si="156"/>
        <v>218</v>
      </c>
      <c r="Q2000" t="s">
        <v>8342</v>
      </c>
      <c r="R2000" t="s">
        <v>8354</v>
      </c>
      <c r="S2000" s="11">
        <f t="shared" si="159"/>
        <v>41807.118495370371</v>
      </c>
      <c r="T2000" s="13" t="str">
        <f t="shared" si="157"/>
        <v>Jun</v>
      </c>
      <c r="U2000" s="11">
        <f t="shared" si="158"/>
        <v>41852.118495370371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1</v>
      </c>
      <c r="P2001">
        <f t="shared" si="156"/>
        <v>34</v>
      </c>
      <c r="Q2001" t="s">
        <v>8342</v>
      </c>
      <c r="R2001" t="s">
        <v>8354</v>
      </c>
      <c r="S2001" s="11">
        <f t="shared" si="159"/>
        <v>41926.482731481483</v>
      </c>
      <c r="T2001" s="13" t="str">
        <f t="shared" si="157"/>
        <v>Oct</v>
      </c>
      <c r="U2001" s="11">
        <f t="shared" si="158"/>
        <v>41956.524398148147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13</v>
      </c>
      <c r="P2002">
        <f t="shared" si="156"/>
        <v>25</v>
      </c>
      <c r="Q2002" t="s">
        <v>8342</v>
      </c>
      <c r="R2002" t="s">
        <v>8354</v>
      </c>
      <c r="S2002" s="11">
        <f t="shared" si="159"/>
        <v>42345.951539351852</v>
      </c>
      <c r="T2002" s="13" t="str">
        <f t="shared" si="157"/>
        <v>Dec</v>
      </c>
      <c r="U2002" s="11">
        <f t="shared" si="158"/>
        <v>42375.951539351852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</v>
      </c>
      <c r="P2003">
        <f t="shared" si="156"/>
        <v>128</v>
      </c>
      <c r="Q2003" t="s">
        <v>8324</v>
      </c>
      <c r="R2003" t="s">
        <v>8353</v>
      </c>
      <c r="S2003" s="11">
        <f t="shared" si="159"/>
        <v>42136.209675925929</v>
      </c>
      <c r="T2003" s="13" t="str">
        <f t="shared" si="157"/>
        <v>May</v>
      </c>
      <c r="U2003" s="11">
        <f t="shared" si="158"/>
        <v>42167.833333333328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217</v>
      </c>
      <c r="P2004">
        <f t="shared" si="156"/>
        <v>79</v>
      </c>
      <c r="Q2004" t="s">
        <v>8324</v>
      </c>
      <c r="R2004" t="s">
        <v>8353</v>
      </c>
      <c r="S2004" s="11">
        <f t="shared" si="159"/>
        <v>42728.71230324074</v>
      </c>
      <c r="T2004" s="13" t="str">
        <f t="shared" si="157"/>
        <v>Dec</v>
      </c>
      <c r="U2004" s="11">
        <f t="shared" si="158"/>
        <v>42758.71230324074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>
        <f t="shared" si="156"/>
        <v>92</v>
      </c>
      <c r="Q2005" t="s">
        <v>8324</v>
      </c>
      <c r="R2005" t="s">
        <v>8353</v>
      </c>
      <c r="S2005" s="11">
        <f t="shared" si="159"/>
        <v>40347.125601851854</v>
      </c>
      <c r="T2005" s="13" t="str">
        <f t="shared" si="157"/>
        <v>Jun</v>
      </c>
      <c r="U2005" s="11">
        <f t="shared" si="158"/>
        <v>40361.958333333336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</v>
      </c>
      <c r="P2006">
        <f t="shared" si="156"/>
        <v>331</v>
      </c>
      <c r="Q2006" t="s">
        <v>8324</v>
      </c>
      <c r="R2006" t="s">
        <v>8353</v>
      </c>
      <c r="S2006" s="11">
        <f t="shared" si="159"/>
        <v>41800.604895833334</v>
      </c>
      <c r="T2006" s="13" t="str">
        <f t="shared" si="157"/>
        <v>Jun</v>
      </c>
      <c r="U2006" s="11">
        <f t="shared" si="158"/>
        <v>41830.604895833334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124</v>
      </c>
      <c r="P2007">
        <f t="shared" si="156"/>
        <v>194</v>
      </c>
      <c r="Q2007" t="s">
        <v>8324</v>
      </c>
      <c r="R2007" t="s">
        <v>8353</v>
      </c>
      <c r="S2007" s="11">
        <f t="shared" si="159"/>
        <v>41535.812708333331</v>
      </c>
      <c r="T2007" s="13" t="str">
        <f t="shared" si="157"/>
        <v>Sep</v>
      </c>
      <c r="U2007" s="11">
        <f t="shared" si="158"/>
        <v>41563.165972222225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248</v>
      </c>
      <c r="P2008">
        <f t="shared" si="156"/>
        <v>409</v>
      </c>
      <c r="Q2008" t="s">
        <v>8324</v>
      </c>
      <c r="R2008" t="s">
        <v>8353</v>
      </c>
      <c r="S2008" s="11">
        <f t="shared" si="159"/>
        <v>41941.500520833331</v>
      </c>
      <c r="T2008" s="13" t="str">
        <f t="shared" si="157"/>
        <v>Oct</v>
      </c>
      <c r="U2008" s="11">
        <f t="shared" si="158"/>
        <v>41976.542187500003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116</v>
      </c>
      <c r="P2009">
        <f t="shared" si="156"/>
        <v>84</v>
      </c>
      <c r="Q2009" t="s">
        <v>8324</v>
      </c>
      <c r="R2009" t="s">
        <v>8353</v>
      </c>
      <c r="S2009" s="11">
        <f t="shared" si="159"/>
        <v>40347.837800925925</v>
      </c>
      <c r="T2009" s="13" t="str">
        <f t="shared" si="157"/>
        <v>Jun</v>
      </c>
      <c r="U2009" s="11">
        <f t="shared" si="158"/>
        <v>40414.166666666664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</v>
      </c>
      <c r="P2010">
        <f t="shared" si="156"/>
        <v>45</v>
      </c>
      <c r="Q2010" t="s">
        <v>8324</v>
      </c>
      <c r="R2010" t="s">
        <v>8353</v>
      </c>
      <c r="S2010" s="11">
        <f t="shared" si="159"/>
        <v>40761.604421296295</v>
      </c>
      <c r="T2010" s="13" t="str">
        <f t="shared" si="157"/>
        <v>Aug</v>
      </c>
      <c r="U2010" s="11">
        <f t="shared" si="158"/>
        <v>40805.604421296295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</v>
      </c>
      <c r="P2011">
        <f t="shared" si="156"/>
        <v>383</v>
      </c>
      <c r="Q2011" t="s">
        <v>8324</v>
      </c>
      <c r="R2011" t="s">
        <v>8353</v>
      </c>
      <c r="S2011" s="11">
        <f t="shared" si="159"/>
        <v>42661.323414351849</v>
      </c>
      <c r="T2011" s="13" t="str">
        <f t="shared" si="157"/>
        <v>Oct</v>
      </c>
      <c r="U2011" s="11">
        <f t="shared" si="158"/>
        <v>42697.365081018521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</v>
      </c>
      <c r="P2012">
        <f t="shared" si="156"/>
        <v>55</v>
      </c>
      <c r="Q2012" t="s">
        <v>8324</v>
      </c>
      <c r="R2012" t="s">
        <v>8353</v>
      </c>
      <c r="S2012" s="11">
        <f t="shared" si="159"/>
        <v>42570.996423611112</v>
      </c>
      <c r="T2012" s="13" t="str">
        <f t="shared" si="157"/>
        <v>Jul</v>
      </c>
      <c r="U2012" s="11">
        <f t="shared" si="158"/>
        <v>42600.996423611112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820</v>
      </c>
      <c r="P2013">
        <f t="shared" si="156"/>
        <v>422</v>
      </c>
      <c r="Q2013" t="s">
        <v>8324</v>
      </c>
      <c r="R2013" t="s">
        <v>8353</v>
      </c>
      <c r="S2013" s="11">
        <f t="shared" si="159"/>
        <v>42347.358483796299</v>
      </c>
      <c r="T2013" s="13" t="str">
        <f t="shared" si="157"/>
        <v>Dec</v>
      </c>
      <c r="U2013" s="11">
        <f t="shared" si="158"/>
        <v>42380.958333333328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235</v>
      </c>
      <c r="P2014">
        <f t="shared" si="156"/>
        <v>64</v>
      </c>
      <c r="Q2014" t="s">
        <v>8324</v>
      </c>
      <c r="R2014" t="s">
        <v>8353</v>
      </c>
      <c r="S2014" s="11">
        <f t="shared" si="159"/>
        <v>42010.822233796294</v>
      </c>
      <c r="T2014" s="13" t="str">
        <f t="shared" si="157"/>
        <v>Jan</v>
      </c>
      <c r="U2014" s="11">
        <f t="shared" si="158"/>
        <v>42040.822233796294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495</v>
      </c>
      <c r="P2015">
        <f t="shared" si="156"/>
        <v>174</v>
      </c>
      <c r="Q2015" t="s">
        <v>8324</v>
      </c>
      <c r="R2015" t="s">
        <v>8353</v>
      </c>
      <c r="S2015" s="11">
        <f t="shared" si="159"/>
        <v>42499.960810185185</v>
      </c>
      <c r="T2015" s="13" t="str">
        <f t="shared" si="157"/>
        <v>May</v>
      </c>
      <c r="U2015" s="11">
        <f t="shared" si="158"/>
        <v>42559.960810185185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7814</v>
      </c>
      <c r="P2016">
        <f t="shared" si="156"/>
        <v>89</v>
      </c>
      <c r="Q2016" t="s">
        <v>8324</v>
      </c>
      <c r="R2016" t="s">
        <v>8353</v>
      </c>
      <c r="S2016" s="11">
        <f t="shared" si="159"/>
        <v>41324.214571759258</v>
      </c>
      <c r="T2016" s="13" t="str">
        <f t="shared" si="157"/>
        <v>Feb</v>
      </c>
      <c r="U2016" s="11">
        <f t="shared" si="158"/>
        <v>41358.172905092593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</v>
      </c>
      <c r="P2017">
        <f t="shared" si="156"/>
        <v>50</v>
      </c>
      <c r="Q2017" t="s">
        <v>8324</v>
      </c>
      <c r="R2017" t="s">
        <v>8353</v>
      </c>
      <c r="S2017" s="11">
        <f t="shared" si="159"/>
        <v>40765.876886574071</v>
      </c>
      <c r="T2017" s="13" t="str">
        <f t="shared" si="157"/>
        <v>Aug</v>
      </c>
      <c r="U2017" s="11">
        <f t="shared" si="158"/>
        <v>40795.876886574071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922</v>
      </c>
      <c r="P2018">
        <f t="shared" si="156"/>
        <v>192</v>
      </c>
      <c r="Q2018" t="s">
        <v>8324</v>
      </c>
      <c r="R2018" t="s">
        <v>8353</v>
      </c>
      <c r="S2018" s="11">
        <f t="shared" si="159"/>
        <v>41312.88077546296</v>
      </c>
      <c r="T2018" s="13" t="str">
        <f t="shared" si="157"/>
        <v>Feb</v>
      </c>
      <c r="U2018" s="11">
        <f t="shared" si="158"/>
        <v>41342.88077546296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</v>
      </c>
      <c r="P2019">
        <f t="shared" si="156"/>
        <v>73</v>
      </c>
      <c r="Q2019" t="s">
        <v>8324</v>
      </c>
      <c r="R2019" t="s">
        <v>8353</v>
      </c>
      <c r="S2019" s="11">
        <f t="shared" si="159"/>
        <v>40961.057349537034</v>
      </c>
      <c r="T2019" s="13" t="str">
        <f t="shared" si="157"/>
        <v>Feb</v>
      </c>
      <c r="U2019" s="11">
        <f t="shared" si="158"/>
        <v>40992.166666666664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</v>
      </c>
      <c r="P2020">
        <f t="shared" si="156"/>
        <v>148</v>
      </c>
      <c r="Q2020" t="s">
        <v>8324</v>
      </c>
      <c r="R2020" t="s">
        <v>8353</v>
      </c>
      <c r="S2020" s="11">
        <f t="shared" si="159"/>
        <v>42199.365844907406</v>
      </c>
      <c r="T2020" s="13" t="str">
        <f t="shared" si="157"/>
        <v>Jul</v>
      </c>
      <c r="U2020" s="11">
        <f t="shared" si="158"/>
        <v>42229.365844907406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485</v>
      </c>
      <c r="P2021">
        <f t="shared" si="156"/>
        <v>109</v>
      </c>
      <c r="Q2021" t="s">
        <v>8324</v>
      </c>
      <c r="R2021" t="s">
        <v>8353</v>
      </c>
      <c r="S2021" s="11">
        <f t="shared" si="159"/>
        <v>42605.70857638889</v>
      </c>
      <c r="T2021" s="13" t="str">
        <f t="shared" si="157"/>
        <v>Aug</v>
      </c>
      <c r="U2021" s="11">
        <f t="shared" si="158"/>
        <v>42635.70857638889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</v>
      </c>
      <c r="P2022">
        <f t="shared" si="156"/>
        <v>24</v>
      </c>
      <c r="Q2022" t="s">
        <v>8324</v>
      </c>
      <c r="R2022" t="s">
        <v>8353</v>
      </c>
      <c r="S2022" s="11">
        <f t="shared" si="159"/>
        <v>41737.097499999996</v>
      </c>
      <c r="T2022" s="13" t="str">
        <f t="shared" si="157"/>
        <v>Apr</v>
      </c>
      <c r="U2022" s="11">
        <f t="shared" si="158"/>
        <v>41773.961111111108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</v>
      </c>
      <c r="P2023">
        <f t="shared" si="156"/>
        <v>148</v>
      </c>
      <c r="Q2023" t="s">
        <v>8324</v>
      </c>
      <c r="R2023" t="s">
        <v>8353</v>
      </c>
      <c r="S2023" s="11">
        <f t="shared" si="159"/>
        <v>41861.070567129631</v>
      </c>
      <c r="T2023" s="13" t="str">
        <f t="shared" si="157"/>
        <v>Aug</v>
      </c>
      <c r="U2023" s="11">
        <f t="shared" si="158"/>
        <v>41906.070567129631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</v>
      </c>
      <c r="P2024">
        <f t="shared" si="156"/>
        <v>385</v>
      </c>
      <c r="Q2024" t="s">
        <v>8324</v>
      </c>
      <c r="R2024" t="s">
        <v>8353</v>
      </c>
      <c r="S2024" s="11">
        <f t="shared" si="159"/>
        <v>42502.569120370375</v>
      </c>
      <c r="T2024" s="13" t="str">
        <f t="shared" si="157"/>
        <v>May</v>
      </c>
      <c r="U2024" s="11">
        <f t="shared" si="158"/>
        <v>42532.569120370375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</v>
      </c>
      <c r="P2025">
        <f t="shared" si="156"/>
        <v>457</v>
      </c>
      <c r="Q2025" t="s">
        <v>8324</v>
      </c>
      <c r="R2025" t="s">
        <v>8353</v>
      </c>
      <c r="S2025" s="11">
        <f t="shared" si="159"/>
        <v>42136.420752314814</v>
      </c>
      <c r="T2025" s="13" t="str">
        <f t="shared" si="157"/>
        <v>May</v>
      </c>
      <c r="U2025" s="11">
        <f t="shared" si="158"/>
        <v>42166.420752314814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</v>
      </c>
      <c r="P2026">
        <f t="shared" si="156"/>
        <v>223</v>
      </c>
      <c r="Q2026" t="s">
        <v>8324</v>
      </c>
      <c r="R2026" t="s">
        <v>8353</v>
      </c>
      <c r="S2026" s="11">
        <f t="shared" si="159"/>
        <v>41099.966944444444</v>
      </c>
      <c r="T2026" s="13" t="str">
        <f t="shared" si="157"/>
        <v>Jul</v>
      </c>
      <c r="U2026" s="11">
        <f t="shared" si="158"/>
        <v>41134.125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</v>
      </c>
      <c r="P2027">
        <f t="shared" si="156"/>
        <v>221</v>
      </c>
      <c r="Q2027" t="s">
        <v>8324</v>
      </c>
      <c r="R2027" t="s">
        <v>8353</v>
      </c>
      <c r="S2027" s="11">
        <f t="shared" si="159"/>
        <v>42136.184560185182</v>
      </c>
      <c r="T2027" s="13" t="str">
        <f t="shared" si="157"/>
        <v>May</v>
      </c>
      <c r="U2027" s="11">
        <f t="shared" si="158"/>
        <v>42166.184560185182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</v>
      </c>
      <c r="P2028">
        <f t="shared" si="156"/>
        <v>74</v>
      </c>
      <c r="Q2028" t="s">
        <v>8324</v>
      </c>
      <c r="R2028" t="s">
        <v>8353</v>
      </c>
      <c r="S2028" s="11">
        <f t="shared" si="159"/>
        <v>41704.735937500001</v>
      </c>
      <c r="T2028" s="13" t="str">
        <f t="shared" si="157"/>
        <v>Mar</v>
      </c>
      <c r="U2028" s="11">
        <f t="shared" si="158"/>
        <v>41750.165972222225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</v>
      </c>
      <c r="P2029">
        <f t="shared" si="156"/>
        <v>223</v>
      </c>
      <c r="Q2029" t="s">
        <v>8324</v>
      </c>
      <c r="R2029" t="s">
        <v>8353</v>
      </c>
      <c r="S2029" s="11">
        <f t="shared" si="159"/>
        <v>42048.813877314817</v>
      </c>
      <c r="T2029" s="13" t="str">
        <f t="shared" si="157"/>
        <v>Feb</v>
      </c>
      <c r="U2029" s="11">
        <f t="shared" si="158"/>
        <v>42093.772210648152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</v>
      </c>
      <c r="P2030">
        <f t="shared" si="156"/>
        <v>48</v>
      </c>
      <c r="Q2030" t="s">
        <v>8324</v>
      </c>
      <c r="R2030" t="s">
        <v>8353</v>
      </c>
      <c r="S2030" s="11">
        <f t="shared" si="159"/>
        <v>40215.919050925928</v>
      </c>
      <c r="T2030" s="13" t="str">
        <f t="shared" si="157"/>
        <v>Feb</v>
      </c>
      <c r="U2030" s="11">
        <f t="shared" si="158"/>
        <v>40252.913194444445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</v>
      </c>
      <c r="P2031">
        <f t="shared" si="156"/>
        <v>96</v>
      </c>
      <c r="Q2031" t="s">
        <v>8324</v>
      </c>
      <c r="R2031" t="s">
        <v>8353</v>
      </c>
      <c r="S2031" s="11">
        <f t="shared" si="159"/>
        <v>41848.021770833337</v>
      </c>
      <c r="T2031" s="13" t="str">
        <f t="shared" si="157"/>
        <v>Jul</v>
      </c>
      <c r="U2031" s="11">
        <f t="shared" si="158"/>
        <v>41878.021770833337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</v>
      </c>
      <c r="P2032">
        <f t="shared" si="156"/>
        <v>119</v>
      </c>
      <c r="Q2032" t="s">
        <v>8324</v>
      </c>
      <c r="R2032" t="s">
        <v>8353</v>
      </c>
      <c r="S2032" s="11">
        <f t="shared" si="159"/>
        <v>41212.996481481481</v>
      </c>
      <c r="T2032" s="13" t="str">
        <f t="shared" si="157"/>
        <v>Oct</v>
      </c>
      <c r="U2032" s="11">
        <f t="shared" si="158"/>
        <v>41242.996481481481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</v>
      </c>
      <c r="P2033">
        <f t="shared" si="156"/>
        <v>118</v>
      </c>
      <c r="Q2033" t="s">
        <v>8324</v>
      </c>
      <c r="R2033" t="s">
        <v>8353</v>
      </c>
      <c r="S2033" s="11">
        <f t="shared" si="159"/>
        <v>41975.329317129625</v>
      </c>
      <c r="T2033" s="13" t="str">
        <f t="shared" si="157"/>
        <v>Dec</v>
      </c>
      <c r="U2033" s="11">
        <f t="shared" si="158"/>
        <v>42013.041666666672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</v>
      </c>
      <c r="P2034">
        <f t="shared" si="156"/>
        <v>143</v>
      </c>
      <c r="Q2034" t="s">
        <v>8324</v>
      </c>
      <c r="R2034" t="s">
        <v>8353</v>
      </c>
      <c r="S2034" s="11">
        <f t="shared" si="159"/>
        <v>42689.565671296295</v>
      </c>
      <c r="T2034" s="13" t="str">
        <f t="shared" si="157"/>
        <v>Nov</v>
      </c>
      <c r="U2034" s="11">
        <f t="shared" si="158"/>
        <v>42719.208333333328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179</v>
      </c>
      <c r="P2035">
        <f t="shared" si="156"/>
        <v>283</v>
      </c>
      <c r="Q2035" t="s">
        <v>8324</v>
      </c>
      <c r="R2035" t="s">
        <v>8353</v>
      </c>
      <c r="S2035" s="11">
        <f t="shared" si="159"/>
        <v>41725.082384259258</v>
      </c>
      <c r="T2035" s="13" t="str">
        <f t="shared" si="157"/>
        <v>Mar</v>
      </c>
      <c r="U2035" s="11">
        <f t="shared" si="158"/>
        <v>41755.082384259258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387</v>
      </c>
      <c r="P2036">
        <f t="shared" si="156"/>
        <v>594</v>
      </c>
      <c r="Q2036" t="s">
        <v>8324</v>
      </c>
      <c r="R2036" t="s">
        <v>8353</v>
      </c>
      <c r="S2036" s="11">
        <f t="shared" si="159"/>
        <v>42076.130011574074</v>
      </c>
      <c r="T2036" s="13" t="str">
        <f t="shared" si="157"/>
        <v>Mar</v>
      </c>
      <c r="U2036" s="11">
        <f t="shared" si="158"/>
        <v>42131.290277777778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</v>
      </c>
      <c r="P2037">
        <f t="shared" si="156"/>
        <v>262</v>
      </c>
      <c r="Q2037" t="s">
        <v>8324</v>
      </c>
      <c r="R2037" t="s">
        <v>8353</v>
      </c>
      <c r="S2037" s="11">
        <f t="shared" si="159"/>
        <v>42311.625081018516</v>
      </c>
      <c r="T2037" s="13" t="str">
        <f t="shared" si="157"/>
        <v>Nov</v>
      </c>
      <c r="U2037" s="11">
        <f t="shared" si="158"/>
        <v>42357.041666666672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132</v>
      </c>
      <c r="P2038">
        <f t="shared" si="156"/>
        <v>47</v>
      </c>
      <c r="Q2038" t="s">
        <v>8324</v>
      </c>
      <c r="R2038" t="s">
        <v>8353</v>
      </c>
      <c r="S2038" s="11">
        <f t="shared" si="159"/>
        <v>41738.864803240744</v>
      </c>
      <c r="T2038" s="13" t="str">
        <f t="shared" si="157"/>
        <v>Apr</v>
      </c>
      <c r="U2038" s="11">
        <f t="shared" si="158"/>
        <v>41768.864803240744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</v>
      </c>
      <c r="P2039">
        <f t="shared" si="156"/>
        <v>70</v>
      </c>
      <c r="Q2039" t="s">
        <v>8324</v>
      </c>
      <c r="R2039" t="s">
        <v>8353</v>
      </c>
      <c r="S2039" s="11">
        <f t="shared" si="159"/>
        <v>41578.210104166668</v>
      </c>
      <c r="T2039" s="13" t="str">
        <f t="shared" si="157"/>
        <v>Oct</v>
      </c>
      <c r="U2039" s="11">
        <f t="shared" si="158"/>
        <v>41638.251770833333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421</v>
      </c>
      <c r="P2040">
        <f t="shared" si="156"/>
        <v>165</v>
      </c>
      <c r="Q2040" t="s">
        <v>8324</v>
      </c>
      <c r="R2040" t="s">
        <v>8353</v>
      </c>
      <c r="S2040" s="11">
        <f t="shared" si="159"/>
        <v>41424.27107638889</v>
      </c>
      <c r="T2040" s="13" t="str">
        <f t="shared" si="157"/>
        <v>May</v>
      </c>
      <c r="U2040" s="11">
        <f t="shared" si="158"/>
        <v>41456.75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</v>
      </c>
      <c r="P2041">
        <f t="shared" si="156"/>
        <v>449</v>
      </c>
      <c r="Q2041" t="s">
        <v>8324</v>
      </c>
      <c r="R2041" t="s">
        <v>8353</v>
      </c>
      <c r="S2041" s="11">
        <f t="shared" si="159"/>
        <v>42675.438946759255</v>
      </c>
      <c r="T2041" s="13" t="str">
        <f t="shared" si="157"/>
        <v>Nov</v>
      </c>
      <c r="U2041" s="11">
        <f t="shared" si="158"/>
        <v>42705.207638888889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</v>
      </c>
      <c r="P2042">
        <f t="shared" si="156"/>
        <v>27</v>
      </c>
      <c r="Q2042" t="s">
        <v>8324</v>
      </c>
      <c r="R2042" t="s">
        <v>8353</v>
      </c>
      <c r="S2042" s="11">
        <f t="shared" si="159"/>
        <v>41578.927118055559</v>
      </c>
      <c r="T2042" s="13" t="str">
        <f t="shared" si="157"/>
        <v>Oct</v>
      </c>
      <c r="U2042" s="11">
        <f t="shared" si="158"/>
        <v>41593.968784722223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182</v>
      </c>
      <c r="P2043">
        <f t="shared" si="156"/>
        <v>144</v>
      </c>
      <c r="Q2043" t="s">
        <v>8324</v>
      </c>
      <c r="R2043" t="s">
        <v>8353</v>
      </c>
      <c r="S2043" s="11">
        <f t="shared" si="159"/>
        <v>42654.525775462964</v>
      </c>
      <c r="T2043" s="13" t="str">
        <f t="shared" si="157"/>
        <v>Oct</v>
      </c>
      <c r="U2043" s="11">
        <f t="shared" si="158"/>
        <v>42684.567442129628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124</v>
      </c>
      <c r="P2044">
        <f t="shared" si="156"/>
        <v>88</v>
      </c>
      <c r="Q2044" t="s">
        <v>8324</v>
      </c>
      <c r="R2044" t="s">
        <v>8353</v>
      </c>
      <c r="S2044" s="11">
        <f t="shared" si="159"/>
        <v>42331.708032407405</v>
      </c>
      <c r="T2044" s="13" t="str">
        <f t="shared" si="157"/>
        <v>Nov</v>
      </c>
      <c r="U2044" s="11">
        <f t="shared" si="158"/>
        <v>42391.708032407405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</v>
      </c>
      <c r="P2045">
        <f t="shared" si="156"/>
        <v>36</v>
      </c>
      <c r="Q2045" t="s">
        <v>8324</v>
      </c>
      <c r="R2045" t="s">
        <v>8353</v>
      </c>
      <c r="S2045" s="11">
        <f t="shared" si="159"/>
        <v>42661.176817129628</v>
      </c>
      <c r="T2045" s="13" t="str">
        <f t="shared" si="157"/>
        <v>Oct</v>
      </c>
      <c r="U2045" s="11">
        <f t="shared" si="158"/>
        <v>42715.207638888889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</v>
      </c>
      <c r="P2046">
        <f t="shared" si="156"/>
        <v>90</v>
      </c>
      <c r="Q2046" t="s">
        <v>8324</v>
      </c>
      <c r="R2046" t="s">
        <v>8353</v>
      </c>
      <c r="S2046" s="11">
        <f t="shared" si="159"/>
        <v>42138.684189814812</v>
      </c>
      <c r="T2046" s="13" t="str">
        <f t="shared" si="157"/>
        <v>May</v>
      </c>
      <c r="U2046" s="11">
        <f t="shared" si="158"/>
        <v>42168.684189814812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</v>
      </c>
      <c r="P2047">
        <f t="shared" si="156"/>
        <v>153</v>
      </c>
      <c r="Q2047" t="s">
        <v>8324</v>
      </c>
      <c r="R2047" t="s">
        <v>8353</v>
      </c>
      <c r="S2047" s="11">
        <f t="shared" si="159"/>
        <v>41069.088506944441</v>
      </c>
      <c r="T2047" s="13" t="str">
        <f t="shared" si="157"/>
        <v>Jun</v>
      </c>
      <c r="U2047" s="11">
        <f t="shared" si="158"/>
        <v>41099.088506944441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</v>
      </c>
      <c r="P2048">
        <f t="shared" si="156"/>
        <v>56</v>
      </c>
      <c r="Q2048" t="s">
        <v>8324</v>
      </c>
      <c r="R2048" t="s">
        <v>8353</v>
      </c>
      <c r="S2048" s="11">
        <f t="shared" si="159"/>
        <v>41387.171805555554</v>
      </c>
      <c r="T2048" s="13" t="str">
        <f t="shared" si="157"/>
        <v>Apr</v>
      </c>
      <c r="U2048" s="11">
        <f t="shared" si="158"/>
        <v>41417.171805555554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103</v>
      </c>
      <c r="P2049">
        <f t="shared" si="156"/>
        <v>228</v>
      </c>
      <c r="Q2049" t="s">
        <v>8324</v>
      </c>
      <c r="R2049" t="s">
        <v>8353</v>
      </c>
      <c r="S2049" s="11">
        <f t="shared" si="159"/>
        <v>42081.903587962966</v>
      </c>
      <c r="T2049" s="13" t="str">
        <f t="shared" si="157"/>
        <v>Mar</v>
      </c>
      <c r="U2049" s="11">
        <f t="shared" si="158"/>
        <v>42111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</v>
      </c>
      <c r="P2050">
        <f t="shared" si="156"/>
        <v>92</v>
      </c>
      <c r="Q2050" t="s">
        <v>8324</v>
      </c>
      <c r="R2050" t="s">
        <v>8353</v>
      </c>
      <c r="S2050" s="11">
        <f t="shared" si="159"/>
        <v>41387.651516203703</v>
      </c>
      <c r="T2050" s="13" t="str">
        <f t="shared" si="157"/>
        <v>Apr</v>
      </c>
      <c r="U2050" s="11">
        <f t="shared" si="158"/>
        <v>41417.651516203703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ROUND((E2051/D2051)*100,0)</f>
        <v>120</v>
      </c>
      <c r="P2051">
        <f t="shared" ref="P2051:P2114" si="161">ROUND(AVERAGE(E2051/L2051),0)</f>
        <v>81</v>
      </c>
      <c r="Q2051" t="s">
        <v>8324</v>
      </c>
      <c r="R2051" t="s">
        <v>8353</v>
      </c>
      <c r="S2051" s="11">
        <f t="shared" si="159"/>
        <v>41575.527349537035</v>
      </c>
      <c r="T2051" s="13" t="str">
        <f t="shared" ref="T2051:T2114" si="162">CHOOSE(MONTH(S2051),"Jan","Feb","Mar","Apr","May","Jun","Jul","Aug","Sep","Oct","Nov","Dec")</f>
        <v>Oct</v>
      </c>
      <c r="U2051" s="11">
        <f t="shared" ref="U2051:U2114" si="163">(((I2051/60)/60)/24+DATE(1970,1,1))</f>
        <v>41610.957638888889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</v>
      </c>
      <c r="P2052">
        <f t="shared" si="161"/>
        <v>278</v>
      </c>
      <c r="Q2052" t="s">
        <v>8324</v>
      </c>
      <c r="R2052" t="s">
        <v>8353</v>
      </c>
      <c r="S2052" s="11">
        <f t="shared" ref="S2052:S2115" si="164">(((J2052/60)/60)/24)+DATE(1970,1,1)</f>
        <v>42115.071504629625</v>
      </c>
      <c r="T2052" s="13" t="str">
        <f t="shared" si="162"/>
        <v>Apr</v>
      </c>
      <c r="U2052" s="11">
        <f t="shared" si="163"/>
        <v>42155.071504629625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</v>
      </c>
      <c r="P2053">
        <f t="shared" si="161"/>
        <v>43</v>
      </c>
      <c r="Q2053" t="s">
        <v>8324</v>
      </c>
      <c r="R2053" t="s">
        <v>8353</v>
      </c>
      <c r="S2053" s="11">
        <f t="shared" si="164"/>
        <v>41604.022418981483</v>
      </c>
      <c r="T2053" s="13" t="str">
        <f t="shared" si="162"/>
        <v>Nov</v>
      </c>
      <c r="U2053" s="11">
        <f t="shared" si="163"/>
        <v>41634.022418981483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</v>
      </c>
      <c r="P2054">
        <f t="shared" si="161"/>
        <v>326</v>
      </c>
      <c r="Q2054" t="s">
        <v>8324</v>
      </c>
      <c r="R2054" t="s">
        <v>8353</v>
      </c>
      <c r="S2054" s="11">
        <f t="shared" si="164"/>
        <v>42375.08394675926</v>
      </c>
      <c r="T2054" s="13" t="str">
        <f t="shared" si="162"/>
        <v>Jan</v>
      </c>
      <c r="U2054" s="11">
        <f t="shared" si="163"/>
        <v>42420.08394675926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</v>
      </c>
      <c r="P2055">
        <f t="shared" si="161"/>
        <v>42</v>
      </c>
      <c r="Q2055" t="s">
        <v>8324</v>
      </c>
      <c r="R2055" t="s">
        <v>8353</v>
      </c>
      <c r="S2055" s="11">
        <f t="shared" si="164"/>
        <v>42303.617488425924</v>
      </c>
      <c r="T2055" s="13" t="str">
        <f t="shared" si="162"/>
        <v>Oct</v>
      </c>
      <c r="U2055" s="11">
        <f t="shared" si="163"/>
        <v>42333.659155092595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114</v>
      </c>
      <c r="P2056">
        <f t="shared" si="161"/>
        <v>64</v>
      </c>
      <c r="Q2056" t="s">
        <v>8324</v>
      </c>
      <c r="R2056" t="s">
        <v>8353</v>
      </c>
      <c r="S2056" s="11">
        <f t="shared" si="164"/>
        <v>41731.520949074074</v>
      </c>
      <c r="T2056" s="13" t="str">
        <f t="shared" si="162"/>
        <v>Apr</v>
      </c>
      <c r="U2056" s="11">
        <f t="shared" si="163"/>
        <v>41761.520949074074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</v>
      </c>
      <c r="P2057">
        <f t="shared" si="161"/>
        <v>99</v>
      </c>
      <c r="Q2057" t="s">
        <v>8324</v>
      </c>
      <c r="R2057" t="s">
        <v>8353</v>
      </c>
      <c r="S2057" s="11">
        <f t="shared" si="164"/>
        <v>41946.674108796295</v>
      </c>
      <c r="T2057" s="13" t="str">
        <f t="shared" si="162"/>
        <v>Nov</v>
      </c>
      <c r="U2057" s="11">
        <f t="shared" si="163"/>
        <v>41976.166666666672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</v>
      </c>
      <c r="P2058">
        <f t="shared" si="161"/>
        <v>138</v>
      </c>
      <c r="Q2058" t="s">
        <v>8324</v>
      </c>
      <c r="R2058" t="s">
        <v>8353</v>
      </c>
      <c r="S2058" s="11">
        <f t="shared" si="164"/>
        <v>41351.76090277778</v>
      </c>
      <c r="T2058" s="13" t="str">
        <f t="shared" si="162"/>
        <v>Mar</v>
      </c>
      <c r="U2058" s="11">
        <f t="shared" si="163"/>
        <v>41381.76090277778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</v>
      </c>
      <c r="P2059">
        <f t="shared" si="161"/>
        <v>46</v>
      </c>
      <c r="Q2059" t="s">
        <v>8324</v>
      </c>
      <c r="R2059" t="s">
        <v>8353</v>
      </c>
      <c r="S2059" s="11">
        <f t="shared" si="164"/>
        <v>42396.494583333333</v>
      </c>
      <c r="T2059" s="13" t="str">
        <f t="shared" si="162"/>
        <v>Jan</v>
      </c>
      <c r="U2059" s="11">
        <f t="shared" si="163"/>
        <v>42426.494583333333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</v>
      </c>
      <c r="P2060">
        <f t="shared" si="161"/>
        <v>11</v>
      </c>
      <c r="Q2060" t="s">
        <v>8324</v>
      </c>
      <c r="R2060" t="s">
        <v>8353</v>
      </c>
      <c r="S2060" s="11">
        <f t="shared" si="164"/>
        <v>42026.370717592596</v>
      </c>
      <c r="T2060" s="13" t="str">
        <f t="shared" si="162"/>
        <v>Jan</v>
      </c>
      <c r="U2060" s="11">
        <f t="shared" si="163"/>
        <v>42065.833333333328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</v>
      </c>
      <c r="P2061">
        <f t="shared" si="161"/>
        <v>115</v>
      </c>
      <c r="Q2061" t="s">
        <v>8324</v>
      </c>
      <c r="R2061" t="s">
        <v>8353</v>
      </c>
      <c r="S2061" s="11">
        <f t="shared" si="164"/>
        <v>42361.602476851855</v>
      </c>
      <c r="T2061" s="13" t="str">
        <f t="shared" si="162"/>
        <v>Dec</v>
      </c>
      <c r="U2061" s="11">
        <f t="shared" si="163"/>
        <v>42400.915972222225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</v>
      </c>
      <c r="P2062">
        <f t="shared" si="161"/>
        <v>36</v>
      </c>
      <c r="Q2062" t="s">
        <v>8324</v>
      </c>
      <c r="R2062" t="s">
        <v>8353</v>
      </c>
      <c r="S2062" s="11">
        <f t="shared" si="164"/>
        <v>41783.642939814818</v>
      </c>
      <c r="T2062" s="13" t="str">
        <f t="shared" si="162"/>
        <v>May</v>
      </c>
      <c r="U2062" s="11">
        <f t="shared" si="163"/>
        <v>41843.642939814818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108</v>
      </c>
      <c r="P2063">
        <f t="shared" si="161"/>
        <v>154</v>
      </c>
      <c r="Q2063" t="s">
        <v>8324</v>
      </c>
      <c r="R2063" t="s">
        <v>8353</v>
      </c>
      <c r="S2063" s="11">
        <f t="shared" si="164"/>
        <v>42705.764513888891</v>
      </c>
      <c r="T2063" s="13" t="str">
        <f t="shared" si="162"/>
        <v>Dec</v>
      </c>
      <c r="U2063" s="11">
        <f t="shared" si="163"/>
        <v>42735.764513888891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115</v>
      </c>
      <c r="P2064">
        <f t="shared" si="161"/>
        <v>566</v>
      </c>
      <c r="Q2064" t="s">
        <v>8324</v>
      </c>
      <c r="R2064" t="s">
        <v>8353</v>
      </c>
      <c r="S2064" s="11">
        <f t="shared" si="164"/>
        <v>42423.3830787037</v>
      </c>
      <c r="T2064" s="13" t="str">
        <f t="shared" si="162"/>
        <v>Feb</v>
      </c>
      <c r="U2064" s="11">
        <f t="shared" si="163"/>
        <v>42453.341412037036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</v>
      </c>
      <c r="P2065">
        <f t="shared" si="161"/>
        <v>121</v>
      </c>
      <c r="Q2065" t="s">
        <v>8324</v>
      </c>
      <c r="R2065" t="s">
        <v>8353</v>
      </c>
      <c r="S2065" s="11">
        <f t="shared" si="164"/>
        <v>42472.73265046296</v>
      </c>
      <c r="T2065" s="13" t="str">
        <f t="shared" si="162"/>
        <v>Apr</v>
      </c>
      <c r="U2065" s="11">
        <f t="shared" si="163"/>
        <v>42505.73265046296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</v>
      </c>
      <c r="P2066">
        <f t="shared" si="161"/>
        <v>86</v>
      </c>
      <c r="Q2066" t="s">
        <v>8324</v>
      </c>
      <c r="R2066" t="s">
        <v>8353</v>
      </c>
      <c r="S2066" s="11">
        <f t="shared" si="164"/>
        <v>41389.364849537036</v>
      </c>
      <c r="T2066" s="13" t="str">
        <f t="shared" si="162"/>
        <v>Apr</v>
      </c>
      <c r="U2066" s="11">
        <f t="shared" si="163"/>
        <v>41425.5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</v>
      </c>
      <c r="P2067">
        <f t="shared" si="161"/>
        <v>51</v>
      </c>
      <c r="Q2067" t="s">
        <v>8324</v>
      </c>
      <c r="R2067" t="s">
        <v>8353</v>
      </c>
      <c r="S2067" s="11">
        <f t="shared" si="164"/>
        <v>41603.333668981482</v>
      </c>
      <c r="T2067" s="13" t="str">
        <f t="shared" si="162"/>
        <v>Nov</v>
      </c>
      <c r="U2067" s="11">
        <f t="shared" si="163"/>
        <v>41633.333668981482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219</v>
      </c>
      <c r="P2068">
        <f t="shared" si="161"/>
        <v>67</v>
      </c>
      <c r="Q2068" t="s">
        <v>8324</v>
      </c>
      <c r="R2068" t="s">
        <v>8353</v>
      </c>
      <c r="S2068" s="11">
        <f t="shared" si="164"/>
        <v>41844.771793981483</v>
      </c>
      <c r="T2068" s="13" t="str">
        <f t="shared" si="162"/>
        <v>Jul</v>
      </c>
      <c r="U2068" s="11">
        <f t="shared" si="163"/>
        <v>41874.771793981483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127</v>
      </c>
      <c r="P2069">
        <f t="shared" si="161"/>
        <v>63</v>
      </c>
      <c r="Q2069" t="s">
        <v>8324</v>
      </c>
      <c r="R2069" t="s">
        <v>8353</v>
      </c>
      <c r="S2069" s="11">
        <f t="shared" si="164"/>
        <v>42115.853888888887</v>
      </c>
      <c r="T2069" s="13" t="str">
        <f t="shared" si="162"/>
        <v>Apr</v>
      </c>
      <c r="U2069" s="11">
        <f t="shared" si="163"/>
        <v>42148.853888888887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</v>
      </c>
      <c r="P2070">
        <f t="shared" si="161"/>
        <v>346</v>
      </c>
      <c r="Q2070" t="s">
        <v>8324</v>
      </c>
      <c r="R2070" t="s">
        <v>8353</v>
      </c>
      <c r="S2070" s="11">
        <f t="shared" si="164"/>
        <v>42633.841608796298</v>
      </c>
      <c r="T2070" s="13" t="str">
        <f t="shared" si="162"/>
        <v>Sep</v>
      </c>
      <c r="U2070" s="11">
        <f t="shared" si="163"/>
        <v>42663.841608796298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</v>
      </c>
      <c r="P2071">
        <f t="shared" si="161"/>
        <v>244</v>
      </c>
      <c r="Q2071" t="s">
        <v>8324</v>
      </c>
      <c r="R2071" t="s">
        <v>8353</v>
      </c>
      <c r="S2071" s="11">
        <f t="shared" si="164"/>
        <v>42340.972118055557</v>
      </c>
      <c r="T2071" s="13" t="str">
        <f t="shared" si="162"/>
        <v>Dec</v>
      </c>
      <c r="U2071" s="11">
        <f t="shared" si="163"/>
        <v>42371.972118055557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</v>
      </c>
      <c r="P2072">
        <f t="shared" si="161"/>
        <v>259</v>
      </c>
      <c r="Q2072" t="s">
        <v>8324</v>
      </c>
      <c r="R2072" t="s">
        <v>8353</v>
      </c>
      <c r="S2072" s="11">
        <f t="shared" si="164"/>
        <v>42519.6565162037</v>
      </c>
      <c r="T2072" s="13" t="str">
        <f t="shared" si="162"/>
        <v>May</v>
      </c>
      <c r="U2072" s="11">
        <f t="shared" si="163"/>
        <v>42549.6565162037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281</v>
      </c>
      <c r="P2073">
        <f t="shared" si="161"/>
        <v>202</v>
      </c>
      <c r="Q2073" t="s">
        <v>8324</v>
      </c>
      <c r="R2073" t="s">
        <v>8353</v>
      </c>
      <c r="S2073" s="11">
        <f t="shared" si="164"/>
        <v>42600.278749999998</v>
      </c>
      <c r="T2073" s="13" t="str">
        <f t="shared" si="162"/>
        <v>Aug</v>
      </c>
      <c r="U2073" s="11">
        <f t="shared" si="163"/>
        <v>42645.278749999998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111</v>
      </c>
      <c r="P2074">
        <f t="shared" si="161"/>
        <v>226</v>
      </c>
      <c r="Q2074" t="s">
        <v>8324</v>
      </c>
      <c r="R2074" t="s">
        <v>8353</v>
      </c>
      <c r="S2074" s="11">
        <f t="shared" si="164"/>
        <v>42467.581388888888</v>
      </c>
      <c r="T2074" s="13" t="str">
        <f t="shared" si="162"/>
        <v>Apr</v>
      </c>
      <c r="U2074" s="11">
        <f t="shared" si="163"/>
        <v>42497.581388888888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153</v>
      </c>
      <c r="P2075">
        <f t="shared" si="161"/>
        <v>325</v>
      </c>
      <c r="Q2075" t="s">
        <v>8324</v>
      </c>
      <c r="R2075" t="s">
        <v>8353</v>
      </c>
      <c r="S2075" s="11">
        <f t="shared" si="164"/>
        <v>42087.668032407411</v>
      </c>
      <c r="T2075" s="13" t="str">
        <f t="shared" si="162"/>
        <v>Mar</v>
      </c>
      <c r="U2075" s="11">
        <f t="shared" si="163"/>
        <v>42132.668032407411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103</v>
      </c>
      <c r="P2076">
        <f t="shared" si="161"/>
        <v>205</v>
      </c>
      <c r="Q2076" t="s">
        <v>8324</v>
      </c>
      <c r="R2076" t="s">
        <v>8353</v>
      </c>
      <c r="S2076" s="11">
        <f t="shared" si="164"/>
        <v>42466.826180555552</v>
      </c>
      <c r="T2076" s="13" t="str">
        <f t="shared" si="162"/>
        <v>Apr</v>
      </c>
      <c r="U2076" s="11">
        <f t="shared" si="163"/>
        <v>42496.826180555552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</v>
      </c>
      <c r="P2077">
        <f t="shared" si="161"/>
        <v>20</v>
      </c>
      <c r="Q2077" t="s">
        <v>8324</v>
      </c>
      <c r="R2077" t="s">
        <v>8353</v>
      </c>
      <c r="S2077" s="11">
        <f t="shared" si="164"/>
        <v>41450.681574074071</v>
      </c>
      <c r="T2077" s="13" t="str">
        <f t="shared" si="162"/>
        <v>Jun</v>
      </c>
      <c r="U2077" s="11">
        <f t="shared" si="163"/>
        <v>41480.681574074071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</v>
      </c>
      <c r="P2078">
        <f t="shared" si="161"/>
        <v>116</v>
      </c>
      <c r="Q2078" t="s">
        <v>8324</v>
      </c>
      <c r="R2078" t="s">
        <v>8353</v>
      </c>
      <c r="S2078" s="11">
        <f t="shared" si="164"/>
        <v>41803.880659722221</v>
      </c>
      <c r="T2078" s="13" t="str">
        <f t="shared" si="162"/>
        <v>Jun</v>
      </c>
      <c r="U2078" s="11">
        <f t="shared" si="163"/>
        <v>41843.880659722221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116</v>
      </c>
      <c r="P2079">
        <f t="shared" si="161"/>
        <v>307</v>
      </c>
      <c r="Q2079" t="s">
        <v>8324</v>
      </c>
      <c r="R2079" t="s">
        <v>8353</v>
      </c>
      <c r="S2079" s="11">
        <f t="shared" si="164"/>
        <v>42103.042546296296</v>
      </c>
      <c r="T2079" s="13" t="str">
        <f t="shared" si="162"/>
        <v>Apr</v>
      </c>
      <c r="U2079" s="11">
        <f t="shared" si="163"/>
        <v>42160.875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</v>
      </c>
      <c r="P2080">
        <f t="shared" si="161"/>
        <v>547</v>
      </c>
      <c r="Q2080" t="s">
        <v>8324</v>
      </c>
      <c r="R2080" t="s">
        <v>8353</v>
      </c>
      <c r="S2080" s="11">
        <f t="shared" si="164"/>
        <v>42692.771493055552</v>
      </c>
      <c r="T2080" s="13" t="str">
        <f t="shared" si="162"/>
        <v>Nov</v>
      </c>
      <c r="U2080" s="11">
        <f t="shared" si="163"/>
        <v>42722.771493055552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</v>
      </c>
      <c r="P2081">
        <f t="shared" si="161"/>
        <v>47</v>
      </c>
      <c r="Q2081" t="s">
        <v>8324</v>
      </c>
      <c r="R2081" t="s">
        <v>8353</v>
      </c>
      <c r="S2081" s="11">
        <f t="shared" si="164"/>
        <v>42150.71056712963</v>
      </c>
      <c r="T2081" s="13" t="str">
        <f t="shared" si="162"/>
        <v>May</v>
      </c>
      <c r="U2081" s="11">
        <f t="shared" si="163"/>
        <v>42180.791666666672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508</v>
      </c>
      <c r="P2082">
        <f t="shared" si="161"/>
        <v>102</v>
      </c>
      <c r="Q2082" t="s">
        <v>8324</v>
      </c>
      <c r="R2082" t="s">
        <v>8353</v>
      </c>
      <c r="S2082" s="11">
        <f t="shared" si="164"/>
        <v>42289.957175925927</v>
      </c>
      <c r="T2082" s="13" t="str">
        <f t="shared" si="162"/>
        <v>Oct</v>
      </c>
      <c r="U2082" s="11">
        <f t="shared" si="163"/>
        <v>42319.998842592591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115</v>
      </c>
      <c r="P2083">
        <f t="shared" si="161"/>
        <v>73</v>
      </c>
      <c r="Q2083" t="s">
        <v>8330</v>
      </c>
      <c r="R2083" t="s">
        <v>8334</v>
      </c>
      <c r="S2083" s="11">
        <f t="shared" si="164"/>
        <v>41004.156886574077</v>
      </c>
      <c r="T2083" s="13" t="str">
        <f t="shared" si="162"/>
        <v>Apr</v>
      </c>
      <c r="U2083" s="11">
        <f t="shared" si="163"/>
        <v>41045.207638888889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111</v>
      </c>
      <c r="P2084">
        <f t="shared" si="161"/>
        <v>44</v>
      </c>
      <c r="Q2084" t="s">
        <v>8330</v>
      </c>
      <c r="R2084" t="s">
        <v>8334</v>
      </c>
      <c r="S2084" s="11">
        <f t="shared" si="164"/>
        <v>40811.120324074072</v>
      </c>
      <c r="T2084" s="13" t="str">
        <f t="shared" si="162"/>
        <v>Sep</v>
      </c>
      <c r="U2084" s="11">
        <f t="shared" si="163"/>
        <v>40871.161990740737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</v>
      </c>
      <c r="P2085">
        <f t="shared" si="161"/>
        <v>34</v>
      </c>
      <c r="Q2085" t="s">
        <v>8330</v>
      </c>
      <c r="R2085" t="s">
        <v>8334</v>
      </c>
      <c r="S2085" s="11">
        <f t="shared" si="164"/>
        <v>41034.72216435185</v>
      </c>
      <c r="T2085" s="13" t="str">
        <f t="shared" si="162"/>
        <v>May</v>
      </c>
      <c r="U2085" s="11">
        <f t="shared" si="163"/>
        <v>41064.72216435185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</v>
      </c>
      <c r="P2086">
        <f t="shared" si="161"/>
        <v>71</v>
      </c>
      <c r="Q2086" t="s">
        <v>8330</v>
      </c>
      <c r="R2086" t="s">
        <v>8334</v>
      </c>
      <c r="S2086" s="11">
        <f t="shared" si="164"/>
        <v>41731.833124999997</v>
      </c>
      <c r="T2086" s="13" t="str">
        <f t="shared" si="162"/>
        <v>Apr</v>
      </c>
      <c r="U2086" s="11">
        <f t="shared" si="163"/>
        <v>41763.290972222225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124</v>
      </c>
      <c r="P2087">
        <f t="shared" si="161"/>
        <v>89</v>
      </c>
      <c r="Q2087" t="s">
        <v>8330</v>
      </c>
      <c r="R2087" t="s">
        <v>8334</v>
      </c>
      <c r="S2087" s="11">
        <f t="shared" si="164"/>
        <v>41075.835497685184</v>
      </c>
      <c r="T2087" s="13" t="str">
        <f t="shared" si="162"/>
        <v>Jun</v>
      </c>
      <c r="U2087" s="11">
        <f t="shared" si="163"/>
        <v>41105.835497685184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101</v>
      </c>
      <c r="P2088">
        <f t="shared" si="161"/>
        <v>115</v>
      </c>
      <c r="Q2088" t="s">
        <v>8330</v>
      </c>
      <c r="R2088" t="s">
        <v>8334</v>
      </c>
      <c r="S2088" s="11">
        <f t="shared" si="164"/>
        <v>40860.67050925926</v>
      </c>
      <c r="T2088" s="13" t="str">
        <f t="shared" si="162"/>
        <v>Nov</v>
      </c>
      <c r="U2088" s="11">
        <f t="shared" si="163"/>
        <v>40891.207638888889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104</v>
      </c>
      <c r="P2089">
        <f t="shared" si="161"/>
        <v>62</v>
      </c>
      <c r="Q2089" t="s">
        <v>8330</v>
      </c>
      <c r="R2089" t="s">
        <v>8334</v>
      </c>
      <c r="S2089" s="11">
        <f t="shared" si="164"/>
        <v>40764.204375000001</v>
      </c>
      <c r="T2089" s="13" t="str">
        <f t="shared" si="162"/>
        <v>Aug</v>
      </c>
      <c r="U2089" s="11">
        <f t="shared" si="163"/>
        <v>40794.204375000001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116</v>
      </c>
      <c r="P2090">
        <f t="shared" si="161"/>
        <v>46</v>
      </c>
      <c r="Q2090" t="s">
        <v>8330</v>
      </c>
      <c r="R2090" t="s">
        <v>8334</v>
      </c>
      <c r="S2090" s="11">
        <f t="shared" si="164"/>
        <v>40395.714722222219</v>
      </c>
      <c r="T2090" s="13" t="str">
        <f t="shared" si="162"/>
        <v>Aug</v>
      </c>
      <c r="U2090" s="11">
        <f t="shared" si="163"/>
        <v>40432.165972222225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</v>
      </c>
      <c r="P2091">
        <f t="shared" si="161"/>
        <v>49</v>
      </c>
      <c r="Q2091" t="s">
        <v>8330</v>
      </c>
      <c r="R2091" t="s">
        <v>8334</v>
      </c>
      <c r="S2091" s="11">
        <f t="shared" si="164"/>
        <v>41453.076319444444</v>
      </c>
      <c r="T2091" s="13" t="str">
        <f t="shared" si="162"/>
        <v>Jun</v>
      </c>
      <c r="U2091" s="11">
        <f t="shared" si="163"/>
        <v>41488.076319444444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</v>
      </c>
      <c r="P2092">
        <f t="shared" si="161"/>
        <v>58</v>
      </c>
      <c r="Q2092" t="s">
        <v>8330</v>
      </c>
      <c r="R2092" t="s">
        <v>8334</v>
      </c>
      <c r="S2092" s="11">
        <f t="shared" si="164"/>
        <v>41299.381423611114</v>
      </c>
      <c r="T2092" s="13" t="str">
        <f t="shared" si="162"/>
        <v>Jan</v>
      </c>
      <c r="U2092" s="11">
        <f t="shared" si="163"/>
        <v>41329.381423611114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</v>
      </c>
      <c r="P2093">
        <f t="shared" si="161"/>
        <v>88</v>
      </c>
      <c r="Q2093" t="s">
        <v>8330</v>
      </c>
      <c r="R2093" t="s">
        <v>8334</v>
      </c>
      <c r="S2093" s="11">
        <f t="shared" si="164"/>
        <v>40555.322662037033</v>
      </c>
      <c r="T2093" s="13" t="str">
        <f t="shared" si="162"/>
        <v>Jan</v>
      </c>
      <c r="U2093" s="11">
        <f t="shared" si="163"/>
        <v>40603.833333333336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</v>
      </c>
      <c r="P2094">
        <f t="shared" si="161"/>
        <v>110</v>
      </c>
      <c r="Q2094" t="s">
        <v>8330</v>
      </c>
      <c r="R2094" t="s">
        <v>8334</v>
      </c>
      <c r="S2094" s="11">
        <f t="shared" si="164"/>
        <v>40763.707546296297</v>
      </c>
      <c r="T2094" s="13" t="str">
        <f t="shared" si="162"/>
        <v>Aug</v>
      </c>
      <c r="U2094" s="11">
        <f t="shared" si="163"/>
        <v>40823.707546296297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</v>
      </c>
      <c r="P2095">
        <f t="shared" si="161"/>
        <v>67</v>
      </c>
      <c r="Q2095" t="s">
        <v>8330</v>
      </c>
      <c r="R2095" t="s">
        <v>8334</v>
      </c>
      <c r="S2095" s="11">
        <f t="shared" si="164"/>
        <v>41205.854537037041</v>
      </c>
      <c r="T2095" s="13" t="str">
        <f t="shared" si="162"/>
        <v>Oct</v>
      </c>
      <c r="U2095" s="11">
        <f t="shared" si="163"/>
        <v>41265.896203703705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121</v>
      </c>
      <c r="P2096">
        <f t="shared" si="161"/>
        <v>59</v>
      </c>
      <c r="Q2096" t="s">
        <v>8330</v>
      </c>
      <c r="R2096" t="s">
        <v>8334</v>
      </c>
      <c r="S2096" s="11">
        <f t="shared" si="164"/>
        <v>40939.02002314815</v>
      </c>
      <c r="T2096" s="13" t="str">
        <f t="shared" si="162"/>
        <v>Jan</v>
      </c>
      <c r="U2096" s="11">
        <f t="shared" si="163"/>
        <v>40973.125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>
        <f t="shared" si="161"/>
        <v>114</v>
      </c>
      <c r="Q2097" t="s">
        <v>8330</v>
      </c>
      <c r="R2097" t="s">
        <v>8334</v>
      </c>
      <c r="S2097" s="11">
        <f t="shared" si="164"/>
        <v>40758.733483796292</v>
      </c>
      <c r="T2097" s="13" t="str">
        <f t="shared" si="162"/>
        <v>Aug</v>
      </c>
      <c r="U2097" s="11">
        <f t="shared" si="163"/>
        <v>40818.733483796292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102</v>
      </c>
      <c r="P2098">
        <f t="shared" si="161"/>
        <v>44</v>
      </c>
      <c r="Q2098" t="s">
        <v>8330</v>
      </c>
      <c r="R2098" t="s">
        <v>8334</v>
      </c>
      <c r="S2098" s="11">
        <f t="shared" si="164"/>
        <v>41192.758506944447</v>
      </c>
      <c r="T2098" s="13" t="str">
        <f t="shared" si="162"/>
        <v>Oct</v>
      </c>
      <c r="U2098" s="11">
        <f t="shared" si="163"/>
        <v>41208.165972222225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>
        <f t="shared" si="161"/>
        <v>79</v>
      </c>
      <c r="Q2099" t="s">
        <v>8330</v>
      </c>
      <c r="R2099" t="s">
        <v>8334</v>
      </c>
      <c r="S2099" s="11">
        <f t="shared" si="164"/>
        <v>40818.58489583333</v>
      </c>
      <c r="T2099" s="13" t="str">
        <f t="shared" si="162"/>
        <v>Oct</v>
      </c>
      <c r="U2099" s="11">
        <f t="shared" si="163"/>
        <v>40878.626562500001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</v>
      </c>
      <c r="P2100">
        <f t="shared" si="161"/>
        <v>188</v>
      </c>
      <c r="Q2100" t="s">
        <v>8330</v>
      </c>
      <c r="R2100" t="s">
        <v>8334</v>
      </c>
      <c r="S2100" s="11">
        <f t="shared" si="164"/>
        <v>40946.11383101852</v>
      </c>
      <c r="T2100" s="13" t="str">
        <f t="shared" si="162"/>
        <v>Feb</v>
      </c>
      <c r="U2100" s="11">
        <f t="shared" si="163"/>
        <v>40976.11383101852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</v>
      </c>
      <c r="P2101">
        <f t="shared" si="161"/>
        <v>63</v>
      </c>
      <c r="Q2101" t="s">
        <v>8330</v>
      </c>
      <c r="R2101" t="s">
        <v>8334</v>
      </c>
      <c r="S2101" s="11">
        <f t="shared" si="164"/>
        <v>42173.746342592596</v>
      </c>
      <c r="T2101" s="13" t="str">
        <f t="shared" si="162"/>
        <v>Jun</v>
      </c>
      <c r="U2101" s="11">
        <f t="shared" si="163"/>
        <v>42187.152777777781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137</v>
      </c>
      <c r="P2102">
        <f t="shared" si="161"/>
        <v>30</v>
      </c>
      <c r="Q2102" t="s">
        <v>8330</v>
      </c>
      <c r="R2102" t="s">
        <v>8334</v>
      </c>
      <c r="S2102" s="11">
        <f t="shared" si="164"/>
        <v>41074.834965277776</v>
      </c>
      <c r="T2102" s="13" t="str">
        <f t="shared" si="162"/>
        <v>Jun</v>
      </c>
      <c r="U2102" s="11">
        <f t="shared" si="163"/>
        <v>41090.165972222225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</v>
      </c>
      <c r="P2103">
        <f t="shared" si="161"/>
        <v>51</v>
      </c>
      <c r="Q2103" t="s">
        <v>8330</v>
      </c>
      <c r="R2103" t="s">
        <v>8334</v>
      </c>
      <c r="S2103" s="11">
        <f t="shared" si="164"/>
        <v>40892.149467592593</v>
      </c>
      <c r="T2103" s="13" t="str">
        <f t="shared" si="162"/>
        <v>Dec</v>
      </c>
      <c r="U2103" s="11">
        <f t="shared" si="163"/>
        <v>40952.149467592593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>
        <f t="shared" si="161"/>
        <v>36</v>
      </c>
      <c r="Q2104" t="s">
        <v>8330</v>
      </c>
      <c r="R2104" t="s">
        <v>8334</v>
      </c>
      <c r="S2104" s="11">
        <f t="shared" si="164"/>
        <v>40638.868611111109</v>
      </c>
      <c r="T2104" s="13" t="str">
        <f t="shared" si="162"/>
        <v>Apr</v>
      </c>
      <c r="U2104" s="11">
        <f t="shared" si="163"/>
        <v>40668.868611111109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</v>
      </c>
      <c r="P2105">
        <f t="shared" si="161"/>
        <v>99</v>
      </c>
      <c r="Q2105" t="s">
        <v>8330</v>
      </c>
      <c r="R2105" t="s">
        <v>8334</v>
      </c>
      <c r="S2105" s="11">
        <f t="shared" si="164"/>
        <v>41192.754942129628</v>
      </c>
      <c r="T2105" s="13" t="str">
        <f t="shared" si="162"/>
        <v>Oct</v>
      </c>
      <c r="U2105" s="11">
        <f t="shared" si="163"/>
        <v>41222.7966087963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130</v>
      </c>
      <c r="P2106">
        <f t="shared" si="161"/>
        <v>28</v>
      </c>
      <c r="Q2106" t="s">
        <v>8330</v>
      </c>
      <c r="R2106" t="s">
        <v>8334</v>
      </c>
      <c r="S2106" s="11">
        <f t="shared" si="164"/>
        <v>41394.074467592596</v>
      </c>
      <c r="T2106" s="13" t="str">
        <f t="shared" si="162"/>
        <v>Apr</v>
      </c>
      <c r="U2106" s="11">
        <f t="shared" si="163"/>
        <v>41425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>
        <f t="shared" si="161"/>
        <v>51</v>
      </c>
      <c r="Q2107" t="s">
        <v>8330</v>
      </c>
      <c r="R2107" t="s">
        <v>8334</v>
      </c>
      <c r="S2107" s="11">
        <f t="shared" si="164"/>
        <v>41951.788807870369</v>
      </c>
      <c r="T2107" s="13" t="str">
        <f t="shared" si="162"/>
        <v>Nov</v>
      </c>
      <c r="U2107" s="11">
        <f t="shared" si="163"/>
        <v>41964.166666666672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</v>
      </c>
      <c r="P2108">
        <f t="shared" si="161"/>
        <v>54</v>
      </c>
      <c r="Q2108" t="s">
        <v>8330</v>
      </c>
      <c r="R2108" t="s">
        <v>8334</v>
      </c>
      <c r="S2108" s="11">
        <f t="shared" si="164"/>
        <v>41270.21497685185</v>
      </c>
      <c r="T2108" s="13" t="str">
        <f t="shared" si="162"/>
        <v>Dec</v>
      </c>
      <c r="U2108" s="11">
        <f t="shared" si="163"/>
        <v>41300.21497685185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108</v>
      </c>
      <c r="P2109">
        <f t="shared" si="161"/>
        <v>37</v>
      </c>
      <c r="Q2109" t="s">
        <v>8330</v>
      </c>
      <c r="R2109" t="s">
        <v>8334</v>
      </c>
      <c r="S2109" s="11">
        <f t="shared" si="164"/>
        <v>41934.71056712963</v>
      </c>
      <c r="T2109" s="13" t="str">
        <f t="shared" si="162"/>
        <v>Oct</v>
      </c>
      <c r="U2109" s="11">
        <f t="shared" si="163"/>
        <v>41955.752233796295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</v>
      </c>
      <c r="P2110">
        <f t="shared" si="161"/>
        <v>90</v>
      </c>
      <c r="Q2110" t="s">
        <v>8330</v>
      </c>
      <c r="R2110" t="s">
        <v>8334</v>
      </c>
      <c r="S2110" s="11">
        <f t="shared" si="164"/>
        <v>41135.175694444442</v>
      </c>
      <c r="T2110" s="13" t="str">
        <f t="shared" si="162"/>
        <v>Aug</v>
      </c>
      <c r="U2110" s="11">
        <f t="shared" si="163"/>
        <v>41162.163194444445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107</v>
      </c>
      <c r="P2111">
        <f t="shared" si="161"/>
        <v>107</v>
      </c>
      <c r="Q2111" t="s">
        <v>8330</v>
      </c>
      <c r="R2111" t="s">
        <v>8334</v>
      </c>
      <c r="S2111" s="11">
        <f t="shared" si="164"/>
        <v>42160.708530092597</v>
      </c>
      <c r="T2111" s="13" t="str">
        <f t="shared" si="162"/>
        <v>Jun</v>
      </c>
      <c r="U2111" s="11">
        <f t="shared" si="163"/>
        <v>42190.708530092597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</v>
      </c>
      <c r="P2112">
        <f t="shared" si="161"/>
        <v>53</v>
      </c>
      <c r="Q2112" t="s">
        <v>8330</v>
      </c>
      <c r="R2112" t="s">
        <v>8334</v>
      </c>
      <c r="S2112" s="11">
        <f t="shared" si="164"/>
        <v>41759.670937499999</v>
      </c>
      <c r="T2112" s="13" t="str">
        <f t="shared" si="162"/>
        <v>Apr</v>
      </c>
      <c r="U2112" s="11">
        <f t="shared" si="163"/>
        <v>41787.207638888889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107</v>
      </c>
      <c r="P2113">
        <f t="shared" si="161"/>
        <v>55</v>
      </c>
      <c r="Q2113" t="s">
        <v>8330</v>
      </c>
      <c r="R2113" t="s">
        <v>8334</v>
      </c>
      <c r="S2113" s="11">
        <f t="shared" si="164"/>
        <v>40703.197048611109</v>
      </c>
      <c r="T2113" s="13" t="str">
        <f t="shared" si="162"/>
        <v>Jun</v>
      </c>
      <c r="U2113" s="11">
        <f t="shared" si="163"/>
        <v>40770.041666666664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>
        <f t="shared" si="161"/>
        <v>27</v>
      </c>
      <c r="Q2114" t="s">
        <v>8330</v>
      </c>
      <c r="R2114" t="s">
        <v>8334</v>
      </c>
      <c r="S2114" s="11">
        <f t="shared" si="164"/>
        <v>41365.928159722222</v>
      </c>
      <c r="T2114" s="13" t="str">
        <f t="shared" si="162"/>
        <v>Apr</v>
      </c>
      <c r="U2114" s="11">
        <f t="shared" si="163"/>
        <v>41379.928159722222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ROUND((E2115/D2115)*100,0)</f>
        <v>105</v>
      </c>
      <c r="P2115">
        <f t="shared" ref="P2115:P2178" si="166">ROUND(AVERAGE(E2115/L2115),0)</f>
        <v>69</v>
      </c>
      <c r="Q2115" t="s">
        <v>8330</v>
      </c>
      <c r="R2115" t="s">
        <v>8334</v>
      </c>
      <c r="S2115" s="11">
        <f t="shared" si="164"/>
        <v>41870.86546296296</v>
      </c>
      <c r="T2115" s="13" t="str">
        <f t="shared" ref="T2115:T2178" si="167">CHOOSE(MONTH(S2115),"Jan","Feb","Mar","Apr","May","Jun","Jul","Aug","Sep","Oct","Nov","Dec")</f>
        <v>Aug</v>
      </c>
      <c r="U2115" s="11">
        <f t="shared" ref="U2115:U2178" si="168">(((I2115/60)/60)/24+DATE(1970,1,1))</f>
        <v>41905.86546296296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105</v>
      </c>
      <c r="P2116">
        <f t="shared" si="166"/>
        <v>36</v>
      </c>
      <c r="Q2116" t="s">
        <v>8330</v>
      </c>
      <c r="R2116" t="s">
        <v>8334</v>
      </c>
      <c r="S2116" s="11">
        <f t="shared" ref="S2116:S2179" si="169">(((J2116/60)/60)/24)+DATE(1970,1,1)</f>
        <v>40458.815625000003</v>
      </c>
      <c r="T2116" s="13" t="str">
        <f t="shared" si="167"/>
        <v>Oct</v>
      </c>
      <c r="U2116" s="11">
        <f t="shared" si="168"/>
        <v>40521.207638888889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226</v>
      </c>
      <c r="P2117">
        <f t="shared" si="166"/>
        <v>94</v>
      </c>
      <c r="Q2117" t="s">
        <v>8330</v>
      </c>
      <c r="R2117" t="s">
        <v>8334</v>
      </c>
      <c r="S2117" s="11">
        <f t="shared" si="169"/>
        <v>40564.081030092595</v>
      </c>
      <c r="T2117" s="13" t="str">
        <f t="shared" si="167"/>
        <v>Jan</v>
      </c>
      <c r="U2117" s="11">
        <f t="shared" si="168"/>
        <v>40594.081030092595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101</v>
      </c>
      <c r="P2118">
        <f t="shared" si="166"/>
        <v>526</v>
      </c>
      <c r="Q2118" t="s">
        <v>8330</v>
      </c>
      <c r="R2118" t="s">
        <v>8334</v>
      </c>
      <c r="S2118" s="11">
        <f t="shared" si="169"/>
        <v>41136.777812500004</v>
      </c>
      <c r="T2118" s="13" t="str">
        <f t="shared" si="167"/>
        <v>Aug</v>
      </c>
      <c r="U2118" s="11">
        <f t="shared" si="168"/>
        <v>41184.777812500004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148</v>
      </c>
      <c r="P2119">
        <f t="shared" si="166"/>
        <v>51</v>
      </c>
      <c r="Q2119" t="s">
        <v>8330</v>
      </c>
      <c r="R2119" t="s">
        <v>8334</v>
      </c>
      <c r="S2119" s="11">
        <f t="shared" si="169"/>
        <v>42290.059594907405</v>
      </c>
      <c r="T2119" s="13" t="str">
        <f t="shared" si="167"/>
        <v>Oct</v>
      </c>
      <c r="U2119" s="11">
        <f t="shared" si="168"/>
        <v>42304.207638888889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135</v>
      </c>
      <c r="P2120">
        <f t="shared" si="166"/>
        <v>79</v>
      </c>
      <c r="Q2120" t="s">
        <v>8330</v>
      </c>
      <c r="R2120" t="s">
        <v>8334</v>
      </c>
      <c r="S2120" s="11">
        <f t="shared" si="169"/>
        <v>40718.839537037034</v>
      </c>
      <c r="T2120" s="13" t="str">
        <f t="shared" si="167"/>
        <v>Jun</v>
      </c>
      <c r="U2120" s="11">
        <f t="shared" si="168"/>
        <v>40748.839537037034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101</v>
      </c>
      <c r="P2121">
        <f t="shared" si="166"/>
        <v>92</v>
      </c>
      <c r="Q2121" t="s">
        <v>8330</v>
      </c>
      <c r="R2121" t="s">
        <v>8334</v>
      </c>
      <c r="S2121" s="11">
        <f t="shared" si="169"/>
        <v>41107.130150462966</v>
      </c>
      <c r="T2121" s="13" t="str">
        <f t="shared" si="167"/>
        <v>Jul</v>
      </c>
      <c r="U2121" s="11">
        <f t="shared" si="168"/>
        <v>41137.130150462966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101</v>
      </c>
      <c r="P2122">
        <f t="shared" si="166"/>
        <v>117</v>
      </c>
      <c r="Q2122" t="s">
        <v>8330</v>
      </c>
      <c r="R2122" t="s">
        <v>8334</v>
      </c>
      <c r="S2122" s="11">
        <f t="shared" si="169"/>
        <v>41591.964537037034</v>
      </c>
      <c r="T2122" s="13" t="str">
        <f t="shared" si="167"/>
        <v>Nov</v>
      </c>
      <c r="U2122" s="11">
        <f t="shared" si="168"/>
        <v>41640.964537037034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1</v>
      </c>
      <c r="P2123">
        <f t="shared" si="166"/>
        <v>28</v>
      </c>
      <c r="Q2123" t="s">
        <v>8317</v>
      </c>
      <c r="R2123" t="s">
        <v>8338</v>
      </c>
      <c r="S2123" s="11">
        <f t="shared" si="169"/>
        <v>42716.7424537037</v>
      </c>
      <c r="T2123" s="13" t="str">
        <f t="shared" si="167"/>
        <v>Dec</v>
      </c>
      <c r="U2123" s="11">
        <f t="shared" si="168"/>
        <v>42746.7424537037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</v>
      </c>
      <c r="P2124">
        <f t="shared" si="166"/>
        <v>103</v>
      </c>
      <c r="Q2124" t="s">
        <v>8317</v>
      </c>
      <c r="R2124" t="s">
        <v>8338</v>
      </c>
      <c r="S2124" s="11">
        <f t="shared" si="169"/>
        <v>42712.300567129627</v>
      </c>
      <c r="T2124" s="13" t="str">
        <f t="shared" si="167"/>
        <v>Dec</v>
      </c>
      <c r="U2124" s="11">
        <f t="shared" si="168"/>
        <v>42742.300567129627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>
        <f t="shared" si="166"/>
        <v>10</v>
      </c>
      <c r="Q2125" t="s">
        <v>8317</v>
      </c>
      <c r="R2125" t="s">
        <v>8338</v>
      </c>
      <c r="S2125" s="11">
        <f t="shared" si="169"/>
        <v>40198.424849537041</v>
      </c>
      <c r="T2125" s="13" t="str">
        <f t="shared" si="167"/>
        <v>Jan</v>
      </c>
      <c r="U2125" s="11">
        <f t="shared" si="168"/>
        <v>40252.290972222225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</v>
      </c>
      <c r="P2126">
        <f t="shared" si="166"/>
        <v>23</v>
      </c>
      <c r="Q2126" t="s">
        <v>8317</v>
      </c>
      <c r="R2126" t="s">
        <v>8338</v>
      </c>
      <c r="S2126" s="11">
        <f t="shared" si="169"/>
        <v>40464.028182870366</v>
      </c>
      <c r="T2126" s="13" t="str">
        <f t="shared" si="167"/>
        <v>Oct</v>
      </c>
      <c r="U2126" s="11">
        <f t="shared" si="168"/>
        <v>40512.208333333336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</v>
      </c>
      <c r="P2127">
        <f t="shared" si="166"/>
        <v>32</v>
      </c>
      <c r="Q2127" t="s">
        <v>8317</v>
      </c>
      <c r="R2127" t="s">
        <v>8338</v>
      </c>
      <c r="S2127" s="11">
        <f t="shared" si="169"/>
        <v>42191.023530092592</v>
      </c>
      <c r="T2127" s="13" t="str">
        <f t="shared" si="167"/>
        <v>Jul</v>
      </c>
      <c r="U2127" s="11">
        <f t="shared" si="168"/>
        <v>42221.023530092592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</v>
      </c>
      <c r="P2128">
        <f t="shared" si="166"/>
        <v>5</v>
      </c>
      <c r="Q2128" t="s">
        <v>8317</v>
      </c>
      <c r="R2128" t="s">
        <v>8338</v>
      </c>
      <c r="S2128" s="11">
        <f t="shared" si="169"/>
        <v>41951.973229166666</v>
      </c>
      <c r="T2128" s="13" t="str">
        <f t="shared" si="167"/>
        <v>Nov</v>
      </c>
      <c r="U2128" s="11">
        <f t="shared" si="168"/>
        <v>41981.973229166666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29</v>
      </c>
      <c r="P2129">
        <f t="shared" si="166"/>
        <v>34</v>
      </c>
      <c r="Q2129" t="s">
        <v>8317</v>
      </c>
      <c r="R2129" t="s">
        <v>8338</v>
      </c>
      <c r="S2129" s="11">
        <f t="shared" si="169"/>
        <v>42045.50535879629</v>
      </c>
      <c r="T2129" s="13" t="str">
        <f t="shared" si="167"/>
        <v>Feb</v>
      </c>
      <c r="U2129" s="11">
        <f t="shared" si="168"/>
        <v>42075.463692129633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</v>
      </c>
      <c r="P2130">
        <f t="shared" si="166"/>
        <v>25</v>
      </c>
      <c r="Q2130" t="s">
        <v>8317</v>
      </c>
      <c r="R2130" t="s">
        <v>8338</v>
      </c>
      <c r="S2130" s="11">
        <f t="shared" si="169"/>
        <v>41843.772789351853</v>
      </c>
      <c r="T2130" s="13" t="str">
        <f t="shared" si="167"/>
        <v>Jul</v>
      </c>
      <c r="U2130" s="11">
        <f t="shared" si="168"/>
        <v>41903.772789351853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12</v>
      </c>
      <c r="P2131">
        <f t="shared" si="166"/>
        <v>20</v>
      </c>
      <c r="Q2131" t="s">
        <v>8317</v>
      </c>
      <c r="R2131" t="s">
        <v>8338</v>
      </c>
      <c r="S2131" s="11">
        <f t="shared" si="169"/>
        <v>42409.024305555555</v>
      </c>
      <c r="T2131" s="13" t="str">
        <f t="shared" si="167"/>
        <v>Feb</v>
      </c>
      <c r="U2131" s="11">
        <f t="shared" si="168"/>
        <v>42439.024305555555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</v>
      </c>
      <c r="P2132">
        <f t="shared" si="166"/>
        <v>21</v>
      </c>
      <c r="Q2132" t="s">
        <v>8317</v>
      </c>
      <c r="R2132" t="s">
        <v>8338</v>
      </c>
      <c r="S2132" s="11">
        <f t="shared" si="169"/>
        <v>41832.086377314816</v>
      </c>
      <c r="T2132" s="13" t="str">
        <f t="shared" si="167"/>
        <v>Jul</v>
      </c>
      <c r="U2132" s="11">
        <f t="shared" si="168"/>
        <v>41867.086377314816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>
        <f t="shared" si="166"/>
        <v>8</v>
      </c>
      <c r="Q2133" t="s">
        <v>8317</v>
      </c>
      <c r="R2133" t="s">
        <v>8338</v>
      </c>
      <c r="S2133" s="11">
        <f t="shared" si="169"/>
        <v>42167.207071759258</v>
      </c>
      <c r="T2133" s="13" t="str">
        <f t="shared" si="167"/>
        <v>Jun</v>
      </c>
      <c r="U2133" s="11">
        <f t="shared" si="168"/>
        <v>42197.207071759258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</v>
      </c>
      <c r="P2134">
        <f t="shared" si="166"/>
        <v>21</v>
      </c>
      <c r="Q2134" t="s">
        <v>8317</v>
      </c>
      <c r="R2134" t="s">
        <v>8338</v>
      </c>
      <c r="S2134" s="11">
        <f t="shared" si="169"/>
        <v>41643.487175925926</v>
      </c>
      <c r="T2134" s="13" t="str">
        <f t="shared" si="167"/>
        <v>Jan</v>
      </c>
      <c r="U2134" s="11">
        <f t="shared" si="168"/>
        <v>41673.487175925926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2</v>
      </c>
      <c r="P2135">
        <f t="shared" si="166"/>
        <v>5</v>
      </c>
      <c r="Q2135" t="s">
        <v>8317</v>
      </c>
      <c r="R2135" t="s">
        <v>8338</v>
      </c>
      <c r="S2135" s="11">
        <f t="shared" si="169"/>
        <v>40619.097210648149</v>
      </c>
      <c r="T2135" s="13" t="str">
        <f t="shared" si="167"/>
        <v>Mar</v>
      </c>
      <c r="U2135" s="11">
        <f t="shared" si="168"/>
        <v>40657.290972222225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2</v>
      </c>
      <c r="P2136">
        <f t="shared" si="166"/>
        <v>35</v>
      </c>
      <c r="Q2136" t="s">
        <v>8317</v>
      </c>
      <c r="R2136" t="s">
        <v>8338</v>
      </c>
      <c r="S2136" s="11">
        <f t="shared" si="169"/>
        <v>41361.886469907404</v>
      </c>
      <c r="T2136" s="13" t="str">
        <f t="shared" si="167"/>
        <v>Mar</v>
      </c>
      <c r="U2136" s="11">
        <f t="shared" si="168"/>
        <v>41391.886469907404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10</v>
      </c>
      <c r="P2137">
        <f t="shared" si="166"/>
        <v>22</v>
      </c>
      <c r="Q2137" t="s">
        <v>8317</v>
      </c>
      <c r="R2137" t="s">
        <v>8338</v>
      </c>
      <c r="S2137" s="11">
        <f t="shared" si="169"/>
        <v>41156.963344907403</v>
      </c>
      <c r="T2137" s="13" t="str">
        <f t="shared" si="167"/>
        <v>Sep</v>
      </c>
      <c r="U2137" s="11">
        <f t="shared" si="168"/>
        <v>41186.963344907403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0</v>
      </c>
      <c r="P2138">
        <f t="shared" si="166"/>
        <v>12</v>
      </c>
      <c r="Q2138" t="s">
        <v>8317</v>
      </c>
      <c r="R2138" t="s">
        <v>8338</v>
      </c>
      <c r="S2138" s="11">
        <f t="shared" si="169"/>
        <v>41536.509097222224</v>
      </c>
      <c r="T2138" s="13" t="str">
        <f t="shared" si="167"/>
        <v>Sep</v>
      </c>
      <c r="U2138" s="11">
        <f t="shared" si="168"/>
        <v>41566.509097222224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</v>
      </c>
      <c r="P2139">
        <f t="shared" si="166"/>
        <v>27</v>
      </c>
      <c r="Q2139" t="s">
        <v>8317</v>
      </c>
      <c r="R2139" t="s">
        <v>8338</v>
      </c>
      <c r="S2139" s="11">
        <f t="shared" si="169"/>
        <v>41948.771168981482</v>
      </c>
      <c r="T2139" s="13" t="str">
        <f t="shared" si="167"/>
        <v>Nov</v>
      </c>
      <c r="U2139" s="11">
        <f t="shared" si="168"/>
        <v>41978.771168981482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13</v>
      </c>
      <c r="P2140">
        <f t="shared" si="166"/>
        <v>11</v>
      </c>
      <c r="Q2140" t="s">
        <v>8317</v>
      </c>
      <c r="R2140" t="s">
        <v>8338</v>
      </c>
      <c r="S2140" s="11">
        <f t="shared" si="169"/>
        <v>41557.013182870374</v>
      </c>
      <c r="T2140" s="13" t="str">
        <f t="shared" si="167"/>
        <v>Oct</v>
      </c>
      <c r="U2140" s="11">
        <f t="shared" si="168"/>
        <v>41587.054849537039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</v>
      </c>
      <c r="P2141">
        <f t="shared" si="166"/>
        <v>29</v>
      </c>
      <c r="Q2141" t="s">
        <v>8317</v>
      </c>
      <c r="R2141" t="s">
        <v>8338</v>
      </c>
      <c r="S2141" s="11">
        <f t="shared" si="169"/>
        <v>42647.750092592592</v>
      </c>
      <c r="T2141" s="13" t="str">
        <f t="shared" si="167"/>
        <v>Oct</v>
      </c>
      <c r="U2141" s="11">
        <f t="shared" si="168"/>
        <v>42677.750092592592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</v>
      </c>
      <c r="P2142">
        <f t="shared" si="166"/>
        <v>51</v>
      </c>
      <c r="Q2142" t="s">
        <v>8317</v>
      </c>
      <c r="R2142" t="s">
        <v>8338</v>
      </c>
      <c r="S2142" s="11">
        <f t="shared" si="169"/>
        <v>41255.833611111113</v>
      </c>
      <c r="T2142" s="13" t="str">
        <f t="shared" si="167"/>
        <v>Dec</v>
      </c>
      <c r="U2142" s="11">
        <f t="shared" si="168"/>
        <v>41285.833611111113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t="s">
        <v>8317</v>
      </c>
      <c r="R2143" t="s">
        <v>8338</v>
      </c>
      <c r="S2143" s="11">
        <f t="shared" si="169"/>
        <v>41927.235636574071</v>
      </c>
      <c r="T2143" s="13" t="str">
        <f t="shared" si="167"/>
        <v>Oct</v>
      </c>
      <c r="U2143" s="11">
        <f t="shared" si="168"/>
        <v>41957.277303240742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6</v>
      </c>
      <c r="P2144">
        <f t="shared" si="166"/>
        <v>50</v>
      </c>
      <c r="Q2144" t="s">
        <v>8317</v>
      </c>
      <c r="R2144" t="s">
        <v>8338</v>
      </c>
      <c r="S2144" s="11">
        <f t="shared" si="169"/>
        <v>42340.701504629629</v>
      </c>
      <c r="T2144" s="13" t="str">
        <f t="shared" si="167"/>
        <v>Dec</v>
      </c>
      <c r="U2144" s="11">
        <f t="shared" si="168"/>
        <v>42368.701504629629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</v>
      </c>
      <c r="P2145">
        <f t="shared" si="166"/>
        <v>45</v>
      </c>
      <c r="Q2145" t="s">
        <v>8317</v>
      </c>
      <c r="R2145" t="s">
        <v>8338</v>
      </c>
      <c r="S2145" s="11">
        <f t="shared" si="169"/>
        <v>40332.886712962965</v>
      </c>
      <c r="T2145" s="13" t="str">
        <f t="shared" si="167"/>
        <v>Jun</v>
      </c>
      <c r="U2145" s="11">
        <f t="shared" si="168"/>
        <v>40380.791666666664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2</v>
      </c>
      <c r="P2146">
        <f t="shared" si="166"/>
        <v>25</v>
      </c>
      <c r="Q2146" t="s">
        <v>8317</v>
      </c>
      <c r="R2146" t="s">
        <v>8338</v>
      </c>
      <c r="S2146" s="11">
        <f t="shared" si="169"/>
        <v>41499.546759259261</v>
      </c>
      <c r="T2146" s="13" t="str">
        <f t="shared" si="167"/>
        <v>Aug</v>
      </c>
      <c r="U2146" s="11">
        <f t="shared" si="168"/>
        <v>41531.546759259261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</v>
      </c>
      <c r="P2147">
        <f t="shared" si="166"/>
        <v>51</v>
      </c>
      <c r="Q2147" t="s">
        <v>8317</v>
      </c>
      <c r="R2147" t="s">
        <v>8338</v>
      </c>
      <c r="S2147" s="11">
        <f t="shared" si="169"/>
        <v>41575.237430555557</v>
      </c>
      <c r="T2147" s="13" t="str">
        <f t="shared" si="167"/>
        <v>Oct</v>
      </c>
      <c r="U2147" s="11">
        <f t="shared" si="168"/>
        <v>41605.279097222221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</v>
      </c>
      <c r="P2148">
        <f t="shared" si="166"/>
        <v>1</v>
      </c>
      <c r="Q2148" t="s">
        <v>8317</v>
      </c>
      <c r="R2148" t="s">
        <v>8338</v>
      </c>
      <c r="S2148" s="11">
        <f t="shared" si="169"/>
        <v>42397.679513888885</v>
      </c>
      <c r="T2148" s="13" t="str">
        <f t="shared" si="167"/>
        <v>Jan</v>
      </c>
      <c r="U2148" s="11">
        <f t="shared" si="168"/>
        <v>42411.679513888885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1</v>
      </c>
      <c r="P2149">
        <f t="shared" si="166"/>
        <v>49</v>
      </c>
      <c r="Q2149" t="s">
        <v>8317</v>
      </c>
      <c r="R2149" t="s">
        <v>8338</v>
      </c>
      <c r="S2149" s="11">
        <f t="shared" si="169"/>
        <v>41927.295694444445</v>
      </c>
      <c r="T2149" s="13" t="str">
        <f t="shared" si="167"/>
        <v>Oct</v>
      </c>
      <c r="U2149" s="11">
        <f t="shared" si="168"/>
        <v>41959.337361111116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>
        <f t="shared" si="166"/>
        <v>1</v>
      </c>
      <c r="Q2150" t="s">
        <v>8317</v>
      </c>
      <c r="R2150" t="s">
        <v>8338</v>
      </c>
      <c r="S2150" s="11">
        <f t="shared" si="169"/>
        <v>42066.733587962968</v>
      </c>
      <c r="T2150" s="13" t="str">
        <f t="shared" si="167"/>
        <v>Mar</v>
      </c>
      <c r="U2150" s="11">
        <f t="shared" si="168"/>
        <v>42096.691921296297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t="s">
        <v>8317</v>
      </c>
      <c r="R2151" t="s">
        <v>8338</v>
      </c>
      <c r="S2151" s="11">
        <f t="shared" si="169"/>
        <v>40355.024953703702</v>
      </c>
      <c r="T2151" s="13" t="str">
        <f t="shared" si="167"/>
        <v>Jun</v>
      </c>
      <c r="U2151" s="11">
        <f t="shared" si="168"/>
        <v>40390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1</v>
      </c>
      <c r="P2152">
        <f t="shared" si="166"/>
        <v>101</v>
      </c>
      <c r="Q2152" t="s">
        <v>8317</v>
      </c>
      <c r="R2152" t="s">
        <v>8338</v>
      </c>
      <c r="S2152" s="11">
        <f t="shared" si="169"/>
        <v>42534.284710648149</v>
      </c>
      <c r="T2152" s="13" t="str">
        <f t="shared" si="167"/>
        <v>Jun</v>
      </c>
      <c r="U2152" s="11">
        <f t="shared" si="168"/>
        <v>42564.284710648149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</v>
      </c>
      <c r="P2153">
        <f t="shared" si="166"/>
        <v>20</v>
      </c>
      <c r="Q2153" t="s">
        <v>8317</v>
      </c>
      <c r="R2153" t="s">
        <v>8338</v>
      </c>
      <c r="S2153" s="11">
        <f t="shared" si="169"/>
        <v>42520.847384259265</v>
      </c>
      <c r="T2153" s="13" t="str">
        <f t="shared" si="167"/>
        <v>May</v>
      </c>
      <c r="U2153" s="11">
        <f t="shared" si="168"/>
        <v>42550.847384259265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</v>
      </c>
      <c r="P2154">
        <f t="shared" si="166"/>
        <v>13</v>
      </c>
      <c r="Q2154" t="s">
        <v>8317</v>
      </c>
      <c r="R2154" t="s">
        <v>8338</v>
      </c>
      <c r="S2154" s="11">
        <f t="shared" si="169"/>
        <v>41683.832280092596</v>
      </c>
      <c r="T2154" s="13" t="str">
        <f t="shared" si="167"/>
        <v>Feb</v>
      </c>
      <c r="U2154" s="11">
        <f t="shared" si="168"/>
        <v>41713.790613425925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0</v>
      </c>
      <c r="P2155">
        <f t="shared" si="166"/>
        <v>9</v>
      </c>
      <c r="Q2155" t="s">
        <v>8317</v>
      </c>
      <c r="R2155" t="s">
        <v>8338</v>
      </c>
      <c r="S2155" s="11">
        <f t="shared" si="169"/>
        <v>41974.911087962959</v>
      </c>
      <c r="T2155" s="13" t="str">
        <f t="shared" si="167"/>
        <v>Dec</v>
      </c>
      <c r="U2155" s="11">
        <f t="shared" si="168"/>
        <v>42014.332638888889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1</v>
      </c>
      <c r="P2156">
        <f t="shared" si="166"/>
        <v>1</v>
      </c>
      <c r="Q2156" t="s">
        <v>8317</v>
      </c>
      <c r="R2156" t="s">
        <v>8338</v>
      </c>
      <c r="S2156" s="11">
        <f t="shared" si="169"/>
        <v>41647.632256944446</v>
      </c>
      <c r="T2156" s="13" t="str">
        <f t="shared" si="167"/>
        <v>Jan</v>
      </c>
      <c r="U2156" s="11">
        <f t="shared" si="168"/>
        <v>41667.632256944446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</v>
      </c>
      <c r="P2157">
        <f t="shared" si="166"/>
        <v>23</v>
      </c>
      <c r="Q2157" t="s">
        <v>8317</v>
      </c>
      <c r="R2157" t="s">
        <v>8338</v>
      </c>
      <c r="S2157" s="11">
        <f t="shared" si="169"/>
        <v>42430.747511574074</v>
      </c>
      <c r="T2157" s="13" t="str">
        <f t="shared" si="167"/>
        <v>Mar</v>
      </c>
      <c r="U2157" s="11">
        <f t="shared" si="168"/>
        <v>42460.70584490741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3</v>
      </c>
      <c r="P2158">
        <f t="shared" si="166"/>
        <v>18</v>
      </c>
      <c r="Q2158" t="s">
        <v>8317</v>
      </c>
      <c r="R2158" t="s">
        <v>8338</v>
      </c>
      <c r="S2158" s="11">
        <f t="shared" si="169"/>
        <v>41488.85423611111</v>
      </c>
      <c r="T2158" s="13" t="str">
        <f t="shared" si="167"/>
        <v>Aug</v>
      </c>
      <c r="U2158" s="11">
        <f t="shared" si="168"/>
        <v>41533.85423611111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</v>
      </c>
      <c r="P2159">
        <f t="shared" si="166"/>
        <v>371</v>
      </c>
      <c r="Q2159" t="s">
        <v>8317</v>
      </c>
      <c r="R2159" t="s">
        <v>8338</v>
      </c>
      <c r="S2159" s="11">
        <f t="shared" si="169"/>
        <v>42694.98128472222</v>
      </c>
      <c r="T2159" s="13" t="str">
        <f t="shared" si="167"/>
        <v>Nov</v>
      </c>
      <c r="U2159" s="11">
        <f t="shared" si="168"/>
        <v>42727.332638888889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7</v>
      </c>
      <c r="P2160">
        <f t="shared" si="166"/>
        <v>64</v>
      </c>
      <c r="Q2160" t="s">
        <v>8317</v>
      </c>
      <c r="R2160" t="s">
        <v>8338</v>
      </c>
      <c r="S2160" s="11">
        <f t="shared" si="169"/>
        <v>41264.853865740741</v>
      </c>
      <c r="T2160" s="13" t="str">
        <f t="shared" si="167"/>
        <v>Dec</v>
      </c>
      <c r="U2160" s="11">
        <f t="shared" si="168"/>
        <v>41309.853865740741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1</v>
      </c>
      <c r="P2161">
        <f t="shared" si="166"/>
        <v>13</v>
      </c>
      <c r="Q2161" t="s">
        <v>8317</v>
      </c>
      <c r="R2161" t="s">
        <v>8338</v>
      </c>
      <c r="S2161" s="11">
        <f t="shared" si="169"/>
        <v>40710.731180555551</v>
      </c>
      <c r="T2161" s="13" t="str">
        <f t="shared" si="167"/>
        <v>Jun</v>
      </c>
      <c r="U2161" s="11">
        <f t="shared" si="168"/>
        <v>40740.731180555551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1</v>
      </c>
      <c r="P2162">
        <f t="shared" si="166"/>
        <v>5</v>
      </c>
      <c r="Q2162" t="s">
        <v>8317</v>
      </c>
      <c r="R2162" t="s">
        <v>8338</v>
      </c>
      <c r="S2162" s="11">
        <f t="shared" si="169"/>
        <v>41018.711863425924</v>
      </c>
      <c r="T2162" s="13" t="str">
        <f t="shared" si="167"/>
        <v>Apr</v>
      </c>
      <c r="U2162" s="11">
        <f t="shared" si="168"/>
        <v>41048.711863425924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116</v>
      </c>
      <c r="P2163">
        <f t="shared" si="166"/>
        <v>36</v>
      </c>
      <c r="Q2163" t="s">
        <v>8330</v>
      </c>
      <c r="R2163" t="s">
        <v>8331</v>
      </c>
      <c r="S2163" s="11">
        <f t="shared" si="169"/>
        <v>42240.852534722217</v>
      </c>
      <c r="T2163" s="13" t="str">
        <f t="shared" si="167"/>
        <v>Aug</v>
      </c>
      <c r="U2163" s="11">
        <f t="shared" si="168"/>
        <v>42270.852534722217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</v>
      </c>
      <c r="P2164">
        <f t="shared" si="166"/>
        <v>87</v>
      </c>
      <c r="Q2164" t="s">
        <v>8330</v>
      </c>
      <c r="R2164" t="s">
        <v>8331</v>
      </c>
      <c r="S2164" s="11">
        <f t="shared" si="169"/>
        <v>41813.766099537039</v>
      </c>
      <c r="T2164" s="13" t="str">
        <f t="shared" si="167"/>
        <v>Jun</v>
      </c>
      <c r="U2164" s="11">
        <f t="shared" si="168"/>
        <v>41844.766099537039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</v>
      </c>
      <c r="P2165">
        <f t="shared" si="166"/>
        <v>75</v>
      </c>
      <c r="Q2165" t="s">
        <v>8330</v>
      </c>
      <c r="R2165" t="s">
        <v>8331</v>
      </c>
      <c r="S2165" s="11">
        <f t="shared" si="169"/>
        <v>42111.899537037039</v>
      </c>
      <c r="T2165" s="13" t="str">
        <f t="shared" si="167"/>
        <v>Apr</v>
      </c>
      <c r="U2165" s="11">
        <f t="shared" si="168"/>
        <v>42163.159722222219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103</v>
      </c>
      <c r="P2166">
        <f t="shared" si="166"/>
        <v>68</v>
      </c>
      <c r="Q2166" t="s">
        <v>8330</v>
      </c>
      <c r="R2166" t="s">
        <v>8331</v>
      </c>
      <c r="S2166" s="11">
        <f t="shared" si="169"/>
        <v>42515.71775462963</v>
      </c>
      <c r="T2166" s="13" t="str">
        <f t="shared" si="167"/>
        <v>May</v>
      </c>
      <c r="U2166" s="11">
        <f t="shared" si="168"/>
        <v>42546.165972222225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139</v>
      </c>
      <c r="P2167">
        <f t="shared" si="166"/>
        <v>30</v>
      </c>
      <c r="Q2167" t="s">
        <v>8330</v>
      </c>
      <c r="R2167" t="s">
        <v>8331</v>
      </c>
      <c r="S2167" s="11">
        <f t="shared" si="169"/>
        <v>42438.667071759264</v>
      </c>
      <c r="T2167" s="13" t="str">
        <f t="shared" si="167"/>
        <v>Mar</v>
      </c>
      <c r="U2167" s="11">
        <f t="shared" si="168"/>
        <v>42468.625405092593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147</v>
      </c>
      <c r="P2168">
        <f t="shared" si="166"/>
        <v>92</v>
      </c>
      <c r="Q2168" t="s">
        <v>8330</v>
      </c>
      <c r="R2168" t="s">
        <v>8331</v>
      </c>
      <c r="S2168" s="11">
        <f t="shared" si="169"/>
        <v>41933.838171296295</v>
      </c>
      <c r="T2168" s="13" t="str">
        <f t="shared" si="167"/>
        <v>Oct</v>
      </c>
      <c r="U2168" s="11">
        <f t="shared" si="168"/>
        <v>41978.879837962959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>
        <f t="shared" si="166"/>
        <v>23</v>
      </c>
      <c r="Q2169" t="s">
        <v>8330</v>
      </c>
      <c r="R2169" t="s">
        <v>8331</v>
      </c>
      <c r="S2169" s="11">
        <f t="shared" si="169"/>
        <v>41153.066400462965</v>
      </c>
      <c r="T2169" s="13" t="str">
        <f t="shared" si="167"/>
        <v>Sep</v>
      </c>
      <c r="U2169" s="11">
        <f t="shared" si="168"/>
        <v>41167.066400462965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122</v>
      </c>
      <c r="P2170">
        <f t="shared" si="166"/>
        <v>64</v>
      </c>
      <c r="Q2170" t="s">
        <v>8330</v>
      </c>
      <c r="R2170" t="s">
        <v>8331</v>
      </c>
      <c r="S2170" s="11">
        <f t="shared" si="169"/>
        <v>42745.600243055553</v>
      </c>
      <c r="T2170" s="13" t="str">
        <f t="shared" si="167"/>
        <v>Jan</v>
      </c>
      <c r="U2170" s="11">
        <f t="shared" si="168"/>
        <v>42776.208333333328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>
        <f t="shared" si="166"/>
        <v>22</v>
      </c>
      <c r="Q2171" t="s">
        <v>8330</v>
      </c>
      <c r="R2171" t="s">
        <v>8331</v>
      </c>
      <c r="S2171" s="11">
        <f t="shared" si="169"/>
        <v>42793.700821759259</v>
      </c>
      <c r="T2171" s="13" t="str">
        <f t="shared" si="167"/>
        <v>Feb</v>
      </c>
      <c r="U2171" s="11">
        <f t="shared" si="168"/>
        <v>42796.700821759259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181</v>
      </c>
      <c r="P2172">
        <f t="shared" si="166"/>
        <v>33</v>
      </c>
      <c r="Q2172" t="s">
        <v>8330</v>
      </c>
      <c r="R2172" t="s">
        <v>8331</v>
      </c>
      <c r="S2172" s="11">
        <f t="shared" si="169"/>
        <v>42198.750254629631</v>
      </c>
      <c r="T2172" s="13" t="str">
        <f t="shared" si="167"/>
        <v>Jul</v>
      </c>
      <c r="U2172" s="11">
        <f t="shared" si="168"/>
        <v>42238.750254629631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</v>
      </c>
      <c r="P2173">
        <f t="shared" si="166"/>
        <v>90</v>
      </c>
      <c r="Q2173" t="s">
        <v>8330</v>
      </c>
      <c r="R2173" t="s">
        <v>8331</v>
      </c>
      <c r="S2173" s="11">
        <f t="shared" si="169"/>
        <v>42141.95711805555</v>
      </c>
      <c r="T2173" s="13" t="str">
        <f t="shared" si="167"/>
        <v>May</v>
      </c>
      <c r="U2173" s="11">
        <f t="shared" si="168"/>
        <v>42177.208333333328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>
        <f t="shared" si="166"/>
        <v>77</v>
      </c>
      <c r="Q2174" t="s">
        <v>8330</v>
      </c>
      <c r="R2174" t="s">
        <v>8331</v>
      </c>
      <c r="S2174" s="11">
        <f t="shared" si="169"/>
        <v>42082.580092592587</v>
      </c>
      <c r="T2174" s="13" t="str">
        <f t="shared" si="167"/>
        <v>Mar</v>
      </c>
      <c r="U2174" s="11">
        <f t="shared" si="168"/>
        <v>42112.580092592587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127</v>
      </c>
      <c r="P2175">
        <f t="shared" si="166"/>
        <v>59</v>
      </c>
      <c r="Q2175" t="s">
        <v>8330</v>
      </c>
      <c r="R2175" t="s">
        <v>8331</v>
      </c>
      <c r="S2175" s="11">
        <f t="shared" si="169"/>
        <v>41495.692627314813</v>
      </c>
      <c r="T2175" s="13" t="str">
        <f t="shared" si="167"/>
        <v>Aug</v>
      </c>
      <c r="U2175" s="11">
        <f t="shared" si="168"/>
        <v>41527.165972222225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103</v>
      </c>
      <c r="P2176">
        <f t="shared" si="166"/>
        <v>65</v>
      </c>
      <c r="Q2176" t="s">
        <v>8330</v>
      </c>
      <c r="R2176" t="s">
        <v>8331</v>
      </c>
      <c r="S2176" s="11">
        <f t="shared" si="169"/>
        <v>42465.542905092589</v>
      </c>
      <c r="T2176" s="13" t="str">
        <f t="shared" si="167"/>
        <v>Apr</v>
      </c>
      <c r="U2176" s="11">
        <f t="shared" si="168"/>
        <v>42495.542905092589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>
        <f t="shared" si="166"/>
        <v>67</v>
      </c>
      <c r="Q2177" t="s">
        <v>8330</v>
      </c>
      <c r="R2177" t="s">
        <v>8331</v>
      </c>
      <c r="S2177" s="11">
        <f t="shared" si="169"/>
        <v>42565.009097222224</v>
      </c>
      <c r="T2177" s="13" t="str">
        <f t="shared" si="167"/>
        <v>Jul</v>
      </c>
      <c r="U2177" s="11">
        <f t="shared" si="168"/>
        <v>42572.009097222224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</v>
      </c>
      <c r="P2178">
        <f t="shared" si="166"/>
        <v>89</v>
      </c>
      <c r="Q2178" t="s">
        <v>8330</v>
      </c>
      <c r="R2178" t="s">
        <v>8331</v>
      </c>
      <c r="S2178" s="11">
        <f t="shared" si="169"/>
        <v>42096.633206018523</v>
      </c>
      <c r="T2178" s="13" t="str">
        <f t="shared" si="167"/>
        <v>Apr</v>
      </c>
      <c r="U2178" s="11">
        <f t="shared" si="168"/>
        <v>42126.633206018523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ROUND((E2179/D2179)*100,0)</f>
        <v>100</v>
      </c>
      <c r="P2179">
        <f t="shared" ref="P2179:P2242" si="171">ROUND(AVERAGE(E2179/L2179),0)</f>
        <v>66</v>
      </c>
      <c r="Q2179" t="s">
        <v>8330</v>
      </c>
      <c r="R2179" t="s">
        <v>8331</v>
      </c>
      <c r="S2179" s="11">
        <f t="shared" si="169"/>
        <v>42502.250775462962</v>
      </c>
      <c r="T2179" s="13" t="str">
        <f t="shared" ref="T2179:T2242" si="172">CHOOSE(MONTH(S2179),"Jan","Feb","Mar","Apr","May","Jun","Jul","Aug","Sep","Oct","Nov","Dec")</f>
        <v>May</v>
      </c>
      <c r="U2179" s="11">
        <f t="shared" ref="U2179:U2242" si="173">(((I2179/60)/60)/24+DATE(1970,1,1))</f>
        <v>42527.250775462962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139</v>
      </c>
      <c r="P2180">
        <f t="shared" si="171"/>
        <v>40</v>
      </c>
      <c r="Q2180" t="s">
        <v>8330</v>
      </c>
      <c r="R2180" t="s">
        <v>8331</v>
      </c>
      <c r="S2180" s="11">
        <f t="shared" ref="S2180:S2243" si="174">(((J2180/60)/60)/24)+DATE(1970,1,1)</f>
        <v>42723.63653935185</v>
      </c>
      <c r="T2180" s="13" t="str">
        <f t="shared" si="172"/>
        <v>Dec</v>
      </c>
      <c r="U2180" s="11">
        <f t="shared" si="173"/>
        <v>42753.63653935185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</v>
      </c>
      <c r="P2181">
        <f t="shared" si="171"/>
        <v>77</v>
      </c>
      <c r="Q2181" t="s">
        <v>8330</v>
      </c>
      <c r="R2181" t="s">
        <v>8331</v>
      </c>
      <c r="S2181" s="11">
        <f t="shared" si="174"/>
        <v>42075.171203703707</v>
      </c>
      <c r="T2181" s="13" t="str">
        <f t="shared" si="172"/>
        <v>Mar</v>
      </c>
      <c r="U2181" s="11">
        <f t="shared" si="173"/>
        <v>42105.171203703707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</v>
      </c>
      <c r="P2182">
        <f t="shared" si="171"/>
        <v>69</v>
      </c>
      <c r="Q2182" t="s">
        <v>8330</v>
      </c>
      <c r="R2182" t="s">
        <v>8331</v>
      </c>
      <c r="S2182" s="11">
        <f t="shared" si="174"/>
        <v>42279.669768518521</v>
      </c>
      <c r="T2182" s="13" t="str">
        <f t="shared" si="172"/>
        <v>Oct</v>
      </c>
      <c r="U2182" s="11">
        <f t="shared" si="173"/>
        <v>42321.711435185185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</v>
      </c>
      <c r="P2183">
        <f t="shared" si="171"/>
        <v>58</v>
      </c>
      <c r="Q2183" t="s">
        <v>8317</v>
      </c>
      <c r="R2183" t="s">
        <v>8355</v>
      </c>
      <c r="S2183" s="11">
        <f t="shared" si="174"/>
        <v>42773.005243055552</v>
      </c>
      <c r="T2183" s="13" t="str">
        <f t="shared" si="172"/>
        <v>Feb</v>
      </c>
      <c r="U2183" s="11">
        <f t="shared" si="173"/>
        <v>42787.005243055552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</v>
      </c>
      <c r="P2184">
        <f t="shared" si="171"/>
        <v>44</v>
      </c>
      <c r="Q2184" t="s">
        <v>8317</v>
      </c>
      <c r="R2184" t="s">
        <v>8355</v>
      </c>
      <c r="S2184" s="11">
        <f t="shared" si="174"/>
        <v>41879.900752314818</v>
      </c>
      <c r="T2184" s="13" t="str">
        <f t="shared" si="172"/>
        <v>Aug</v>
      </c>
      <c r="U2184" s="11">
        <f t="shared" si="173"/>
        <v>41914.900752314818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</v>
      </c>
      <c r="P2185">
        <f t="shared" si="171"/>
        <v>32</v>
      </c>
      <c r="Q2185" t="s">
        <v>8317</v>
      </c>
      <c r="R2185" t="s">
        <v>8355</v>
      </c>
      <c r="S2185" s="11">
        <f t="shared" si="174"/>
        <v>42745.365474537044</v>
      </c>
      <c r="T2185" s="13" t="str">
        <f t="shared" si="172"/>
        <v>Jan</v>
      </c>
      <c r="U2185" s="11">
        <f t="shared" si="173"/>
        <v>42775.208333333328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285</v>
      </c>
      <c r="P2186">
        <f t="shared" si="171"/>
        <v>107</v>
      </c>
      <c r="Q2186" t="s">
        <v>8317</v>
      </c>
      <c r="R2186" t="s">
        <v>8355</v>
      </c>
      <c r="S2186" s="11">
        <f t="shared" si="174"/>
        <v>42380.690289351856</v>
      </c>
      <c r="T2186" s="13" t="str">
        <f t="shared" si="172"/>
        <v>Jan</v>
      </c>
      <c r="U2186" s="11">
        <f t="shared" si="173"/>
        <v>42394.666666666672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1857</v>
      </c>
      <c r="P2187">
        <f t="shared" si="171"/>
        <v>149</v>
      </c>
      <c r="Q2187" t="s">
        <v>8317</v>
      </c>
      <c r="R2187" t="s">
        <v>8355</v>
      </c>
      <c r="S2187" s="11">
        <f t="shared" si="174"/>
        <v>41319.349988425929</v>
      </c>
      <c r="T2187" s="13" t="str">
        <f t="shared" si="172"/>
        <v>Feb</v>
      </c>
      <c r="U2187" s="11">
        <f t="shared" si="173"/>
        <v>41359.349988425929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110</v>
      </c>
      <c r="P2188">
        <f t="shared" si="171"/>
        <v>56</v>
      </c>
      <c r="Q2188" t="s">
        <v>8317</v>
      </c>
      <c r="R2188" t="s">
        <v>8355</v>
      </c>
      <c r="S2188" s="11">
        <f t="shared" si="174"/>
        <v>42583.615081018521</v>
      </c>
      <c r="T2188" s="13" t="str">
        <f t="shared" si="172"/>
        <v>Aug</v>
      </c>
      <c r="U2188" s="11">
        <f t="shared" si="173"/>
        <v>42620.083333333328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1015</v>
      </c>
      <c r="P2189">
        <f t="shared" si="171"/>
        <v>57</v>
      </c>
      <c r="Q2189" t="s">
        <v>8317</v>
      </c>
      <c r="R2189" t="s">
        <v>8355</v>
      </c>
      <c r="S2189" s="11">
        <f t="shared" si="174"/>
        <v>42068.209097222221</v>
      </c>
      <c r="T2189" s="13" t="str">
        <f t="shared" si="172"/>
        <v>Mar</v>
      </c>
      <c r="U2189" s="11">
        <f t="shared" si="173"/>
        <v>42097.165972222225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</v>
      </c>
      <c r="P2190">
        <f t="shared" si="171"/>
        <v>44</v>
      </c>
      <c r="Q2190" t="s">
        <v>8317</v>
      </c>
      <c r="R2190" t="s">
        <v>8355</v>
      </c>
      <c r="S2190" s="11">
        <f t="shared" si="174"/>
        <v>42633.586122685185</v>
      </c>
      <c r="T2190" s="13" t="str">
        <f t="shared" si="172"/>
        <v>Sep</v>
      </c>
      <c r="U2190" s="11">
        <f t="shared" si="173"/>
        <v>42668.708333333328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</v>
      </c>
      <c r="P2191">
        <f t="shared" si="171"/>
        <v>69</v>
      </c>
      <c r="Q2191" t="s">
        <v>8317</v>
      </c>
      <c r="R2191" t="s">
        <v>8355</v>
      </c>
      <c r="S2191" s="11">
        <f t="shared" si="174"/>
        <v>42467.788194444445</v>
      </c>
      <c r="T2191" s="13" t="str">
        <f t="shared" si="172"/>
        <v>Apr</v>
      </c>
      <c r="U2191" s="11">
        <f t="shared" si="173"/>
        <v>42481.916666666672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185</v>
      </c>
      <c r="P2192">
        <f t="shared" si="171"/>
        <v>65</v>
      </c>
      <c r="Q2192" t="s">
        <v>8317</v>
      </c>
      <c r="R2192" t="s">
        <v>8355</v>
      </c>
      <c r="S2192" s="11">
        <f t="shared" si="174"/>
        <v>42417.625046296293</v>
      </c>
      <c r="T2192" s="13" t="str">
        <f t="shared" si="172"/>
        <v>Feb</v>
      </c>
      <c r="U2192" s="11">
        <f t="shared" si="173"/>
        <v>42452.290972222225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120</v>
      </c>
      <c r="P2193">
        <f t="shared" si="171"/>
        <v>36</v>
      </c>
      <c r="Q2193" t="s">
        <v>8317</v>
      </c>
      <c r="R2193" t="s">
        <v>8355</v>
      </c>
      <c r="S2193" s="11">
        <f t="shared" si="174"/>
        <v>42768.833645833336</v>
      </c>
      <c r="T2193" s="13" t="str">
        <f t="shared" si="172"/>
        <v>Feb</v>
      </c>
      <c r="U2193" s="11">
        <f t="shared" si="173"/>
        <v>42780.833645833336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</v>
      </c>
      <c r="P2194">
        <f t="shared" si="171"/>
        <v>40</v>
      </c>
      <c r="Q2194" t="s">
        <v>8317</v>
      </c>
      <c r="R2194" t="s">
        <v>8355</v>
      </c>
      <c r="S2194" s="11">
        <f t="shared" si="174"/>
        <v>42691.8512037037</v>
      </c>
      <c r="T2194" s="13" t="str">
        <f t="shared" si="172"/>
        <v>Nov</v>
      </c>
      <c r="U2194" s="11">
        <f t="shared" si="173"/>
        <v>42719.958333333328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</v>
      </c>
      <c r="P2195">
        <f t="shared" si="171"/>
        <v>76</v>
      </c>
      <c r="Q2195" t="s">
        <v>8317</v>
      </c>
      <c r="R2195" t="s">
        <v>8355</v>
      </c>
      <c r="S2195" s="11">
        <f t="shared" si="174"/>
        <v>42664.405925925923</v>
      </c>
      <c r="T2195" s="13" t="str">
        <f t="shared" si="172"/>
        <v>Oct</v>
      </c>
      <c r="U2195" s="11">
        <f t="shared" si="173"/>
        <v>42695.207638888889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</v>
      </c>
      <c r="P2196">
        <f t="shared" si="171"/>
        <v>61</v>
      </c>
      <c r="Q2196" t="s">
        <v>8317</v>
      </c>
      <c r="R2196" t="s">
        <v>8355</v>
      </c>
      <c r="S2196" s="11">
        <f t="shared" si="174"/>
        <v>42425.757986111115</v>
      </c>
      <c r="T2196" s="13" t="str">
        <f t="shared" si="172"/>
        <v>Feb</v>
      </c>
      <c r="U2196" s="11">
        <f t="shared" si="173"/>
        <v>42455.716319444444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</v>
      </c>
      <c r="P2197">
        <f t="shared" si="171"/>
        <v>48</v>
      </c>
      <c r="Q2197" t="s">
        <v>8317</v>
      </c>
      <c r="R2197" t="s">
        <v>8355</v>
      </c>
      <c r="S2197" s="11">
        <f t="shared" si="174"/>
        <v>42197.771990740745</v>
      </c>
      <c r="T2197" s="13" t="str">
        <f t="shared" si="172"/>
        <v>Jul</v>
      </c>
      <c r="U2197" s="11">
        <f t="shared" si="173"/>
        <v>42227.771990740745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114</v>
      </c>
      <c r="P2198">
        <f t="shared" si="171"/>
        <v>68</v>
      </c>
      <c r="Q2198" t="s">
        <v>8317</v>
      </c>
      <c r="R2198" t="s">
        <v>8355</v>
      </c>
      <c r="S2198" s="11">
        <f t="shared" si="174"/>
        <v>42675.487291666665</v>
      </c>
      <c r="T2198" s="13" t="str">
        <f t="shared" si="172"/>
        <v>Nov</v>
      </c>
      <c r="U2198" s="11">
        <f t="shared" si="173"/>
        <v>42706.291666666672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</v>
      </c>
      <c r="P2199">
        <f t="shared" si="171"/>
        <v>66</v>
      </c>
      <c r="Q2199" t="s">
        <v>8317</v>
      </c>
      <c r="R2199" t="s">
        <v>8355</v>
      </c>
      <c r="S2199" s="11">
        <f t="shared" si="174"/>
        <v>42033.584016203706</v>
      </c>
      <c r="T2199" s="13" t="str">
        <f t="shared" si="172"/>
        <v>Jan</v>
      </c>
      <c r="U2199" s="11">
        <f t="shared" si="173"/>
        <v>42063.584016203706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133</v>
      </c>
      <c r="P2200">
        <f t="shared" si="171"/>
        <v>82</v>
      </c>
      <c r="Q2200" t="s">
        <v>8317</v>
      </c>
      <c r="R2200" t="s">
        <v>8355</v>
      </c>
      <c r="S2200" s="11">
        <f t="shared" si="174"/>
        <v>42292.513888888891</v>
      </c>
      <c r="T2200" s="13" t="str">
        <f t="shared" si="172"/>
        <v>Oct</v>
      </c>
      <c r="U2200" s="11">
        <f t="shared" si="173"/>
        <v>42322.555555555555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147</v>
      </c>
      <c r="P2201">
        <f t="shared" si="171"/>
        <v>53</v>
      </c>
      <c r="Q2201" t="s">
        <v>8317</v>
      </c>
      <c r="R2201" t="s">
        <v>8355</v>
      </c>
      <c r="S2201" s="11">
        <f t="shared" si="174"/>
        <v>42262.416643518518</v>
      </c>
      <c r="T2201" s="13" t="str">
        <f t="shared" si="172"/>
        <v>Sep</v>
      </c>
      <c r="U2201" s="11">
        <f t="shared" si="173"/>
        <v>42292.416643518518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</v>
      </c>
      <c r="P2202">
        <f t="shared" si="171"/>
        <v>41</v>
      </c>
      <c r="Q2202" t="s">
        <v>8317</v>
      </c>
      <c r="R2202" t="s">
        <v>8355</v>
      </c>
      <c r="S2202" s="11">
        <f t="shared" si="174"/>
        <v>42163.625787037032</v>
      </c>
      <c r="T2202" s="13" t="str">
        <f t="shared" si="172"/>
        <v>Jun</v>
      </c>
      <c r="U2202" s="11">
        <f t="shared" si="173"/>
        <v>42191.125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383</v>
      </c>
      <c r="P2203">
        <f t="shared" si="171"/>
        <v>15</v>
      </c>
      <c r="Q2203" t="s">
        <v>8330</v>
      </c>
      <c r="R2203" t="s">
        <v>8335</v>
      </c>
      <c r="S2203" s="11">
        <f t="shared" si="174"/>
        <v>41276.846817129634</v>
      </c>
      <c r="T2203" s="13" t="str">
        <f t="shared" si="172"/>
        <v>Jan</v>
      </c>
      <c r="U2203" s="11">
        <f t="shared" si="173"/>
        <v>41290.846817129634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</v>
      </c>
      <c r="P2204">
        <f t="shared" si="171"/>
        <v>39</v>
      </c>
      <c r="Q2204" t="s">
        <v>8330</v>
      </c>
      <c r="R2204" t="s">
        <v>8335</v>
      </c>
      <c r="S2204" s="11">
        <f t="shared" si="174"/>
        <v>41184.849166666667</v>
      </c>
      <c r="T2204" s="13" t="str">
        <f t="shared" si="172"/>
        <v>Oct</v>
      </c>
      <c r="U2204" s="11">
        <f t="shared" si="173"/>
        <v>41214.849166666667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110</v>
      </c>
      <c r="P2205">
        <f t="shared" si="171"/>
        <v>44</v>
      </c>
      <c r="Q2205" t="s">
        <v>8330</v>
      </c>
      <c r="R2205" t="s">
        <v>8335</v>
      </c>
      <c r="S2205" s="11">
        <f t="shared" si="174"/>
        <v>42241.85974537037</v>
      </c>
      <c r="T2205" s="13" t="str">
        <f t="shared" si="172"/>
        <v>Aug</v>
      </c>
      <c r="U2205" s="11">
        <f t="shared" si="173"/>
        <v>42271.85974537037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133</v>
      </c>
      <c r="P2206">
        <f t="shared" si="171"/>
        <v>27</v>
      </c>
      <c r="Q2206" t="s">
        <v>8330</v>
      </c>
      <c r="R2206" t="s">
        <v>8335</v>
      </c>
      <c r="S2206" s="11">
        <f t="shared" si="174"/>
        <v>41312.311562499999</v>
      </c>
      <c r="T2206" s="13" t="str">
        <f t="shared" si="172"/>
        <v>Feb</v>
      </c>
      <c r="U2206" s="11">
        <f t="shared" si="173"/>
        <v>41342.311562499999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>
        <f t="shared" si="171"/>
        <v>42</v>
      </c>
      <c r="Q2207" t="s">
        <v>8330</v>
      </c>
      <c r="R2207" t="s">
        <v>8335</v>
      </c>
      <c r="S2207" s="11">
        <f t="shared" si="174"/>
        <v>41031.82163194444</v>
      </c>
      <c r="T2207" s="13" t="str">
        <f t="shared" si="172"/>
        <v>May</v>
      </c>
      <c r="U2207" s="11">
        <f t="shared" si="173"/>
        <v>41061.82163194444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103</v>
      </c>
      <c r="P2208">
        <f t="shared" si="171"/>
        <v>33</v>
      </c>
      <c r="Q2208" t="s">
        <v>8330</v>
      </c>
      <c r="R2208" t="s">
        <v>8335</v>
      </c>
      <c r="S2208" s="11">
        <f t="shared" si="174"/>
        <v>40997.257222222222</v>
      </c>
      <c r="T2208" s="13" t="str">
        <f t="shared" si="172"/>
        <v>Mar</v>
      </c>
      <c r="U2208" s="11">
        <f t="shared" si="173"/>
        <v>41015.257222222222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>
        <f t="shared" si="171"/>
        <v>286</v>
      </c>
      <c r="Q2209" t="s">
        <v>8330</v>
      </c>
      <c r="R2209" t="s">
        <v>8335</v>
      </c>
      <c r="S2209" s="11">
        <f t="shared" si="174"/>
        <v>41564.194131944445</v>
      </c>
      <c r="T2209" s="13" t="str">
        <f t="shared" si="172"/>
        <v>Oct</v>
      </c>
      <c r="U2209" s="11">
        <f t="shared" si="173"/>
        <v>41594.235798611109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102</v>
      </c>
      <c r="P2210">
        <f t="shared" si="171"/>
        <v>42</v>
      </c>
      <c r="Q2210" t="s">
        <v>8330</v>
      </c>
      <c r="R2210" t="s">
        <v>8335</v>
      </c>
      <c r="S2210" s="11">
        <f t="shared" si="174"/>
        <v>40946.882245370369</v>
      </c>
      <c r="T2210" s="13" t="str">
        <f t="shared" si="172"/>
        <v>Feb</v>
      </c>
      <c r="U2210" s="11">
        <f t="shared" si="173"/>
        <v>41006.166666666664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151</v>
      </c>
      <c r="P2211">
        <f t="shared" si="171"/>
        <v>50</v>
      </c>
      <c r="Q2211" t="s">
        <v>8330</v>
      </c>
      <c r="R2211" t="s">
        <v>8335</v>
      </c>
      <c r="S2211" s="11">
        <f t="shared" si="174"/>
        <v>41732.479675925926</v>
      </c>
      <c r="T2211" s="13" t="str">
        <f t="shared" si="172"/>
        <v>Apr</v>
      </c>
      <c r="U2211" s="11">
        <f t="shared" si="173"/>
        <v>41743.958333333336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</v>
      </c>
      <c r="P2212">
        <f t="shared" si="171"/>
        <v>62</v>
      </c>
      <c r="Q2212" t="s">
        <v>8330</v>
      </c>
      <c r="R2212" t="s">
        <v>8335</v>
      </c>
      <c r="S2212" s="11">
        <f t="shared" si="174"/>
        <v>40956.066087962965</v>
      </c>
      <c r="T2212" s="13" t="str">
        <f t="shared" si="172"/>
        <v>Feb</v>
      </c>
      <c r="U2212" s="11">
        <f t="shared" si="173"/>
        <v>41013.73333333333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196</v>
      </c>
      <c r="P2213">
        <f t="shared" si="171"/>
        <v>41</v>
      </c>
      <c r="Q2213" t="s">
        <v>8330</v>
      </c>
      <c r="R2213" t="s">
        <v>8335</v>
      </c>
      <c r="S2213" s="11">
        <f t="shared" si="174"/>
        <v>41716.785011574073</v>
      </c>
      <c r="T2213" s="13" t="str">
        <f t="shared" si="172"/>
        <v>Mar</v>
      </c>
      <c r="U2213" s="11">
        <f t="shared" si="173"/>
        <v>41739.290972222225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</v>
      </c>
      <c r="P2214">
        <f t="shared" si="171"/>
        <v>56</v>
      </c>
      <c r="Q2214" t="s">
        <v>8330</v>
      </c>
      <c r="R2214" t="s">
        <v>8335</v>
      </c>
      <c r="S2214" s="11">
        <f t="shared" si="174"/>
        <v>41548.747418981482</v>
      </c>
      <c r="T2214" s="13" t="str">
        <f t="shared" si="172"/>
        <v>Oct</v>
      </c>
      <c r="U2214" s="11">
        <f t="shared" si="173"/>
        <v>41582.041666666664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>
        <f t="shared" si="171"/>
        <v>10</v>
      </c>
      <c r="Q2215" t="s">
        <v>8330</v>
      </c>
      <c r="R2215" t="s">
        <v>8335</v>
      </c>
      <c r="S2215" s="11">
        <f t="shared" si="174"/>
        <v>42109.826145833329</v>
      </c>
      <c r="T2215" s="13" t="str">
        <f t="shared" si="172"/>
        <v>Apr</v>
      </c>
      <c r="U2215" s="11">
        <f t="shared" si="173"/>
        <v>42139.826145833329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293</v>
      </c>
      <c r="P2216">
        <f t="shared" si="171"/>
        <v>73</v>
      </c>
      <c r="Q2216" t="s">
        <v>8330</v>
      </c>
      <c r="R2216" t="s">
        <v>8335</v>
      </c>
      <c r="S2216" s="11">
        <f t="shared" si="174"/>
        <v>41646.792222222226</v>
      </c>
      <c r="T2216" s="13" t="str">
        <f t="shared" si="172"/>
        <v>Jan</v>
      </c>
      <c r="U2216" s="11">
        <f t="shared" si="173"/>
        <v>41676.792222222226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</v>
      </c>
      <c r="P2217">
        <f t="shared" si="171"/>
        <v>26</v>
      </c>
      <c r="Q2217" t="s">
        <v>8330</v>
      </c>
      <c r="R2217" t="s">
        <v>8335</v>
      </c>
      <c r="S2217" s="11">
        <f t="shared" si="174"/>
        <v>40958.717268518521</v>
      </c>
      <c r="T2217" s="13" t="str">
        <f t="shared" si="172"/>
        <v>Feb</v>
      </c>
      <c r="U2217" s="11">
        <f t="shared" si="173"/>
        <v>40981.290972222225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106</v>
      </c>
      <c r="P2218">
        <f t="shared" si="171"/>
        <v>23</v>
      </c>
      <c r="Q2218" t="s">
        <v>8330</v>
      </c>
      <c r="R2218" t="s">
        <v>8335</v>
      </c>
      <c r="S2218" s="11">
        <f t="shared" si="174"/>
        <v>42194.751678240747</v>
      </c>
      <c r="T2218" s="13" t="str">
        <f t="shared" si="172"/>
        <v>Jul</v>
      </c>
      <c r="U2218" s="11">
        <f t="shared" si="173"/>
        <v>42208.751678240747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</v>
      </c>
      <c r="P2219">
        <f t="shared" si="171"/>
        <v>47</v>
      </c>
      <c r="Q2219" t="s">
        <v>8330</v>
      </c>
      <c r="R2219" t="s">
        <v>8335</v>
      </c>
      <c r="S2219" s="11">
        <f t="shared" si="174"/>
        <v>42299.776770833334</v>
      </c>
      <c r="T2219" s="13" t="str">
        <f t="shared" si="172"/>
        <v>Oct</v>
      </c>
      <c r="U2219" s="11">
        <f t="shared" si="173"/>
        <v>42310.333333333328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123</v>
      </c>
      <c r="P2220">
        <f t="shared" si="171"/>
        <v>32</v>
      </c>
      <c r="Q2220" t="s">
        <v>8330</v>
      </c>
      <c r="R2220" t="s">
        <v>8335</v>
      </c>
      <c r="S2220" s="11">
        <f t="shared" si="174"/>
        <v>41127.812303240738</v>
      </c>
      <c r="T2220" s="13" t="str">
        <f t="shared" si="172"/>
        <v>Aug</v>
      </c>
      <c r="U2220" s="11">
        <f t="shared" si="173"/>
        <v>41150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102</v>
      </c>
      <c r="P2221">
        <f t="shared" si="171"/>
        <v>53</v>
      </c>
      <c r="Q2221" t="s">
        <v>8330</v>
      </c>
      <c r="R2221" t="s">
        <v>8335</v>
      </c>
      <c r="S2221" s="11">
        <f t="shared" si="174"/>
        <v>42205.718888888892</v>
      </c>
      <c r="T2221" s="13" t="str">
        <f t="shared" si="172"/>
        <v>Jul</v>
      </c>
      <c r="U2221" s="11">
        <f t="shared" si="173"/>
        <v>42235.718888888892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</v>
      </c>
      <c r="P2222">
        <f t="shared" si="171"/>
        <v>51</v>
      </c>
      <c r="Q2222" t="s">
        <v>8330</v>
      </c>
      <c r="R2222" t="s">
        <v>8335</v>
      </c>
      <c r="S2222" s="11">
        <f t="shared" si="174"/>
        <v>41452.060601851852</v>
      </c>
      <c r="T2222" s="13" t="str">
        <f t="shared" si="172"/>
        <v>Jun</v>
      </c>
      <c r="U2222" s="11">
        <f t="shared" si="173"/>
        <v>41482.060601851852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</v>
      </c>
      <c r="P2223">
        <f t="shared" si="171"/>
        <v>37</v>
      </c>
      <c r="Q2223" t="s">
        <v>8317</v>
      </c>
      <c r="R2223" t="s">
        <v>8355</v>
      </c>
      <c r="S2223" s="11">
        <f t="shared" si="174"/>
        <v>42452.666770833333</v>
      </c>
      <c r="T2223" s="13" t="str">
        <f t="shared" si="172"/>
        <v>Mar</v>
      </c>
      <c r="U2223" s="11">
        <f t="shared" si="173"/>
        <v>42483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163</v>
      </c>
      <c r="P2224">
        <f t="shared" si="171"/>
        <v>27</v>
      </c>
      <c r="Q2224" t="s">
        <v>8317</v>
      </c>
      <c r="R2224" t="s">
        <v>8355</v>
      </c>
      <c r="S2224" s="11">
        <f t="shared" si="174"/>
        <v>40906.787581018521</v>
      </c>
      <c r="T2224" s="13" t="str">
        <f t="shared" si="172"/>
        <v>Dec</v>
      </c>
      <c r="U2224" s="11">
        <f t="shared" si="173"/>
        <v>40936.787581018521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106</v>
      </c>
      <c r="P2225">
        <f t="shared" si="171"/>
        <v>206</v>
      </c>
      <c r="Q2225" t="s">
        <v>8317</v>
      </c>
      <c r="R2225" t="s">
        <v>8355</v>
      </c>
      <c r="S2225" s="11">
        <f t="shared" si="174"/>
        <v>42152.640833333338</v>
      </c>
      <c r="T2225" s="13" t="str">
        <f t="shared" si="172"/>
        <v>May</v>
      </c>
      <c r="U2225" s="11">
        <f t="shared" si="173"/>
        <v>42182.640833333338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</v>
      </c>
      <c r="P2226">
        <f t="shared" si="171"/>
        <v>82</v>
      </c>
      <c r="Q2226" t="s">
        <v>8317</v>
      </c>
      <c r="R2226" t="s">
        <v>8355</v>
      </c>
      <c r="S2226" s="11">
        <f t="shared" si="174"/>
        <v>42644.667534722219</v>
      </c>
      <c r="T2226" s="13" t="str">
        <f t="shared" si="172"/>
        <v>Oct</v>
      </c>
      <c r="U2226" s="11">
        <f t="shared" si="173"/>
        <v>42672.791666666672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945</v>
      </c>
      <c r="P2227">
        <f t="shared" si="171"/>
        <v>165</v>
      </c>
      <c r="Q2227" t="s">
        <v>8317</v>
      </c>
      <c r="R2227" t="s">
        <v>8355</v>
      </c>
      <c r="S2227" s="11">
        <f t="shared" si="174"/>
        <v>41873.79184027778</v>
      </c>
      <c r="T2227" s="13" t="str">
        <f t="shared" si="172"/>
        <v>Aug</v>
      </c>
      <c r="U2227" s="11">
        <f t="shared" si="173"/>
        <v>41903.79184027778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</v>
      </c>
      <c r="P2228">
        <f t="shared" si="171"/>
        <v>61</v>
      </c>
      <c r="Q2228" t="s">
        <v>8317</v>
      </c>
      <c r="R2228" t="s">
        <v>8355</v>
      </c>
      <c r="S2228" s="11">
        <f t="shared" si="174"/>
        <v>42381.79886574074</v>
      </c>
      <c r="T2228" s="13" t="str">
        <f t="shared" si="172"/>
        <v>Jan</v>
      </c>
      <c r="U2228" s="11">
        <f t="shared" si="173"/>
        <v>42412.207638888889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</v>
      </c>
      <c r="P2229">
        <f t="shared" si="171"/>
        <v>68</v>
      </c>
      <c r="Q2229" t="s">
        <v>8317</v>
      </c>
      <c r="R2229" t="s">
        <v>8355</v>
      </c>
      <c r="S2229" s="11">
        <f t="shared" si="174"/>
        <v>41561.807349537034</v>
      </c>
      <c r="T2229" s="13" t="str">
        <f t="shared" si="172"/>
        <v>Oct</v>
      </c>
      <c r="U2229" s="11">
        <f t="shared" si="173"/>
        <v>41591.849016203705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</v>
      </c>
      <c r="P2230">
        <f t="shared" si="171"/>
        <v>82</v>
      </c>
      <c r="Q2230" t="s">
        <v>8317</v>
      </c>
      <c r="R2230" t="s">
        <v>8355</v>
      </c>
      <c r="S2230" s="11">
        <f t="shared" si="174"/>
        <v>42202.278194444443</v>
      </c>
      <c r="T2230" s="13" t="str">
        <f t="shared" si="172"/>
        <v>Jul</v>
      </c>
      <c r="U2230" s="11">
        <f t="shared" si="173"/>
        <v>42232.278194444443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</v>
      </c>
      <c r="P2231">
        <f t="shared" si="171"/>
        <v>25</v>
      </c>
      <c r="Q2231" t="s">
        <v>8317</v>
      </c>
      <c r="R2231" t="s">
        <v>8355</v>
      </c>
      <c r="S2231" s="11">
        <f t="shared" si="174"/>
        <v>41484.664247685185</v>
      </c>
      <c r="T2231" s="13" t="str">
        <f t="shared" si="172"/>
        <v>Jul</v>
      </c>
      <c r="U2231" s="11">
        <f t="shared" si="173"/>
        <v>41520.166666666664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126</v>
      </c>
      <c r="P2232">
        <f t="shared" si="171"/>
        <v>21</v>
      </c>
      <c r="Q2232" t="s">
        <v>8317</v>
      </c>
      <c r="R2232" t="s">
        <v>8355</v>
      </c>
      <c r="S2232" s="11">
        <f t="shared" si="174"/>
        <v>41724.881099537037</v>
      </c>
      <c r="T2232" s="13" t="str">
        <f t="shared" si="172"/>
        <v>Mar</v>
      </c>
      <c r="U2232" s="11">
        <f t="shared" si="173"/>
        <v>41754.881099537037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</v>
      </c>
      <c r="P2233">
        <f t="shared" si="171"/>
        <v>27</v>
      </c>
      <c r="Q2233" t="s">
        <v>8317</v>
      </c>
      <c r="R2233" t="s">
        <v>8355</v>
      </c>
      <c r="S2233" s="11">
        <f t="shared" si="174"/>
        <v>41423.910891203705</v>
      </c>
      <c r="T2233" s="13" t="str">
        <f t="shared" si="172"/>
        <v>May</v>
      </c>
      <c r="U2233" s="11">
        <f t="shared" si="173"/>
        <v>41450.208333333336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496</v>
      </c>
      <c r="P2234">
        <f t="shared" si="171"/>
        <v>25</v>
      </c>
      <c r="Q2234" t="s">
        <v>8317</v>
      </c>
      <c r="R2234" t="s">
        <v>8355</v>
      </c>
      <c r="S2234" s="11">
        <f t="shared" si="174"/>
        <v>41806.794074074074</v>
      </c>
      <c r="T2234" s="13" t="str">
        <f t="shared" si="172"/>
        <v>Jun</v>
      </c>
      <c r="U2234" s="11">
        <f t="shared" si="173"/>
        <v>41839.125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</v>
      </c>
      <c r="P2235">
        <f t="shared" si="171"/>
        <v>21</v>
      </c>
      <c r="Q2235" t="s">
        <v>8317</v>
      </c>
      <c r="R2235" t="s">
        <v>8355</v>
      </c>
      <c r="S2235" s="11">
        <f t="shared" si="174"/>
        <v>42331.378923611104</v>
      </c>
      <c r="T2235" s="13" t="str">
        <f t="shared" si="172"/>
        <v>Nov</v>
      </c>
      <c r="U2235" s="11">
        <f t="shared" si="173"/>
        <v>42352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>
        <f t="shared" si="171"/>
        <v>42</v>
      </c>
      <c r="Q2236" t="s">
        <v>8317</v>
      </c>
      <c r="R2236" t="s">
        <v>8355</v>
      </c>
      <c r="S2236" s="11">
        <f t="shared" si="174"/>
        <v>42710.824618055558</v>
      </c>
      <c r="T2236" s="13" t="str">
        <f t="shared" si="172"/>
        <v>Dec</v>
      </c>
      <c r="U2236" s="11">
        <f t="shared" si="173"/>
        <v>42740.824618055558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</v>
      </c>
      <c r="P2237">
        <f t="shared" si="171"/>
        <v>136</v>
      </c>
      <c r="Q2237" t="s">
        <v>8317</v>
      </c>
      <c r="R2237" t="s">
        <v>8355</v>
      </c>
      <c r="S2237" s="11">
        <f t="shared" si="174"/>
        <v>42062.022118055553</v>
      </c>
      <c r="T2237" s="13" t="str">
        <f t="shared" si="172"/>
        <v>Feb</v>
      </c>
      <c r="U2237" s="11">
        <f t="shared" si="173"/>
        <v>42091.980451388896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</v>
      </c>
      <c r="P2238">
        <f t="shared" si="171"/>
        <v>22</v>
      </c>
      <c r="Q2238" t="s">
        <v>8317</v>
      </c>
      <c r="R2238" t="s">
        <v>8355</v>
      </c>
      <c r="S2238" s="11">
        <f t="shared" si="174"/>
        <v>42371.617164351846</v>
      </c>
      <c r="T2238" s="13" t="str">
        <f t="shared" si="172"/>
        <v>Jan</v>
      </c>
      <c r="U2238" s="11">
        <f t="shared" si="173"/>
        <v>42401.617164351846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353</v>
      </c>
      <c r="P2239">
        <f t="shared" si="171"/>
        <v>65</v>
      </c>
      <c r="Q2239" t="s">
        <v>8317</v>
      </c>
      <c r="R2239" t="s">
        <v>8355</v>
      </c>
      <c r="S2239" s="11">
        <f t="shared" si="174"/>
        <v>41915.003275462965</v>
      </c>
      <c r="T2239" s="13" t="str">
        <f t="shared" si="172"/>
        <v>Oct</v>
      </c>
      <c r="U2239" s="11">
        <f t="shared" si="173"/>
        <v>41955.332638888889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</v>
      </c>
      <c r="P2240">
        <f t="shared" si="171"/>
        <v>70</v>
      </c>
      <c r="Q2240" t="s">
        <v>8317</v>
      </c>
      <c r="R2240" t="s">
        <v>8355</v>
      </c>
      <c r="S2240" s="11">
        <f t="shared" si="174"/>
        <v>42774.621712962966</v>
      </c>
      <c r="T2240" s="13" t="str">
        <f t="shared" si="172"/>
        <v>Feb</v>
      </c>
      <c r="U2240" s="11">
        <f t="shared" si="173"/>
        <v>42804.621712962966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</v>
      </c>
      <c r="P2241">
        <f t="shared" si="171"/>
        <v>75</v>
      </c>
      <c r="Q2241" t="s">
        <v>8317</v>
      </c>
      <c r="R2241" t="s">
        <v>8355</v>
      </c>
      <c r="S2241" s="11">
        <f t="shared" si="174"/>
        <v>41572.958495370374</v>
      </c>
      <c r="T2241" s="13" t="str">
        <f t="shared" si="172"/>
        <v>Oct</v>
      </c>
      <c r="U2241" s="11">
        <f t="shared" si="173"/>
        <v>41609.168055555558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271</v>
      </c>
      <c r="P2242">
        <f t="shared" si="171"/>
        <v>141</v>
      </c>
      <c r="Q2242" t="s">
        <v>8317</v>
      </c>
      <c r="R2242" t="s">
        <v>8355</v>
      </c>
      <c r="S2242" s="11">
        <f t="shared" si="174"/>
        <v>42452.825740740736</v>
      </c>
      <c r="T2242" s="13" t="str">
        <f t="shared" si="172"/>
        <v>Mar</v>
      </c>
      <c r="U2242" s="11">
        <f t="shared" si="173"/>
        <v>42482.825740740736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ROUND((E2243/D2243)*100,0)</f>
        <v>806</v>
      </c>
      <c r="P2243">
        <f t="shared" ref="P2243:P2306" si="176">ROUND(AVERAGE(E2243/L2243),0)</f>
        <v>49</v>
      </c>
      <c r="Q2243" t="s">
        <v>8317</v>
      </c>
      <c r="R2243" t="s">
        <v>8355</v>
      </c>
      <c r="S2243" s="11">
        <f t="shared" si="174"/>
        <v>42766.827546296292</v>
      </c>
      <c r="T2243" s="13" t="str">
        <f t="shared" ref="T2243:T2306" si="177">CHOOSE(MONTH(S2243),"Jan","Feb","Mar","Apr","May","Jun","Jul","Aug","Sep","Oct","Nov","Dec")</f>
        <v>Jan</v>
      </c>
      <c r="U2243" s="11">
        <f t="shared" ref="U2243:U2306" si="178">(((I2243/60)/60)/24+DATE(1970,1,1))</f>
        <v>42796.827546296292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</v>
      </c>
      <c r="P2244">
        <f t="shared" si="176"/>
        <v>54</v>
      </c>
      <c r="Q2244" t="s">
        <v>8317</v>
      </c>
      <c r="R2244" t="s">
        <v>8355</v>
      </c>
      <c r="S2244" s="11">
        <f t="shared" ref="S2244:S2307" si="179">(((J2244/60)/60)/24)+DATE(1970,1,1)</f>
        <v>41569.575613425928</v>
      </c>
      <c r="T2244" s="13" t="str">
        <f t="shared" si="177"/>
        <v>Oct</v>
      </c>
      <c r="U2244" s="11">
        <f t="shared" si="178"/>
        <v>41605.126388888886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>
        <f t="shared" si="176"/>
        <v>5</v>
      </c>
      <c r="Q2245" t="s">
        <v>8317</v>
      </c>
      <c r="R2245" t="s">
        <v>8355</v>
      </c>
      <c r="S2245" s="11">
        <f t="shared" si="179"/>
        <v>42800.751041666663</v>
      </c>
      <c r="T2245" s="13" t="str">
        <f t="shared" si="177"/>
        <v>Mar</v>
      </c>
      <c r="U2245" s="11">
        <f t="shared" si="178"/>
        <v>42807.125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</v>
      </c>
      <c r="P2246">
        <f t="shared" si="176"/>
        <v>65</v>
      </c>
      <c r="Q2246" t="s">
        <v>8317</v>
      </c>
      <c r="R2246" t="s">
        <v>8355</v>
      </c>
      <c r="S2246" s="11">
        <f t="shared" si="179"/>
        <v>42647.818819444445</v>
      </c>
      <c r="T2246" s="13" t="str">
        <f t="shared" si="177"/>
        <v>Oct</v>
      </c>
      <c r="U2246" s="11">
        <f t="shared" si="178"/>
        <v>42659.854166666672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</v>
      </c>
      <c r="P2247">
        <f t="shared" si="176"/>
        <v>53</v>
      </c>
      <c r="Q2247" t="s">
        <v>8317</v>
      </c>
      <c r="R2247" t="s">
        <v>8355</v>
      </c>
      <c r="S2247" s="11">
        <f t="shared" si="179"/>
        <v>41660.708530092597</v>
      </c>
      <c r="T2247" s="13" t="str">
        <f t="shared" si="177"/>
        <v>Jan</v>
      </c>
      <c r="U2247" s="11">
        <f t="shared" si="178"/>
        <v>41691.75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</v>
      </c>
      <c r="P2248">
        <f t="shared" si="176"/>
        <v>44</v>
      </c>
      <c r="Q2248" t="s">
        <v>8317</v>
      </c>
      <c r="R2248" t="s">
        <v>8355</v>
      </c>
      <c r="S2248" s="11">
        <f t="shared" si="179"/>
        <v>42221.79178240741</v>
      </c>
      <c r="T2248" s="13" t="str">
        <f t="shared" si="177"/>
        <v>Aug</v>
      </c>
      <c r="U2248" s="11">
        <f t="shared" si="178"/>
        <v>42251.79178240741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</v>
      </c>
      <c r="P2249">
        <f t="shared" si="176"/>
        <v>51</v>
      </c>
      <c r="Q2249" t="s">
        <v>8317</v>
      </c>
      <c r="R2249" t="s">
        <v>8355</v>
      </c>
      <c r="S2249" s="11">
        <f t="shared" si="179"/>
        <v>42200.666261574079</v>
      </c>
      <c r="T2249" s="13" t="str">
        <f t="shared" si="177"/>
        <v>Jul</v>
      </c>
      <c r="U2249" s="11">
        <f t="shared" si="178"/>
        <v>42214.666261574079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</v>
      </c>
      <c r="P2250">
        <f t="shared" si="176"/>
        <v>59</v>
      </c>
      <c r="Q2250" t="s">
        <v>8317</v>
      </c>
      <c r="R2250" t="s">
        <v>8355</v>
      </c>
      <c r="S2250" s="11">
        <f t="shared" si="179"/>
        <v>42688.875902777778</v>
      </c>
      <c r="T2250" s="13" t="str">
        <f t="shared" si="177"/>
        <v>Nov</v>
      </c>
      <c r="U2250" s="11">
        <f t="shared" si="178"/>
        <v>42718.875902777778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169</v>
      </c>
      <c r="P2251">
        <f t="shared" si="176"/>
        <v>33</v>
      </c>
      <c r="Q2251" t="s">
        <v>8317</v>
      </c>
      <c r="R2251" t="s">
        <v>8355</v>
      </c>
      <c r="S2251" s="11">
        <f t="shared" si="179"/>
        <v>41336.703298611108</v>
      </c>
      <c r="T2251" s="13" t="str">
        <f t="shared" si="177"/>
        <v>Mar</v>
      </c>
      <c r="U2251" s="11">
        <f t="shared" si="178"/>
        <v>41366.661631944444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</v>
      </c>
      <c r="P2252">
        <f t="shared" si="176"/>
        <v>427</v>
      </c>
      <c r="Q2252" t="s">
        <v>8317</v>
      </c>
      <c r="R2252" t="s">
        <v>8355</v>
      </c>
      <c r="S2252" s="11">
        <f t="shared" si="179"/>
        <v>42677.005474537036</v>
      </c>
      <c r="T2252" s="13" t="str">
        <f t="shared" si="177"/>
        <v>Nov</v>
      </c>
      <c r="U2252" s="11">
        <f t="shared" si="178"/>
        <v>42707.0471412037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</v>
      </c>
      <c r="P2253">
        <f t="shared" si="176"/>
        <v>24</v>
      </c>
      <c r="Q2253" t="s">
        <v>8317</v>
      </c>
      <c r="R2253" t="s">
        <v>8355</v>
      </c>
      <c r="S2253" s="11">
        <f t="shared" si="179"/>
        <v>41846.34579861111</v>
      </c>
      <c r="T2253" s="13" t="str">
        <f t="shared" si="177"/>
        <v>Jul</v>
      </c>
      <c r="U2253" s="11">
        <f t="shared" si="178"/>
        <v>41867.34579861111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</v>
      </c>
      <c r="P2254">
        <f t="shared" si="176"/>
        <v>98</v>
      </c>
      <c r="Q2254" t="s">
        <v>8317</v>
      </c>
      <c r="R2254" t="s">
        <v>8355</v>
      </c>
      <c r="S2254" s="11">
        <f t="shared" si="179"/>
        <v>42573.327986111108</v>
      </c>
      <c r="T2254" s="13" t="str">
        <f t="shared" si="177"/>
        <v>Jul</v>
      </c>
      <c r="U2254" s="11">
        <f t="shared" si="178"/>
        <v>42588.327986111108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113</v>
      </c>
      <c r="P2255">
        <f t="shared" si="176"/>
        <v>107</v>
      </c>
      <c r="Q2255" t="s">
        <v>8317</v>
      </c>
      <c r="R2255" t="s">
        <v>8355</v>
      </c>
      <c r="S2255" s="11">
        <f t="shared" si="179"/>
        <v>42296.631331018521</v>
      </c>
      <c r="T2255" s="13" t="str">
        <f t="shared" si="177"/>
        <v>Oct</v>
      </c>
      <c r="U2255" s="11">
        <f t="shared" si="178"/>
        <v>42326.672997685186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460</v>
      </c>
      <c r="P2256">
        <f t="shared" si="176"/>
        <v>12</v>
      </c>
      <c r="Q2256" t="s">
        <v>8317</v>
      </c>
      <c r="R2256" t="s">
        <v>8355</v>
      </c>
      <c r="S2256" s="11">
        <f t="shared" si="179"/>
        <v>42752.647777777776</v>
      </c>
      <c r="T2256" s="13" t="str">
        <f t="shared" si="177"/>
        <v>Jan</v>
      </c>
      <c r="U2256" s="11">
        <f t="shared" si="178"/>
        <v>42759.647777777776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287</v>
      </c>
      <c r="P2257">
        <f t="shared" si="176"/>
        <v>42</v>
      </c>
      <c r="Q2257" t="s">
        <v>8317</v>
      </c>
      <c r="R2257" t="s">
        <v>8355</v>
      </c>
      <c r="S2257" s="11">
        <f t="shared" si="179"/>
        <v>42467.951979166668</v>
      </c>
      <c r="T2257" s="13" t="str">
        <f t="shared" si="177"/>
        <v>Apr</v>
      </c>
      <c r="U2257" s="11">
        <f t="shared" si="178"/>
        <v>42497.951979166668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223</v>
      </c>
      <c r="P2258">
        <f t="shared" si="176"/>
        <v>21</v>
      </c>
      <c r="Q2258" t="s">
        <v>8317</v>
      </c>
      <c r="R2258" t="s">
        <v>8355</v>
      </c>
      <c r="S2258" s="11">
        <f t="shared" si="179"/>
        <v>42682.451921296291</v>
      </c>
      <c r="T2258" s="13" t="str">
        <f t="shared" si="177"/>
        <v>Nov</v>
      </c>
      <c r="U2258" s="11">
        <f t="shared" si="178"/>
        <v>42696.451921296291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</v>
      </c>
      <c r="P2259">
        <f t="shared" si="176"/>
        <v>94</v>
      </c>
      <c r="Q2259" t="s">
        <v>8317</v>
      </c>
      <c r="R2259" t="s">
        <v>8355</v>
      </c>
      <c r="S2259" s="11">
        <f t="shared" si="179"/>
        <v>42505.936678240745</v>
      </c>
      <c r="T2259" s="13" t="str">
        <f t="shared" si="177"/>
        <v>May</v>
      </c>
      <c r="U2259" s="11">
        <f t="shared" si="178"/>
        <v>42540.958333333328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147</v>
      </c>
      <c r="P2260">
        <f t="shared" si="176"/>
        <v>16</v>
      </c>
      <c r="Q2260" t="s">
        <v>8317</v>
      </c>
      <c r="R2260" t="s">
        <v>8355</v>
      </c>
      <c r="S2260" s="11">
        <f t="shared" si="179"/>
        <v>42136.75100694444</v>
      </c>
      <c r="T2260" s="13" t="str">
        <f t="shared" si="177"/>
        <v>May</v>
      </c>
      <c r="U2260" s="11">
        <f t="shared" si="178"/>
        <v>42166.75100694444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</v>
      </c>
      <c r="P2261">
        <f t="shared" si="176"/>
        <v>91</v>
      </c>
      <c r="Q2261" t="s">
        <v>8317</v>
      </c>
      <c r="R2261" t="s">
        <v>8355</v>
      </c>
      <c r="S2261" s="11">
        <f t="shared" si="179"/>
        <v>42702.804814814815</v>
      </c>
      <c r="T2261" s="13" t="str">
        <f t="shared" si="177"/>
        <v>Nov</v>
      </c>
      <c r="U2261" s="11">
        <f t="shared" si="178"/>
        <v>42712.804814814815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327</v>
      </c>
      <c r="P2262">
        <f t="shared" si="176"/>
        <v>97</v>
      </c>
      <c r="Q2262" t="s">
        <v>8317</v>
      </c>
      <c r="R2262" t="s">
        <v>8355</v>
      </c>
      <c r="S2262" s="11">
        <f t="shared" si="179"/>
        <v>41695.016782407409</v>
      </c>
      <c r="T2262" s="13" t="str">
        <f t="shared" si="177"/>
        <v>Feb</v>
      </c>
      <c r="U2262" s="11">
        <f t="shared" si="178"/>
        <v>41724.975115740745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780</v>
      </c>
      <c r="P2263">
        <f t="shared" si="176"/>
        <v>37</v>
      </c>
      <c r="Q2263" t="s">
        <v>8317</v>
      </c>
      <c r="R2263" t="s">
        <v>8355</v>
      </c>
      <c r="S2263" s="11">
        <f t="shared" si="179"/>
        <v>42759.724768518514</v>
      </c>
      <c r="T2263" s="13" t="str">
        <f t="shared" si="177"/>
        <v>Jan</v>
      </c>
      <c r="U2263" s="11">
        <f t="shared" si="178"/>
        <v>42780.724768518514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</v>
      </c>
      <c r="P2264">
        <f t="shared" si="176"/>
        <v>28</v>
      </c>
      <c r="Q2264" t="s">
        <v>8317</v>
      </c>
      <c r="R2264" t="s">
        <v>8355</v>
      </c>
      <c r="S2264" s="11">
        <f t="shared" si="179"/>
        <v>41926.585162037038</v>
      </c>
      <c r="T2264" s="13" t="str">
        <f t="shared" si="177"/>
        <v>Oct</v>
      </c>
      <c r="U2264" s="11">
        <f t="shared" si="178"/>
        <v>41961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116</v>
      </c>
      <c r="P2265">
        <f t="shared" si="176"/>
        <v>144</v>
      </c>
      <c r="Q2265" t="s">
        <v>8317</v>
      </c>
      <c r="R2265" t="s">
        <v>8355</v>
      </c>
      <c r="S2265" s="11">
        <f t="shared" si="179"/>
        <v>42014.832326388889</v>
      </c>
      <c r="T2265" s="13" t="str">
        <f t="shared" si="177"/>
        <v>Jan</v>
      </c>
      <c r="U2265" s="11">
        <f t="shared" si="178"/>
        <v>42035.832326388889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</v>
      </c>
      <c r="P2266">
        <f t="shared" si="176"/>
        <v>24</v>
      </c>
      <c r="Q2266" t="s">
        <v>8317</v>
      </c>
      <c r="R2266" t="s">
        <v>8355</v>
      </c>
      <c r="S2266" s="11">
        <f t="shared" si="179"/>
        <v>42496.582337962958</v>
      </c>
      <c r="T2266" s="13" t="str">
        <f t="shared" si="177"/>
        <v>May</v>
      </c>
      <c r="U2266" s="11">
        <f t="shared" si="178"/>
        <v>42513.125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299</v>
      </c>
      <c r="P2267">
        <f t="shared" si="176"/>
        <v>35</v>
      </c>
      <c r="Q2267" t="s">
        <v>8317</v>
      </c>
      <c r="R2267" t="s">
        <v>8355</v>
      </c>
      <c r="S2267" s="11">
        <f t="shared" si="179"/>
        <v>42689.853090277778</v>
      </c>
      <c r="T2267" s="13" t="str">
        <f t="shared" si="177"/>
        <v>Nov</v>
      </c>
      <c r="U2267" s="11">
        <f t="shared" si="178"/>
        <v>42696.853090277778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</v>
      </c>
      <c r="P2268">
        <f t="shared" si="176"/>
        <v>25</v>
      </c>
      <c r="Q2268" t="s">
        <v>8317</v>
      </c>
      <c r="R2268" t="s">
        <v>8355</v>
      </c>
      <c r="S2268" s="11">
        <f t="shared" si="179"/>
        <v>42469.874907407408</v>
      </c>
      <c r="T2268" s="13" t="str">
        <f t="shared" si="177"/>
        <v>Apr</v>
      </c>
      <c r="U2268" s="11">
        <f t="shared" si="178"/>
        <v>42487.083333333328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381</v>
      </c>
      <c r="P2269">
        <f t="shared" si="176"/>
        <v>188</v>
      </c>
      <c r="Q2269" t="s">
        <v>8317</v>
      </c>
      <c r="R2269" t="s">
        <v>8355</v>
      </c>
      <c r="S2269" s="11">
        <f t="shared" si="179"/>
        <v>41968.829826388886</v>
      </c>
      <c r="T2269" s="13" t="str">
        <f t="shared" si="177"/>
        <v>Nov</v>
      </c>
      <c r="U2269" s="11">
        <f t="shared" si="178"/>
        <v>41994.041666666672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103</v>
      </c>
      <c r="P2270">
        <f t="shared" si="176"/>
        <v>148</v>
      </c>
      <c r="Q2270" t="s">
        <v>8317</v>
      </c>
      <c r="R2270" t="s">
        <v>8355</v>
      </c>
      <c r="S2270" s="11">
        <f t="shared" si="179"/>
        <v>42776.082349537035</v>
      </c>
      <c r="T2270" s="13" t="str">
        <f t="shared" si="177"/>
        <v>Feb</v>
      </c>
      <c r="U2270" s="11">
        <f t="shared" si="178"/>
        <v>42806.082349537035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1802</v>
      </c>
      <c r="P2271">
        <f t="shared" si="176"/>
        <v>50</v>
      </c>
      <c r="Q2271" t="s">
        <v>8317</v>
      </c>
      <c r="R2271" t="s">
        <v>8355</v>
      </c>
      <c r="S2271" s="11">
        <f t="shared" si="179"/>
        <v>42776.704432870371</v>
      </c>
      <c r="T2271" s="13" t="str">
        <f t="shared" si="177"/>
        <v>Feb</v>
      </c>
      <c r="U2271" s="11">
        <f t="shared" si="178"/>
        <v>42801.208333333328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</v>
      </c>
      <c r="P2272">
        <f t="shared" si="176"/>
        <v>108</v>
      </c>
      <c r="Q2272" t="s">
        <v>8317</v>
      </c>
      <c r="R2272" t="s">
        <v>8355</v>
      </c>
      <c r="S2272" s="11">
        <f t="shared" si="179"/>
        <v>42725.869363425925</v>
      </c>
      <c r="T2272" s="13" t="str">
        <f t="shared" si="177"/>
        <v>Dec</v>
      </c>
      <c r="U2272" s="11">
        <f t="shared" si="178"/>
        <v>42745.915972222225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</v>
      </c>
      <c r="P2273">
        <f t="shared" si="176"/>
        <v>43</v>
      </c>
      <c r="Q2273" t="s">
        <v>8317</v>
      </c>
      <c r="R2273" t="s">
        <v>8355</v>
      </c>
      <c r="S2273" s="11">
        <f t="shared" si="179"/>
        <v>42684.000046296293</v>
      </c>
      <c r="T2273" s="13" t="str">
        <f t="shared" si="177"/>
        <v>Nov</v>
      </c>
      <c r="U2273" s="11">
        <f t="shared" si="178"/>
        <v>42714.000046296293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1357</v>
      </c>
      <c r="P2274">
        <f t="shared" si="176"/>
        <v>14</v>
      </c>
      <c r="Q2274" t="s">
        <v>8317</v>
      </c>
      <c r="R2274" t="s">
        <v>8355</v>
      </c>
      <c r="S2274" s="11">
        <f t="shared" si="179"/>
        <v>42315.699490740735</v>
      </c>
      <c r="T2274" s="13" t="str">
        <f t="shared" si="177"/>
        <v>Nov</v>
      </c>
      <c r="U2274" s="11">
        <f t="shared" si="178"/>
        <v>42345.699490740735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</v>
      </c>
      <c r="P2275">
        <f t="shared" si="176"/>
        <v>37</v>
      </c>
      <c r="Q2275" t="s">
        <v>8317</v>
      </c>
      <c r="R2275" t="s">
        <v>8355</v>
      </c>
      <c r="S2275" s="11">
        <f t="shared" si="179"/>
        <v>42781.549097222218</v>
      </c>
      <c r="T2275" s="13" t="str">
        <f t="shared" si="177"/>
        <v>Feb</v>
      </c>
      <c r="U2275" s="11">
        <f t="shared" si="178"/>
        <v>42806.507430555561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120</v>
      </c>
      <c r="P2276">
        <f t="shared" si="176"/>
        <v>30</v>
      </c>
      <c r="Q2276" t="s">
        <v>8317</v>
      </c>
      <c r="R2276" t="s">
        <v>8355</v>
      </c>
      <c r="S2276" s="11">
        <f t="shared" si="179"/>
        <v>41663.500659722224</v>
      </c>
      <c r="T2276" s="13" t="str">
        <f t="shared" si="177"/>
        <v>Jan</v>
      </c>
      <c r="U2276" s="11">
        <f t="shared" si="178"/>
        <v>41693.500659722224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408</v>
      </c>
      <c r="P2277">
        <f t="shared" si="176"/>
        <v>34</v>
      </c>
      <c r="Q2277" t="s">
        <v>8317</v>
      </c>
      <c r="R2277" t="s">
        <v>8355</v>
      </c>
      <c r="S2277" s="11">
        <f t="shared" si="179"/>
        <v>41965.616655092599</v>
      </c>
      <c r="T2277" s="13" t="str">
        <f t="shared" si="177"/>
        <v>Nov</v>
      </c>
      <c r="U2277" s="11">
        <f t="shared" si="178"/>
        <v>41995.616655092599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106</v>
      </c>
      <c r="P2278">
        <f t="shared" si="176"/>
        <v>65</v>
      </c>
      <c r="Q2278" t="s">
        <v>8317</v>
      </c>
      <c r="R2278" t="s">
        <v>8355</v>
      </c>
      <c r="S2278" s="11">
        <f t="shared" si="179"/>
        <v>41614.651493055557</v>
      </c>
      <c r="T2278" s="13" t="str">
        <f t="shared" si="177"/>
        <v>Dec</v>
      </c>
      <c r="U2278" s="11">
        <f t="shared" si="178"/>
        <v>41644.651493055557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</v>
      </c>
      <c r="P2279">
        <f t="shared" si="176"/>
        <v>58</v>
      </c>
      <c r="Q2279" t="s">
        <v>8317</v>
      </c>
      <c r="R2279" t="s">
        <v>8355</v>
      </c>
      <c r="S2279" s="11">
        <f t="shared" si="179"/>
        <v>40936.678506944445</v>
      </c>
      <c r="T2279" s="13" t="str">
        <f t="shared" si="177"/>
        <v>Jan</v>
      </c>
      <c r="U2279" s="11">
        <f t="shared" si="178"/>
        <v>40966.678506944445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271</v>
      </c>
      <c r="P2280">
        <f t="shared" si="176"/>
        <v>53</v>
      </c>
      <c r="Q2280" t="s">
        <v>8317</v>
      </c>
      <c r="R2280" t="s">
        <v>8355</v>
      </c>
      <c r="S2280" s="11">
        <f t="shared" si="179"/>
        <v>42338.709108796291</v>
      </c>
      <c r="T2280" s="13" t="str">
        <f t="shared" si="177"/>
        <v>Nov</v>
      </c>
      <c r="U2280" s="11">
        <f t="shared" si="178"/>
        <v>42372.957638888889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154</v>
      </c>
      <c r="P2281">
        <f t="shared" si="176"/>
        <v>48</v>
      </c>
      <c r="Q2281" t="s">
        <v>8317</v>
      </c>
      <c r="R2281" t="s">
        <v>8355</v>
      </c>
      <c r="S2281" s="11">
        <f t="shared" si="179"/>
        <v>42020.806701388887</v>
      </c>
      <c r="T2281" s="13" t="str">
        <f t="shared" si="177"/>
        <v>Jan</v>
      </c>
      <c r="U2281" s="11">
        <f t="shared" si="178"/>
        <v>42039.166666666672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404</v>
      </c>
      <c r="P2282">
        <f t="shared" si="176"/>
        <v>82</v>
      </c>
      <c r="Q2282" t="s">
        <v>8317</v>
      </c>
      <c r="R2282" t="s">
        <v>8355</v>
      </c>
      <c r="S2282" s="11">
        <f t="shared" si="179"/>
        <v>42234.624895833331</v>
      </c>
      <c r="T2282" s="13" t="str">
        <f t="shared" si="177"/>
        <v>Aug</v>
      </c>
      <c r="U2282" s="11">
        <f t="shared" si="178"/>
        <v>42264.624895833331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>
        <f t="shared" si="176"/>
        <v>50</v>
      </c>
      <c r="Q2283" t="s">
        <v>8330</v>
      </c>
      <c r="R2283" t="s">
        <v>8331</v>
      </c>
      <c r="S2283" s="11">
        <f t="shared" si="179"/>
        <v>40687.285844907405</v>
      </c>
      <c r="T2283" s="13" t="str">
        <f t="shared" si="177"/>
        <v>May</v>
      </c>
      <c r="U2283" s="11">
        <f t="shared" si="178"/>
        <v>40749.284722222219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</v>
      </c>
      <c r="P2284">
        <f t="shared" si="176"/>
        <v>116</v>
      </c>
      <c r="Q2284" t="s">
        <v>8330</v>
      </c>
      <c r="R2284" t="s">
        <v>8331</v>
      </c>
      <c r="S2284" s="11">
        <f t="shared" si="179"/>
        <v>42323.17460648148</v>
      </c>
      <c r="T2284" s="13" t="str">
        <f t="shared" si="177"/>
        <v>Nov</v>
      </c>
      <c r="U2284" s="11">
        <f t="shared" si="178"/>
        <v>42383.17460648148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101</v>
      </c>
      <c r="P2285">
        <f t="shared" si="176"/>
        <v>63</v>
      </c>
      <c r="Q2285" t="s">
        <v>8330</v>
      </c>
      <c r="R2285" t="s">
        <v>8331</v>
      </c>
      <c r="S2285" s="11">
        <f t="shared" si="179"/>
        <v>40978.125046296293</v>
      </c>
      <c r="T2285" s="13" t="str">
        <f t="shared" si="177"/>
        <v>Mar</v>
      </c>
      <c r="U2285" s="11">
        <f t="shared" si="178"/>
        <v>41038.083379629628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</v>
      </c>
      <c r="P2286">
        <f t="shared" si="176"/>
        <v>108</v>
      </c>
      <c r="Q2286" t="s">
        <v>8330</v>
      </c>
      <c r="R2286" t="s">
        <v>8331</v>
      </c>
      <c r="S2286" s="11">
        <f t="shared" si="179"/>
        <v>40585.796817129631</v>
      </c>
      <c r="T2286" s="13" t="str">
        <f t="shared" si="177"/>
        <v>Feb</v>
      </c>
      <c r="U2286" s="11">
        <f t="shared" si="178"/>
        <v>40614.166666666664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</v>
      </c>
      <c r="P2287">
        <f t="shared" si="176"/>
        <v>46</v>
      </c>
      <c r="Q2287" t="s">
        <v>8330</v>
      </c>
      <c r="R2287" t="s">
        <v>8331</v>
      </c>
      <c r="S2287" s="11">
        <f t="shared" si="179"/>
        <v>41059.185682870368</v>
      </c>
      <c r="T2287" s="13" t="str">
        <f t="shared" si="177"/>
        <v>May</v>
      </c>
      <c r="U2287" s="11">
        <f t="shared" si="178"/>
        <v>41089.185682870368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</v>
      </c>
      <c r="P2288">
        <f t="shared" si="176"/>
        <v>107</v>
      </c>
      <c r="Q2288" t="s">
        <v>8330</v>
      </c>
      <c r="R2288" t="s">
        <v>8331</v>
      </c>
      <c r="S2288" s="11">
        <f t="shared" si="179"/>
        <v>41494.963587962964</v>
      </c>
      <c r="T2288" s="13" t="str">
        <f t="shared" si="177"/>
        <v>Aug</v>
      </c>
      <c r="U2288" s="11">
        <f t="shared" si="178"/>
        <v>41523.165972222225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120</v>
      </c>
      <c r="P2289">
        <f t="shared" si="176"/>
        <v>51</v>
      </c>
      <c r="Q2289" t="s">
        <v>8330</v>
      </c>
      <c r="R2289" t="s">
        <v>8331</v>
      </c>
      <c r="S2289" s="11">
        <f t="shared" si="179"/>
        <v>41792.667361111111</v>
      </c>
      <c r="T2289" s="13" t="str">
        <f t="shared" si="177"/>
        <v>Jun</v>
      </c>
      <c r="U2289" s="11">
        <f t="shared" si="178"/>
        <v>41813.667361111111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</v>
      </c>
      <c r="P2290">
        <f t="shared" si="176"/>
        <v>40</v>
      </c>
      <c r="Q2290" t="s">
        <v>8330</v>
      </c>
      <c r="R2290" t="s">
        <v>8331</v>
      </c>
      <c r="S2290" s="11">
        <f t="shared" si="179"/>
        <v>41067.827418981484</v>
      </c>
      <c r="T2290" s="13" t="str">
        <f t="shared" si="177"/>
        <v>Jun</v>
      </c>
      <c r="U2290" s="11">
        <f t="shared" si="178"/>
        <v>41086.75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</v>
      </c>
      <c r="P2291">
        <f t="shared" si="176"/>
        <v>64</v>
      </c>
      <c r="Q2291" t="s">
        <v>8330</v>
      </c>
      <c r="R2291" t="s">
        <v>8331</v>
      </c>
      <c r="S2291" s="11">
        <f t="shared" si="179"/>
        <v>41571.998379629629</v>
      </c>
      <c r="T2291" s="13" t="str">
        <f t="shared" si="177"/>
        <v>Oct</v>
      </c>
      <c r="U2291" s="11">
        <f t="shared" si="178"/>
        <v>41614.973611111112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</v>
      </c>
      <c r="P2292">
        <f t="shared" si="176"/>
        <v>54</v>
      </c>
      <c r="Q2292" t="s">
        <v>8330</v>
      </c>
      <c r="R2292" t="s">
        <v>8331</v>
      </c>
      <c r="S2292" s="11">
        <f t="shared" si="179"/>
        <v>40070.253819444442</v>
      </c>
      <c r="T2292" s="13" t="str">
        <f t="shared" si="177"/>
        <v>Sep</v>
      </c>
      <c r="U2292" s="11">
        <f t="shared" si="178"/>
        <v>40148.708333333336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173</v>
      </c>
      <c r="P2293">
        <f t="shared" si="176"/>
        <v>100</v>
      </c>
      <c r="Q2293" t="s">
        <v>8330</v>
      </c>
      <c r="R2293" t="s">
        <v>8331</v>
      </c>
      <c r="S2293" s="11">
        <f t="shared" si="179"/>
        <v>40987.977060185185</v>
      </c>
      <c r="T2293" s="13" t="str">
        <f t="shared" si="177"/>
        <v>Mar</v>
      </c>
      <c r="U2293" s="11">
        <f t="shared" si="178"/>
        <v>41022.166666666664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</v>
      </c>
      <c r="P2294">
        <f t="shared" si="176"/>
        <v>47</v>
      </c>
      <c r="Q2294" t="s">
        <v>8330</v>
      </c>
      <c r="R2294" t="s">
        <v>8331</v>
      </c>
      <c r="S2294" s="11">
        <f t="shared" si="179"/>
        <v>40987.697638888887</v>
      </c>
      <c r="T2294" s="13" t="str">
        <f t="shared" si="177"/>
        <v>Mar</v>
      </c>
      <c r="U2294" s="11">
        <f t="shared" si="178"/>
        <v>41017.697638888887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</v>
      </c>
      <c r="P2295">
        <f t="shared" si="176"/>
        <v>34</v>
      </c>
      <c r="Q2295" t="s">
        <v>8330</v>
      </c>
      <c r="R2295" t="s">
        <v>8331</v>
      </c>
      <c r="S2295" s="11">
        <f t="shared" si="179"/>
        <v>41151.708321759259</v>
      </c>
      <c r="T2295" s="13" t="str">
        <f t="shared" si="177"/>
        <v>Aug</v>
      </c>
      <c r="U2295" s="11">
        <f t="shared" si="178"/>
        <v>41177.165972222225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</v>
      </c>
      <c r="P2296">
        <f t="shared" si="176"/>
        <v>65</v>
      </c>
      <c r="Q2296" t="s">
        <v>8330</v>
      </c>
      <c r="R2296" t="s">
        <v>8331</v>
      </c>
      <c r="S2296" s="11">
        <f t="shared" si="179"/>
        <v>41264.72314814815</v>
      </c>
      <c r="T2296" s="13" t="str">
        <f t="shared" si="177"/>
        <v>Dec</v>
      </c>
      <c r="U2296" s="11">
        <f t="shared" si="178"/>
        <v>41294.72314814815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</v>
      </c>
      <c r="P2297">
        <f t="shared" si="176"/>
        <v>44</v>
      </c>
      <c r="Q2297" t="s">
        <v>8330</v>
      </c>
      <c r="R2297" t="s">
        <v>8331</v>
      </c>
      <c r="S2297" s="11">
        <f t="shared" si="179"/>
        <v>41270.954351851848</v>
      </c>
      <c r="T2297" s="13" t="str">
        <f t="shared" si="177"/>
        <v>Dec</v>
      </c>
      <c r="U2297" s="11">
        <f t="shared" si="178"/>
        <v>41300.954351851848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</v>
      </c>
      <c r="P2298">
        <f t="shared" si="176"/>
        <v>72</v>
      </c>
      <c r="Q2298" t="s">
        <v>8330</v>
      </c>
      <c r="R2298" t="s">
        <v>8331</v>
      </c>
      <c r="S2298" s="11">
        <f t="shared" si="179"/>
        <v>40927.731782407405</v>
      </c>
      <c r="T2298" s="13" t="str">
        <f t="shared" si="177"/>
        <v>Jan</v>
      </c>
      <c r="U2298" s="11">
        <f t="shared" si="178"/>
        <v>40962.731782407405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101</v>
      </c>
      <c r="P2299">
        <f t="shared" si="176"/>
        <v>53</v>
      </c>
      <c r="Q2299" t="s">
        <v>8330</v>
      </c>
      <c r="R2299" t="s">
        <v>8331</v>
      </c>
      <c r="S2299" s="11">
        <f t="shared" si="179"/>
        <v>40948.042233796295</v>
      </c>
      <c r="T2299" s="13" t="str">
        <f t="shared" si="177"/>
        <v>Feb</v>
      </c>
      <c r="U2299" s="11">
        <f t="shared" si="178"/>
        <v>40982.165972222225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</v>
      </c>
      <c r="P2300">
        <f t="shared" si="176"/>
        <v>109</v>
      </c>
      <c r="Q2300" t="s">
        <v>8330</v>
      </c>
      <c r="R2300" t="s">
        <v>8331</v>
      </c>
      <c r="S2300" s="11">
        <f t="shared" si="179"/>
        <v>41694.84065972222</v>
      </c>
      <c r="T2300" s="13" t="str">
        <f t="shared" si="177"/>
        <v>Feb</v>
      </c>
      <c r="U2300" s="11">
        <f t="shared" si="178"/>
        <v>41724.798993055556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</v>
      </c>
      <c r="P2301">
        <f t="shared" si="176"/>
        <v>75</v>
      </c>
      <c r="Q2301" t="s">
        <v>8330</v>
      </c>
      <c r="R2301" t="s">
        <v>8331</v>
      </c>
      <c r="S2301" s="11">
        <f t="shared" si="179"/>
        <v>40565.032511574071</v>
      </c>
      <c r="T2301" s="13" t="str">
        <f t="shared" si="177"/>
        <v>Jan</v>
      </c>
      <c r="U2301" s="11">
        <f t="shared" si="178"/>
        <v>40580.032511574071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</v>
      </c>
      <c r="P2302">
        <f t="shared" si="176"/>
        <v>116</v>
      </c>
      <c r="Q2302" t="s">
        <v>8330</v>
      </c>
      <c r="R2302" t="s">
        <v>8331</v>
      </c>
      <c r="S2302" s="11">
        <f t="shared" si="179"/>
        <v>41074.727037037039</v>
      </c>
      <c r="T2302" s="13" t="str">
        <f t="shared" si="177"/>
        <v>Jun</v>
      </c>
      <c r="U2302" s="11">
        <f t="shared" si="178"/>
        <v>41088.727037037039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134</v>
      </c>
      <c r="P2303">
        <f t="shared" si="176"/>
        <v>32</v>
      </c>
      <c r="Q2303" t="s">
        <v>8330</v>
      </c>
      <c r="R2303" t="s">
        <v>8334</v>
      </c>
      <c r="S2303" s="11">
        <f t="shared" si="179"/>
        <v>41416.146944444445</v>
      </c>
      <c r="T2303" s="13" t="str">
        <f t="shared" si="177"/>
        <v>May</v>
      </c>
      <c r="U2303" s="11">
        <f t="shared" si="178"/>
        <v>41446.146944444445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171</v>
      </c>
      <c r="P2304">
        <f t="shared" si="176"/>
        <v>46</v>
      </c>
      <c r="Q2304" t="s">
        <v>8330</v>
      </c>
      <c r="R2304" t="s">
        <v>8334</v>
      </c>
      <c r="S2304" s="11">
        <f t="shared" si="179"/>
        <v>41605.868449074071</v>
      </c>
      <c r="T2304" s="13" t="str">
        <f t="shared" si="177"/>
        <v>Nov</v>
      </c>
      <c r="U2304" s="11">
        <f t="shared" si="178"/>
        <v>41639.291666666664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</v>
      </c>
      <c r="P2305">
        <f t="shared" si="176"/>
        <v>68</v>
      </c>
      <c r="Q2305" t="s">
        <v>8330</v>
      </c>
      <c r="R2305" t="s">
        <v>8334</v>
      </c>
      <c r="S2305" s="11">
        <f t="shared" si="179"/>
        <v>40850.111064814817</v>
      </c>
      <c r="T2305" s="13" t="str">
        <f t="shared" si="177"/>
        <v>Nov</v>
      </c>
      <c r="U2305" s="11">
        <f t="shared" si="178"/>
        <v>40890.152731481481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101</v>
      </c>
      <c r="P2306">
        <f t="shared" si="176"/>
        <v>53</v>
      </c>
      <c r="Q2306" t="s">
        <v>8330</v>
      </c>
      <c r="R2306" t="s">
        <v>8334</v>
      </c>
      <c r="S2306" s="11">
        <f t="shared" si="179"/>
        <v>40502.815868055557</v>
      </c>
      <c r="T2306" s="13" t="str">
        <f t="shared" si="177"/>
        <v>Nov</v>
      </c>
      <c r="U2306" s="11">
        <f t="shared" si="178"/>
        <v>40544.207638888889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ROUND((E2307/D2307)*100,0)</f>
        <v>101</v>
      </c>
      <c r="P2307">
        <f t="shared" ref="P2307:P2370" si="181">ROUND(AVERAGE(E2307/L2307),0)</f>
        <v>109</v>
      </c>
      <c r="Q2307" t="s">
        <v>8330</v>
      </c>
      <c r="R2307" t="s">
        <v>8334</v>
      </c>
      <c r="S2307" s="11">
        <f t="shared" si="179"/>
        <v>41834.695277777777</v>
      </c>
      <c r="T2307" s="13" t="str">
        <f t="shared" ref="T2307:T2370" si="182">CHOOSE(MONTH(S2307),"Jan","Feb","Mar","Apr","May","Jun","Jul","Aug","Sep","Oct","Nov","Dec")</f>
        <v>Jul</v>
      </c>
      <c r="U2307" s="11">
        <f t="shared" ref="U2307:U2370" si="183">(((I2307/60)/60)/24+DATE(1970,1,1))</f>
        <v>41859.75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107</v>
      </c>
      <c r="P2308">
        <f t="shared" si="181"/>
        <v>51</v>
      </c>
      <c r="Q2308" t="s">
        <v>8330</v>
      </c>
      <c r="R2308" t="s">
        <v>8334</v>
      </c>
      <c r="S2308" s="11">
        <f t="shared" ref="S2308:S2371" si="184">(((J2308/60)/60)/24)+DATE(1970,1,1)</f>
        <v>40948.16815972222</v>
      </c>
      <c r="T2308" s="13" t="str">
        <f t="shared" si="182"/>
        <v>Feb</v>
      </c>
      <c r="U2308" s="11">
        <f t="shared" si="183"/>
        <v>40978.16815972222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107</v>
      </c>
      <c r="P2309">
        <f t="shared" si="181"/>
        <v>28</v>
      </c>
      <c r="Q2309" t="s">
        <v>8330</v>
      </c>
      <c r="R2309" t="s">
        <v>8334</v>
      </c>
      <c r="S2309" s="11">
        <f t="shared" si="184"/>
        <v>41004.802465277775</v>
      </c>
      <c r="T2309" s="13" t="str">
        <f t="shared" si="182"/>
        <v>Apr</v>
      </c>
      <c r="U2309" s="11">
        <f t="shared" si="183"/>
        <v>41034.802407407406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</v>
      </c>
      <c r="P2310">
        <f t="shared" si="181"/>
        <v>82</v>
      </c>
      <c r="Q2310" t="s">
        <v>8330</v>
      </c>
      <c r="R2310" t="s">
        <v>8334</v>
      </c>
      <c r="S2310" s="11">
        <f t="shared" si="184"/>
        <v>41851.962916666671</v>
      </c>
      <c r="T2310" s="13" t="str">
        <f t="shared" si="182"/>
        <v>Jul</v>
      </c>
      <c r="U2310" s="11">
        <f t="shared" si="183"/>
        <v>41880.041666666664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107</v>
      </c>
      <c r="P2311">
        <f t="shared" si="181"/>
        <v>60</v>
      </c>
      <c r="Q2311" t="s">
        <v>8330</v>
      </c>
      <c r="R2311" t="s">
        <v>8334</v>
      </c>
      <c r="S2311" s="11">
        <f t="shared" si="184"/>
        <v>41307.987696759257</v>
      </c>
      <c r="T2311" s="13" t="str">
        <f t="shared" si="182"/>
        <v>Feb</v>
      </c>
      <c r="U2311" s="11">
        <f t="shared" si="183"/>
        <v>41342.987696759257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429</v>
      </c>
      <c r="P2312">
        <f t="shared" si="181"/>
        <v>65</v>
      </c>
      <c r="Q2312" t="s">
        <v>8330</v>
      </c>
      <c r="R2312" t="s">
        <v>8334</v>
      </c>
      <c r="S2312" s="11">
        <f t="shared" si="184"/>
        <v>41324.79415509259</v>
      </c>
      <c r="T2312" s="13" t="str">
        <f t="shared" si="182"/>
        <v>Feb</v>
      </c>
      <c r="U2312" s="11">
        <f t="shared" si="183"/>
        <v>41354.752488425926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</v>
      </c>
      <c r="P2313">
        <f t="shared" si="181"/>
        <v>90</v>
      </c>
      <c r="Q2313" t="s">
        <v>8330</v>
      </c>
      <c r="R2313" t="s">
        <v>8334</v>
      </c>
      <c r="S2313" s="11">
        <f t="shared" si="184"/>
        <v>41736.004502314812</v>
      </c>
      <c r="T2313" s="13" t="str">
        <f t="shared" si="182"/>
        <v>Apr</v>
      </c>
      <c r="U2313" s="11">
        <f t="shared" si="183"/>
        <v>41766.004502314812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108</v>
      </c>
      <c r="P2314">
        <f t="shared" si="181"/>
        <v>41</v>
      </c>
      <c r="Q2314" t="s">
        <v>8330</v>
      </c>
      <c r="R2314" t="s">
        <v>8334</v>
      </c>
      <c r="S2314" s="11">
        <f t="shared" si="184"/>
        <v>41716.632847222223</v>
      </c>
      <c r="T2314" s="13" t="str">
        <f t="shared" si="182"/>
        <v>Mar</v>
      </c>
      <c r="U2314" s="11">
        <f t="shared" si="183"/>
        <v>41747.958333333336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176</v>
      </c>
      <c r="P2315">
        <f t="shared" si="181"/>
        <v>56</v>
      </c>
      <c r="Q2315" t="s">
        <v>8330</v>
      </c>
      <c r="R2315" t="s">
        <v>8334</v>
      </c>
      <c r="S2315" s="11">
        <f t="shared" si="184"/>
        <v>41002.958634259259</v>
      </c>
      <c r="T2315" s="13" t="str">
        <f t="shared" si="182"/>
        <v>Apr</v>
      </c>
      <c r="U2315" s="11">
        <f t="shared" si="183"/>
        <v>41032.958634259259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157</v>
      </c>
      <c r="P2316">
        <f t="shared" si="181"/>
        <v>38</v>
      </c>
      <c r="Q2316" t="s">
        <v>8330</v>
      </c>
      <c r="R2316" t="s">
        <v>8334</v>
      </c>
      <c r="S2316" s="11">
        <f t="shared" si="184"/>
        <v>41037.551585648151</v>
      </c>
      <c r="T2316" s="13" t="str">
        <f t="shared" si="182"/>
        <v>May</v>
      </c>
      <c r="U2316" s="11">
        <f t="shared" si="183"/>
        <v>41067.551585648151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103</v>
      </c>
      <c r="P2317">
        <f t="shared" si="181"/>
        <v>40</v>
      </c>
      <c r="Q2317" t="s">
        <v>8330</v>
      </c>
      <c r="R2317" t="s">
        <v>8334</v>
      </c>
      <c r="S2317" s="11">
        <f t="shared" si="184"/>
        <v>41004.72619212963</v>
      </c>
      <c r="T2317" s="13" t="str">
        <f t="shared" si="182"/>
        <v>Apr</v>
      </c>
      <c r="U2317" s="11">
        <f t="shared" si="183"/>
        <v>41034.72619212963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</v>
      </c>
      <c r="P2318">
        <f t="shared" si="181"/>
        <v>78</v>
      </c>
      <c r="Q2318" t="s">
        <v>8330</v>
      </c>
      <c r="R2318" t="s">
        <v>8334</v>
      </c>
      <c r="S2318" s="11">
        <f t="shared" si="184"/>
        <v>40079.725115740745</v>
      </c>
      <c r="T2318" s="13" t="str">
        <f t="shared" si="182"/>
        <v>Sep</v>
      </c>
      <c r="U2318" s="11">
        <f t="shared" si="183"/>
        <v>40156.76666666667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>
        <f t="shared" si="181"/>
        <v>19</v>
      </c>
      <c r="Q2319" t="s">
        <v>8330</v>
      </c>
      <c r="R2319" t="s">
        <v>8334</v>
      </c>
      <c r="S2319" s="11">
        <f t="shared" si="184"/>
        <v>40192.542233796295</v>
      </c>
      <c r="T2319" s="13" t="str">
        <f t="shared" si="182"/>
        <v>Jan</v>
      </c>
      <c r="U2319" s="11">
        <f t="shared" si="183"/>
        <v>40224.208333333336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</v>
      </c>
      <c r="P2320">
        <f t="shared" si="181"/>
        <v>37</v>
      </c>
      <c r="Q2320" t="s">
        <v>8330</v>
      </c>
      <c r="R2320" t="s">
        <v>8334</v>
      </c>
      <c r="S2320" s="11">
        <f t="shared" si="184"/>
        <v>40050.643680555557</v>
      </c>
      <c r="T2320" s="13" t="str">
        <f t="shared" si="182"/>
        <v>Aug</v>
      </c>
      <c r="U2320" s="11">
        <f t="shared" si="183"/>
        <v>40082.165972222225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108</v>
      </c>
      <c r="P2321">
        <f t="shared" si="181"/>
        <v>42</v>
      </c>
      <c r="Q2321" t="s">
        <v>8330</v>
      </c>
      <c r="R2321" t="s">
        <v>8334</v>
      </c>
      <c r="S2321" s="11">
        <f t="shared" si="184"/>
        <v>41593.082002314812</v>
      </c>
      <c r="T2321" s="13" t="str">
        <f t="shared" si="182"/>
        <v>Nov</v>
      </c>
      <c r="U2321" s="11">
        <f t="shared" si="183"/>
        <v>41623.082002314812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109</v>
      </c>
      <c r="P2322">
        <f t="shared" si="181"/>
        <v>61</v>
      </c>
      <c r="Q2322" t="s">
        <v>8330</v>
      </c>
      <c r="R2322" t="s">
        <v>8334</v>
      </c>
      <c r="S2322" s="11">
        <f t="shared" si="184"/>
        <v>41696.817129629628</v>
      </c>
      <c r="T2322" s="13" t="str">
        <f t="shared" si="182"/>
        <v>Feb</v>
      </c>
      <c r="U2322" s="11">
        <f t="shared" si="183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</v>
      </c>
      <c r="P2323">
        <f t="shared" si="181"/>
        <v>65</v>
      </c>
      <c r="Q2323" t="s">
        <v>8340</v>
      </c>
      <c r="R2323" t="s">
        <v>8356</v>
      </c>
      <c r="S2323" s="11">
        <f t="shared" si="184"/>
        <v>42799.260428240741</v>
      </c>
      <c r="T2323" s="13" t="str">
        <f t="shared" si="182"/>
        <v>Mar</v>
      </c>
      <c r="U2323" s="11">
        <f t="shared" si="183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</v>
      </c>
      <c r="P2324">
        <f t="shared" si="181"/>
        <v>21</v>
      </c>
      <c r="Q2324" t="s">
        <v>8340</v>
      </c>
      <c r="R2324" t="s">
        <v>8356</v>
      </c>
      <c r="S2324" s="11">
        <f t="shared" si="184"/>
        <v>42804.895474537043</v>
      </c>
      <c r="T2324" s="13" t="str">
        <f t="shared" si="182"/>
        <v>Mar</v>
      </c>
      <c r="U2324" s="11">
        <f t="shared" si="183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>
        <f t="shared" si="181"/>
        <v>30</v>
      </c>
      <c r="Q2325" t="s">
        <v>8340</v>
      </c>
      <c r="R2325" t="s">
        <v>8356</v>
      </c>
      <c r="S2325" s="11">
        <f t="shared" si="184"/>
        <v>42807.755173611105</v>
      </c>
      <c r="T2325" s="13" t="str">
        <f t="shared" si="182"/>
        <v>Mar</v>
      </c>
      <c r="U2325" s="11">
        <f t="shared" si="183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21</v>
      </c>
      <c r="P2326">
        <f t="shared" si="181"/>
        <v>25</v>
      </c>
      <c r="Q2326" t="s">
        <v>8340</v>
      </c>
      <c r="R2326" t="s">
        <v>8356</v>
      </c>
      <c r="S2326" s="11">
        <f t="shared" si="184"/>
        <v>42790.885243055556</v>
      </c>
      <c r="T2326" s="13" t="str">
        <f t="shared" si="182"/>
        <v>Feb</v>
      </c>
      <c r="U2326" s="11">
        <f t="shared" si="183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>
        <f t="shared" si="181"/>
        <v>11</v>
      </c>
      <c r="Q2327" t="s">
        <v>8340</v>
      </c>
      <c r="R2327" t="s">
        <v>8356</v>
      </c>
      <c r="S2327" s="11">
        <f t="shared" si="184"/>
        <v>42794.022349537037</v>
      </c>
      <c r="T2327" s="13" t="str">
        <f t="shared" si="182"/>
        <v>Feb</v>
      </c>
      <c r="U2327" s="11">
        <f t="shared" si="183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1</v>
      </c>
      <c r="P2328">
        <f t="shared" si="181"/>
        <v>108</v>
      </c>
      <c r="Q2328" t="s">
        <v>8340</v>
      </c>
      <c r="R2328" t="s">
        <v>8356</v>
      </c>
      <c r="S2328" s="11">
        <f t="shared" si="184"/>
        <v>42804.034120370372</v>
      </c>
      <c r="T2328" s="13" t="str">
        <f t="shared" si="182"/>
        <v>Mar</v>
      </c>
      <c r="U2328" s="11">
        <f t="shared" si="183"/>
        <v>42855.708333333328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</v>
      </c>
      <c r="P2329">
        <f t="shared" si="181"/>
        <v>55</v>
      </c>
      <c r="Q2329" t="s">
        <v>8340</v>
      </c>
      <c r="R2329" t="s">
        <v>8356</v>
      </c>
      <c r="S2329" s="11">
        <f t="shared" si="184"/>
        <v>41842.917129629634</v>
      </c>
      <c r="T2329" s="13" t="str">
        <f t="shared" si="182"/>
        <v>Jul</v>
      </c>
      <c r="U2329" s="11">
        <f t="shared" si="183"/>
        <v>41877.917129629634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</v>
      </c>
      <c r="P2330">
        <f t="shared" si="181"/>
        <v>47</v>
      </c>
      <c r="Q2330" t="s">
        <v>8340</v>
      </c>
      <c r="R2330" t="s">
        <v>8356</v>
      </c>
      <c r="S2330" s="11">
        <f t="shared" si="184"/>
        <v>42139.781678240746</v>
      </c>
      <c r="T2330" s="13" t="str">
        <f t="shared" si="182"/>
        <v>May</v>
      </c>
      <c r="U2330" s="11">
        <f t="shared" si="183"/>
        <v>42169.781678240746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106</v>
      </c>
      <c r="P2331">
        <f t="shared" si="181"/>
        <v>212</v>
      </c>
      <c r="Q2331" t="s">
        <v>8340</v>
      </c>
      <c r="R2331" t="s">
        <v>8356</v>
      </c>
      <c r="S2331" s="11">
        <f t="shared" si="184"/>
        <v>41807.624374999999</v>
      </c>
      <c r="T2331" s="13" t="str">
        <f t="shared" si="182"/>
        <v>Jun</v>
      </c>
      <c r="U2331" s="11">
        <f t="shared" si="183"/>
        <v>41837.624374999999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</v>
      </c>
      <c r="P2332">
        <f t="shared" si="181"/>
        <v>220</v>
      </c>
      <c r="Q2332" t="s">
        <v>8340</v>
      </c>
      <c r="R2332" t="s">
        <v>8356</v>
      </c>
      <c r="S2332" s="11">
        <f t="shared" si="184"/>
        <v>42332.89980324074</v>
      </c>
      <c r="T2332" s="13" t="str">
        <f t="shared" si="182"/>
        <v>Nov</v>
      </c>
      <c r="U2332" s="11">
        <f t="shared" si="183"/>
        <v>42363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</v>
      </c>
      <c r="P2333">
        <f t="shared" si="181"/>
        <v>41</v>
      </c>
      <c r="Q2333" t="s">
        <v>8340</v>
      </c>
      <c r="R2333" t="s">
        <v>8356</v>
      </c>
      <c r="S2333" s="11">
        <f t="shared" si="184"/>
        <v>41839.005671296298</v>
      </c>
      <c r="T2333" s="13" t="str">
        <f t="shared" si="182"/>
        <v>Jul</v>
      </c>
      <c r="U2333" s="11">
        <f t="shared" si="183"/>
        <v>41869.005671296298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</v>
      </c>
      <c r="P2334">
        <f t="shared" si="181"/>
        <v>76</v>
      </c>
      <c r="Q2334" t="s">
        <v>8340</v>
      </c>
      <c r="R2334" t="s">
        <v>8356</v>
      </c>
      <c r="S2334" s="11">
        <f t="shared" si="184"/>
        <v>42011.628136574072</v>
      </c>
      <c r="T2334" s="13" t="str">
        <f t="shared" si="182"/>
        <v>Jan</v>
      </c>
      <c r="U2334" s="11">
        <f t="shared" si="183"/>
        <v>42041.628136574072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</v>
      </c>
      <c r="P2335">
        <f t="shared" si="181"/>
        <v>14</v>
      </c>
      <c r="Q2335" t="s">
        <v>8340</v>
      </c>
      <c r="R2335" t="s">
        <v>8356</v>
      </c>
      <c r="S2335" s="11">
        <f t="shared" si="184"/>
        <v>41767.650347222225</v>
      </c>
      <c r="T2335" s="13" t="str">
        <f t="shared" si="182"/>
        <v>May</v>
      </c>
      <c r="U2335" s="11">
        <f t="shared" si="183"/>
        <v>41788.743055555555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102</v>
      </c>
      <c r="P2336">
        <f t="shared" si="181"/>
        <v>61</v>
      </c>
      <c r="Q2336" t="s">
        <v>8340</v>
      </c>
      <c r="R2336" t="s">
        <v>8356</v>
      </c>
      <c r="S2336" s="11">
        <f t="shared" si="184"/>
        <v>41918.670115740737</v>
      </c>
      <c r="T2336" s="13" t="str">
        <f t="shared" si="182"/>
        <v>Oct</v>
      </c>
      <c r="U2336" s="11">
        <f t="shared" si="183"/>
        <v>41948.731944444444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</v>
      </c>
      <c r="P2337">
        <f t="shared" si="181"/>
        <v>116</v>
      </c>
      <c r="Q2337" t="s">
        <v>8340</v>
      </c>
      <c r="R2337" t="s">
        <v>8356</v>
      </c>
      <c r="S2337" s="11">
        <f t="shared" si="184"/>
        <v>41771.572256944448</v>
      </c>
      <c r="T2337" s="13" t="str">
        <f t="shared" si="182"/>
        <v>May</v>
      </c>
      <c r="U2337" s="11">
        <f t="shared" si="183"/>
        <v>41801.572256944448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521</v>
      </c>
      <c r="P2338">
        <f t="shared" si="181"/>
        <v>48</v>
      </c>
      <c r="Q2338" t="s">
        <v>8340</v>
      </c>
      <c r="R2338" t="s">
        <v>8356</v>
      </c>
      <c r="S2338" s="11">
        <f t="shared" si="184"/>
        <v>41666.924710648149</v>
      </c>
      <c r="T2338" s="13" t="str">
        <f t="shared" si="182"/>
        <v>Jan</v>
      </c>
      <c r="U2338" s="11">
        <f t="shared" si="183"/>
        <v>41706.924710648149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111</v>
      </c>
      <c r="P2339">
        <f t="shared" si="181"/>
        <v>74</v>
      </c>
      <c r="Q2339" t="s">
        <v>8340</v>
      </c>
      <c r="R2339" t="s">
        <v>8356</v>
      </c>
      <c r="S2339" s="11">
        <f t="shared" si="184"/>
        <v>41786.640543981484</v>
      </c>
      <c r="T2339" s="13" t="str">
        <f t="shared" si="182"/>
        <v>May</v>
      </c>
      <c r="U2339" s="11">
        <f t="shared" si="183"/>
        <v>41816.640543981484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</v>
      </c>
      <c r="P2340">
        <f t="shared" si="181"/>
        <v>123</v>
      </c>
      <c r="Q2340" t="s">
        <v>8340</v>
      </c>
      <c r="R2340" t="s">
        <v>8356</v>
      </c>
      <c r="S2340" s="11">
        <f t="shared" si="184"/>
        <v>41789.896805555552</v>
      </c>
      <c r="T2340" s="13" t="str">
        <f t="shared" si="182"/>
        <v>May</v>
      </c>
      <c r="U2340" s="11">
        <f t="shared" si="183"/>
        <v>41819.896805555552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</v>
      </c>
      <c r="P2341">
        <f t="shared" si="181"/>
        <v>67</v>
      </c>
      <c r="Q2341" t="s">
        <v>8340</v>
      </c>
      <c r="R2341" t="s">
        <v>8356</v>
      </c>
      <c r="S2341" s="11">
        <f t="shared" si="184"/>
        <v>42692.79987268518</v>
      </c>
      <c r="T2341" s="13" t="str">
        <f t="shared" si="182"/>
        <v>Nov</v>
      </c>
      <c r="U2341" s="11">
        <f t="shared" si="183"/>
        <v>42723.332638888889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106</v>
      </c>
      <c r="P2342">
        <f t="shared" si="181"/>
        <v>105</v>
      </c>
      <c r="Q2342" t="s">
        <v>8340</v>
      </c>
      <c r="R2342" t="s">
        <v>8356</v>
      </c>
      <c r="S2342" s="11">
        <f t="shared" si="184"/>
        <v>42643.642800925925</v>
      </c>
      <c r="T2342" s="13" t="str">
        <f t="shared" si="182"/>
        <v>Sep</v>
      </c>
      <c r="U2342" s="11">
        <f t="shared" si="183"/>
        <v>42673.642800925925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t="s">
        <v>8324</v>
      </c>
      <c r="R2343" t="s">
        <v>8325</v>
      </c>
      <c r="S2343" s="11">
        <f t="shared" si="184"/>
        <v>42167.813703703709</v>
      </c>
      <c r="T2343" s="13" t="str">
        <f t="shared" si="182"/>
        <v>Jun</v>
      </c>
      <c r="U2343" s="11">
        <f t="shared" si="183"/>
        <v>42197.813703703709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t="s">
        <v>8324</v>
      </c>
      <c r="R2344" t="s">
        <v>8325</v>
      </c>
      <c r="S2344" s="11">
        <f t="shared" si="184"/>
        <v>41897.702199074076</v>
      </c>
      <c r="T2344" s="13" t="str">
        <f t="shared" si="182"/>
        <v>Sep</v>
      </c>
      <c r="U2344" s="11">
        <f t="shared" si="183"/>
        <v>41918.208333333336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>
        <f t="shared" si="181"/>
        <v>300</v>
      </c>
      <c r="Q2345" t="s">
        <v>8324</v>
      </c>
      <c r="R2345" t="s">
        <v>8325</v>
      </c>
      <c r="S2345" s="11">
        <f t="shared" si="184"/>
        <v>42327.825289351851</v>
      </c>
      <c r="T2345" s="13" t="str">
        <f t="shared" si="182"/>
        <v>Nov</v>
      </c>
      <c r="U2345" s="11">
        <f t="shared" si="183"/>
        <v>42377.82430555555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</v>
      </c>
      <c r="P2346">
        <f t="shared" si="181"/>
        <v>1</v>
      </c>
      <c r="Q2346" t="s">
        <v>8324</v>
      </c>
      <c r="R2346" t="s">
        <v>8325</v>
      </c>
      <c r="S2346" s="11">
        <f t="shared" si="184"/>
        <v>42515.727650462963</v>
      </c>
      <c r="T2346" s="13" t="str">
        <f t="shared" si="182"/>
        <v>May</v>
      </c>
      <c r="U2346" s="11">
        <f t="shared" si="183"/>
        <v>42545.727650462963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t="s">
        <v>8324</v>
      </c>
      <c r="R2347" t="s">
        <v>8325</v>
      </c>
      <c r="S2347" s="11">
        <f t="shared" si="184"/>
        <v>42060.001805555556</v>
      </c>
      <c r="T2347" s="13" t="str">
        <f t="shared" si="182"/>
        <v>Feb</v>
      </c>
      <c r="U2347" s="11">
        <f t="shared" si="183"/>
        <v>42094.985416666663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0</v>
      </c>
      <c r="P2348">
        <f t="shared" si="181"/>
        <v>13</v>
      </c>
      <c r="Q2348" t="s">
        <v>8324</v>
      </c>
      <c r="R2348" t="s">
        <v>8325</v>
      </c>
      <c r="S2348" s="11">
        <f t="shared" si="184"/>
        <v>42615.79896990741</v>
      </c>
      <c r="T2348" s="13" t="str">
        <f t="shared" si="182"/>
        <v>Sep</v>
      </c>
      <c r="U2348" s="11">
        <f t="shared" si="183"/>
        <v>42660.79896990741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2</v>
      </c>
      <c r="P2349">
        <f t="shared" si="181"/>
        <v>15</v>
      </c>
      <c r="Q2349" t="s">
        <v>8324</v>
      </c>
      <c r="R2349" t="s">
        <v>8325</v>
      </c>
      <c r="S2349" s="11">
        <f t="shared" si="184"/>
        <v>42577.607361111113</v>
      </c>
      <c r="T2349" s="13" t="str">
        <f t="shared" si="182"/>
        <v>Jul</v>
      </c>
      <c r="U2349" s="11">
        <f t="shared" si="183"/>
        <v>42607.607361111113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</v>
      </c>
      <c r="P2350">
        <f t="shared" si="181"/>
        <v>54</v>
      </c>
      <c r="Q2350" t="s">
        <v>8324</v>
      </c>
      <c r="R2350" t="s">
        <v>8325</v>
      </c>
      <c r="S2350" s="11">
        <f t="shared" si="184"/>
        <v>42360.932152777779</v>
      </c>
      <c r="T2350" s="13" t="str">
        <f t="shared" si="182"/>
        <v>Dec</v>
      </c>
      <c r="U2350" s="11">
        <f t="shared" si="183"/>
        <v>42420.932152777779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t="s">
        <v>8324</v>
      </c>
      <c r="R2351" t="s">
        <v>8325</v>
      </c>
      <c r="S2351" s="11">
        <f t="shared" si="184"/>
        <v>42198.775787037041</v>
      </c>
      <c r="T2351" s="13" t="str">
        <f t="shared" si="182"/>
        <v>Jul</v>
      </c>
      <c r="U2351" s="11">
        <f t="shared" si="183"/>
        <v>42227.775787037041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t="s">
        <v>8324</v>
      </c>
      <c r="R2352" t="s">
        <v>8325</v>
      </c>
      <c r="S2352" s="11">
        <f t="shared" si="184"/>
        <v>42708.842245370368</v>
      </c>
      <c r="T2352" s="13" t="str">
        <f t="shared" si="182"/>
        <v>Dec</v>
      </c>
      <c r="U2352" s="11">
        <f t="shared" si="183"/>
        <v>42738.842245370368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1</v>
      </c>
      <c r="P2353">
        <f t="shared" si="181"/>
        <v>15</v>
      </c>
      <c r="Q2353" t="s">
        <v>8324</v>
      </c>
      <c r="R2353" t="s">
        <v>8325</v>
      </c>
      <c r="S2353" s="11">
        <f t="shared" si="184"/>
        <v>42094.101145833338</v>
      </c>
      <c r="T2353" s="13" t="str">
        <f t="shared" si="182"/>
        <v>Mar</v>
      </c>
      <c r="U2353" s="11">
        <f t="shared" si="183"/>
        <v>42124.101145833338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t="s">
        <v>8324</v>
      </c>
      <c r="R2354" t="s">
        <v>8325</v>
      </c>
      <c r="S2354" s="11">
        <f t="shared" si="184"/>
        <v>42101.633703703701</v>
      </c>
      <c r="T2354" s="13" t="str">
        <f t="shared" si="182"/>
        <v>Apr</v>
      </c>
      <c r="U2354" s="11">
        <f t="shared" si="183"/>
        <v>42161.633703703701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t="s">
        <v>8324</v>
      </c>
      <c r="R2355" t="s">
        <v>8325</v>
      </c>
      <c r="S2355" s="11">
        <f t="shared" si="184"/>
        <v>42103.676180555558</v>
      </c>
      <c r="T2355" s="13" t="str">
        <f t="shared" si="182"/>
        <v>Apr</v>
      </c>
      <c r="U2355" s="11">
        <f t="shared" si="183"/>
        <v>42115.676180555558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0</v>
      </c>
      <c r="P2356">
        <f t="shared" si="181"/>
        <v>25</v>
      </c>
      <c r="Q2356" t="s">
        <v>8324</v>
      </c>
      <c r="R2356" t="s">
        <v>8325</v>
      </c>
      <c r="S2356" s="11">
        <f t="shared" si="184"/>
        <v>41954.722916666666</v>
      </c>
      <c r="T2356" s="13" t="str">
        <f t="shared" si="182"/>
        <v>Nov</v>
      </c>
      <c r="U2356" s="11">
        <f t="shared" si="183"/>
        <v>42014.722916666666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1</v>
      </c>
      <c r="P2357">
        <f t="shared" si="181"/>
        <v>28</v>
      </c>
      <c r="Q2357" t="s">
        <v>8324</v>
      </c>
      <c r="R2357" t="s">
        <v>8325</v>
      </c>
      <c r="S2357" s="11">
        <f t="shared" si="184"/>
        <v>42096.918240740735</v>
      </c>
      <c r="T2357" s="13" t="str">
        <f t="shared" si="182"/>
        <v>Apr</v>
      </c>
      <c r="U2357" s="11">
        <f t="shared" si="183"/>
        <v>42126.918240740735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t="s">
        <v>8324</v>
      </c>
      <c r="R2358" t="s">
        <v>8325</v>
      </c>
      <c r="S2358" s="11">
        <f t="shared" si="184"/>
        <v>42130.78361111111</v>
      </c>
      <c r="T2358" s="13" t="str">
        <f t="shared" si="182"/>
        <v>May</v>
      </c>
      <c r="U2358" s="11">
        <f t="shared" si="183"/>
        <v>42160.78361111111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t="s">
        <v>8324</v>
      </c>
      <c r="R2359" t="s">
        <v>8325</v>
      </c>
      <c r="S2359" s="11">
        <f t="shared" si="184"/>
        <v>42264.620115740734</v>
      </c>
      <c r="T2359" s="13" t="str">
        <f t="shared" si="182"/>
        <v>Sep</v>
      </c>
      <c r="U2359" s="11">
        <f t="shared" si="183"/>
        <v>42294.620115740734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t="s">
        <v>8324</v>
      </c>
      <c r="R2360" t="s">
        <v>8325</v>
      </c>
      <c r="S2360" s="11">
        <f t="shared" si="184"/>
        <v>41978.930972222224</v>
      </c>
      <c r="T2360" s="13" t="str">
        <f t="shared" si="182"/>
        <v>Dec</v>
      </c>
      <c r="U2360" s="11">
        <f t="shared" si="183"/>
        <v>42035.027083333334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15</v>
      </c>
      <c r="P2361">
        <f t="shared" si="181"/>
        <v>367</v>
      </c>
      <c r="Q2361" t="s">
        <v>8324</v>
      </c>
      <c r="R2361" t="s">
        <v>8325</v>
      </c>
      <c r="S2361" s="11">
        <f t="shared" si="184"/>
        <v>42159.649583333332</v>
      </c>
      <c r="T2361" s="13" t="str">
        <f t="shared" si="182"/>
        <v>Jun</v>
      </c>
      <c r="U2361" s="11">
        <f t="shared" si="183"/>
        <v>42219.649583333332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</v>
      </c>
      <c r="P2362">
        <f t="shared" si="181"/>
        <v>2</v>
      </c>
      <c r="Q2362" t="s">
        <v>8324</v>
      </c>
      <c r="R2362" t="s">
        <v>8325</v>
      </c>
      <c r="S2362" s="11">
        <f t="shared" si="184"/>
        <v>42377.70694444445</v>
      </c>
      <c r="T2362" s="13" t="str">
        <f t="shared" si="182"/>
        <v>Jan</v>
      </c>
      <c r="U2362" s="11">
        <f t="shared" si="183"/>
        <v>42407.70694444445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t="s">
        <v>8324</v>
      </c>
      <c r="R2363" t="s">
        <v>8325</v>
      </c>
      <c r="S2363" s="11">
        <f t="shared" si="184"/>
        <v>42466.858888888892</v>
      </c>
      <c r="T2363" s="13" t="str">
        <f t="shared" si="182"/>
        <v>Apr</v>
      </c>
      <c r="U2363" s="11">
        <f t="shared" si="183"/>
        <v>42490.916666666672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29</v>
      </c>
      <c r="P2364">
        <f t="shared" si="181"/>
        <v>60</v>
      </c>
      <c r="Q2364" t="s">
        <v>8324</v>
      </c>
      <c r="R2364" t="s">
        <v>8325</v>
      </c>
      <c r="S2364" s="11">
        <f t="shared" si="184"/>
        <v>41954.688310185185</v>
      </c>
      <c r="T2364" s="13" t="str">
        <f t="shared" si="182"/>
        <v>Nov</v>
      </c>
      <c r="U2364" s="11">
        <f t="shared" si="183"/>
        <v>41984.688310185185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t="s">
        <v>8324</v>
      </c>
      <c r="R2365" t="s">
        <v>8325</v>
      </c>
      <c r="S2365" s="11">
        <f t="shared" si="184"/>
        <v>42322.011574074073</v>
      </c>
      <c r="T2365" s="13" t="str">
        <f t="shared" si="182"/>
        <v>Nov</v>
      </c>
      <c r="U2365" s="11">
        <f t="shared" si="183"/>
        <v>42367.011574074073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t="s">
        <v>8324</v>
      </c>
      <c r="R2366" t="s">
        <v>8325</v>
      </c>
      <c r="S2366" s="11">
        <f t="shared" si="184"/>
        <v>42248.934675925921</v>
      </c>
      <c r="T2366" s="13" t="str">
        <f t="shared" si="182"/>
        <v>Sep</v>
      </c>
      <c r="U2366" s="11">
        <f t="shared" si="183"/>
        <v>42303.934675925921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t="s">
        <v>8324</v>
      </c>
      <c r="R2367" t="s">
        <v>8325</v>
      </c>
      <c r="S2367" s="11">
        <f t="shared" si="184"/>
        <v>42346.736400462964</v>
      </c>
      <c r="T2367" s="13" t="str">
        <f t="shared" si="182"/>
        <v>Dec</v>
      </c>
      <c r="U2367" s="11">
        <f t="shared" si="183"/>
        <v>42386.958333333328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11</v>
      </c>
      <c r="P2368">
        <f t="shared" si="181"/>
        <v>97</v>
      </c>
      <c r="Q2368" t="s">
        <v>8324</v>
      </c>
      <c r="R2368" t="s">
        <v>8325</v>
      </c>
      <c r="S2368" s="11">
        <f t="shared" si="184"/>
        <v>42268.531631944439</v>
      </c>
      <c r="T2368" s="13" t="str">
        <f t="shared" si="182"/>
        <v>Sep</v>
      </c>
      <c r="U2368" s="11">
        <f t="shared" si="183"/>
        <v>42298.531631944439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</v>
      </c>
      <c r="P2369">
        <f t="shared" si="181"/>
        <v>48</v>
      </c>
      <c r="Q2369" t="s">
        <v>8324</v>
      </c>
      <c r="R2369" t="s">
        <v>8325</v>
      </c>
      <c r="S2369" s="11">
        <f t="shared" si="184"/>
        <v>42425.970092592594</v>
      </c>
      <c r="T2369" s="13" t="str">
        <f t="shared" si="182"/>
        <v>Feb</v>
      </c>
      <c r="U2369" s="11">
        <f t="shared" si="183"/>
        <v>42485.928425925929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</v>
      </c>
      <c r="P2370">
        <f t="shared" si="181"/>
        <v>50</v>
      </c>
      <c r="Q2370" t="s">
        <v>8324</v>
      </c>
      <c r="R2370" t="s">
        <v>8325</v>
      </c>
      <c r="S2370" s="11">
        <f t="shared" si="184"/>
        <v>42063.721817129626</v>
      </c>
      <c r="T2370" s="13" t="str">
        <f t="shared" si="182"/>
        <v>Feb</v>
      </c>
      <c r="U2370" s="11">
        <f t="shared" si="183"/>
        <v>42108.680150462969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ROUND((E2371/D2371)*100,0)</f>
        <v>0</v>
      </c>
      <c r="P2371" t="e">
        <f t="shared" ref="P2371:P2434" si="186">ROUND(AVERAGE(E2371/L2371),0)</f>
        <v>#DIV/0!</v>
      </c>
      <c r="Q2371" t="s">
        <v>8324</v>
      </c>
      <c r="R2371" t="s">
        <v>8325</v>
      </c>
      <c r="S2371" s="11">
        <f t="shared" si="184"/>
        <v>42380.812627314815</v>
      </c>
      <c r="T2371" s="13" t="str">
        <f t="shared" ref="T2371:T2434" si="187">CHOOSE(MONTH(S2371),"Jan","Feb","Mar","Apr","May","Jun","Jul","Aug","Sep","Oct","Nov","Dec")</f>
        <v>Jan</v>
      </c>
      <c r="U2371" s="11">
        <f t="shared" ref="U2371:U2434" si="188">(((I2371/60)/60)/24+DATE(1970,1,1))</f>
        <v>42410.812627314815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</v>
      </c>
      <c r="P2372">
        <f t="shared" si="186"/>
        <v>21</v>
      </c>
      <c r="Q2372" t="s">
        <v>8324</v>
      </c>
      <c r="R2372" t="s">
        <v>8325</v>
      </c>
      <c r="S2372" s="11">
        <f t="shared" ref="S2372:S2435" si="189">(((J2372/60)/60)/24)+DATE(1970,1,1)</f>
        <v>41961.18913194444</v>
      </c>
      <c r="T2372" s="13" t="str">
        <f t="shared" si="187"/>
        <v>Nov</v>
      </c>
      <c r="U2372" s="11">
        <f t="shared" si="188"/>
        <v>41991.18913194444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t="s">
        <v>8324</v>
      </c>
      <c r="R2373" t="s">
        <v>8325</v>
      </c>
      <c r="S2373" s="11">
        <f t="shared" si="189"/>
        <v>42150.777731481481</v>
      </c>
      <c r="T2373" s="13" t="str">
        <f t="shared" si="187"/>
        <v>May</v>
      </c>
      <c r="U2373" s="11">
        <f t="shared" si="188"/>
        <v>42180.777731481481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</v>
      </c>
      <c r="P2374">
        <f t="shared" si="186"/>
        <v>30</v>
      </c>
      <c r="Q2374" t="s">
        <v>8324</v>
      </c>
      <c r="R2374" t="s">
        <v>8325</v>
      </c>
      <c r="S2374" s="11">
        <f t="shared" si="189"/>
        <v>42088.069108796291</v>
      </c>
      <c r="T2374" s="13" t="str">
        <f t="shared" si="187"/>
        <v>Mar</v>
      </c>
      <c r="U2374" s="11">
        <f t="shared" si="188"/>
        <v>42118.069108796291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0</v>
      </c>
      <c r="P2375">
        <f t="shared" si="186"/>
        <v>50</v>
      </c>
      <c r="Q2375" t="s">
        <v>8324</v>
      </c>
      <c r="R2375" t="s">
        <v>8325</v>
      </c>
      <c r="S2375" s="11">
        <f t="shared" si="189"/>
        <v>42215.662314814821</v>
      </c>
      <c r="T2375" s="13" t="str">
        <f t="shared" si="187"/>
        <v>Jul</v>
      </c>
      <c r="U2375" s="11">
        <f t="shared" si="188"/>
        <v>42245.662314814821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0</v>
      </c>
      <c r="P2376">
        <f t="shared" si="186"/>
        <v>10</v>
      </c>
      <c r="Q2376" t="s">
        <v>8324</v>
      </c>
      <c r="R2376" t="s">
        <v>8325</v>
      </c>
      <c r="S2376" s="11">
        <f t="shared" si="189"/>
        <v>42017.843287037031</v>
      </c>
      <c r="T2376" s="13" t="str">
        <f t="shared" si="187"/>
        <v>Jan</v>
      </c>
      <c r="U2376" s="11">
        <f t="shared" si="188"/>
        <v>42047.843287037031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t="s">
        <v>8324</v>
      </c>
      <c r="R2377" t="s">
        <v>8325</v>
      </c>
      <c r="S2377" s="11">
        <f t="shared" si="189"/>
        <v>42592.836076388892</v>
      </c>
      <c r="T2377" s="13" t="str">
        <f t="shared" si="187"/>
        <v>Aug</v>
      </c>
      <c r="U2377" s="11">
        <f t="shared" si="188"/>
        <v>42622.836076388892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11</v>
      </c>
      <c r="P2378">
        <f t="shared" si="186"/>
        <v>82</v>
      </c>
      <c r="Q2378" t="s">
        <v>8324</v>
      </c>
      <c r="R2378" t="s">
        <v>8325</v>
      </c>
      <c r="S2378" s="11">
        <f t="shared" si="189"/>
        <v>42318.925532407404</v>
      </c>
      <c r="T2378" s="13" t="str">
        <f t="shared" si="187"/>
        <v>Nov</v>
      </c>
      <c r="U2378" s="11">
        <f t="shared" si="188"/>
        <v>42348.925532407404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t="s">
        <v>8324</v>
      </c>
      <c r="R2379" t="s">
        <v>8325</v>
      </c>
      <c r="S2379" s="11">
        <f t="shared" si="189"/>
        <v>42669.870173611111</v>
      </c>
      <c r="T2379" s="13" t="str">
        <f t="shared" si="187"/>
        <v>Oct</v>
      </c>
      <c r="U2379" s="11">
        <f t="shared" si="188"/>
        <v>42699.911840277782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t="s">
        <v>8324</v>
      </c>
      <c r="R2380" t="s">
        <v>8325</v>
      </c>
      <c r="S2380" s="11">
        <f t="shared" si="189"/>
        <v>42213.013078703705</v>
      </c>
      <c r="T2380" s="13" t="str">
        <f t="shared" si="187"/>
        <v>Jul</v>
      </c>
      <c r="U2380" s="11">
        <f t="shared" si="188"/>
        <v>42242.013078703705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t="s">
        <v>8324</v>
      </c>
      <c r="R2381" t="s">
        <v>8325</v>
      </c>
      <c r="S2381" s="11">
        <f t="shared" si="189"/>
        <v>42237.016388888893</v>
      </c>
      <c r="T2381" s="13" t="str">
        <f t="shared" si="187"/>
        <v>Aug</v>
      </c>
      <c r="U2381" s="11">
        <f t="shared" si="188"/>
        <v>42282.016388888893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</v>
      </c>
      <c r="P2382">
        <f t="shared" si="186"/>
        <v>18</v>
      </c>
      <c r="Q2382" t="s">
        <v>8324</v>
      </c>
      <c r="R2382" t="s">
        <v>8325</v>
      </c>
      <c r="S2382" s="11">
        <f t="shared" si="189"/>
        <v>42248.793310185181</v>
      </c>
      <c r="T2382" s="13" t="str">
        <f t="shared" si="187"/>
        <v>Sep</v>
      </c>
      <c r="U2382" s="11">
        <f t="shared" si="188"/>
        <v>42278.793310185181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2</v>
      </c>
      <c r="P2383">
        <f t="shared" si="186"/>
        <v>224</v>
      </c>
      <c r="Q2383" t="s">
        <v>8324</v>
      </c>
      <c r="R2383" t="s">
        <v>8325</v>
      </c>
      <c r="S2383" s="11">
        <f t="shared" si="189"/>
        <v>42074.935740740737</v>
      </c>
      <c r="T2383" s="13" t="str">
        <f t="shared" si="187"/>
        <v>Mar</v>
      </c>
      <c r="U2383" s="11">
        <f t="shared" si="188"/>
        <v>42104.935740740737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3</v>
      </c>
      <c r="P2384">
        <f t="shared" si="186"/>
        <v>38</v>
      </c>
      <c r="Q2384" t="s">
        <v>8324</v>
      </c>
      <c r="R2384" t="s">
        <v>8325</v>
      </c>
      <c r="S2384" s="11">
        <f t="shared" si="189"/>
        <v>42195.187534722223</v>
      </c>
      <c r="T2384" s="13" t="str">
        <f t="shared" si="187"/>
        <v>Jul</v>
      </c>
      <c r="U2384" s="11">
        <f t="shared" si="188"/>
        <v>42220.187534722223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</v>
      </c>
      <c r="P2385">
        <f t="shared" si="186"/>
        <v>145</v>
      </c>
      <c r="Q2385" t="s">
        <v>8324</v>
      </c>
      <c r="R2385" t="s">
        <v>8325</v>
      </c>
      <c r="S2385" s="11">
        <f t="shared" si="189"/>
        <v>42027.056793981479</v>
      </c>
      <c r="T2385" s="13" t="str">
        <f t="shared" si="187"/>
        <v>Jan</v>
      </c>
      <c r="U2385" s="11">
        <f t="shared" si="188"/>
        <v>42057.056793981479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1</v>
      </c>
      <c r="P2386">
        <f t="shared" si="186"/>
        <v>1</v>
      </c>
      <c r="Q2386" t="s">
        <v>8324</v>
      </c>
      <c r="R2386" t="s">
        <v>8325</v>
      </c>
      <c r="S2386" s="11">
        <f t="shared" si="189"/>
        <v>41927.067627314813</v>
      </c>
      <c r="T2386" s="13" t="str">
        <f t="shared" si="187"/>
        <v>Oct</v>
      </c>
      <c r="U2386" s="11">
        <f t="shared" si="188"/>
        <v>41957.109293981484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</v>
      </c>
      <c r="P2387">
        <f t="shared" si="186"/>
        <v>113</v>
      </c>
      <c r="Q2387" t="s">
        <v>8324</v>
      </c>
      <c r="R2387" t="s">
        <v>8325</v>
      </c>
      <c r="S2387" s="11">
        <f t="shared" si="189"/>
        <v>42191.70175925926</v>
      </c>
      <c r="T2387" s="13" t="str">
        <f t="shared" si="187"/>
        <v>Jul</v>
      </c>
      <c r="U2387" s="11">
        <f t="shared" si="188"/>
        <v>42221.70175925926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t="s">
        <v>8324</v>
      </c>
      <c r="R2388" t="s">
        <v>8325</v>
      </c>
      <c r="S2388" s="11">
        <f t="shared" si="189"/>
        <v>41954.838240740741</v>
      </c>
      <c r="T2388" s="13" t="str">
        <f t="shared" si="187"/>
        <v>Nov</v>
      </c>
      <c r="U2388" s="11">
        <f t="shared" si="188"/>
        <v>42014.838240740741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1</v>
      </c>
      <c r="P2389">
        <f t="shared" si="186"/>
        <v>342</v>
      </c>
      <c r="Q2389" t="s">
        <v>8324</v>
      </c>
      <c r="R2389" t="s">
        <v>8325</v>
      </c>
      <c r="S2389" s="11">
        <f t="shared" si="189"/>
        <v>42528.626620370371</v>
      </c>
      <c r="T2389" s="13" t="str">
        <f t="shared" si="187"/>
        <v>Jun</v>
      </c>
      <c r="U2389" s="11">
        <f t="shared" si="188"/>
        <v>42573.626620370371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</v>
      </c>
      <c r="P2390">
        <f t="shared" si="186"/>
        <v>58</v>
      </c>
      <c r="Q2390" t="s">
        <v>8324</v>
      </c>
      <c r="R2390" t="s">
        <v>8325</v>
      </c>
      <c r="S2390" s="11">
        <f t="shared" si="189"/>
        <v>41989.853692129633</v>
      </c>
      <c r="T2390" s="13" t="str">
        <f t="shared" si="187"/>
        <v>Dec</v>
      </c>
      <c r="U2390" s="11">
        <f t="shared" si="188"/>
        <v>42019.811805555553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</v>
      </c>
      <c r="P2391">
        <f t="shared" si="186"/>
        <v>30</v>
      </c>
      <c r="Q2391" t="s">
        <v>8324</v>
      </c>
      <c r="R2391" t="s">
        <v>8325</v>
      </c>
      <c r="S2391" s="11">
        <f t="shared" si="189"/>
        <v>42179.653379629628</v>
      </c>
      <c r="T2391" s="13" t="str">
        <f t="shared" si="187"/>
        <v>Jun</v>
      </c>
      <c r="U2391" s="11">
        <f t="shared" si="188"/>
        <v>42210.915972222225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t="s">
        <v>8324</v>
      </c>
      <c r="R2392" t="s">
        <v>8325</v>
      </c>
      <c r="S2392" s="11">
        <f t="shared" si="189"/>
        <v>41968.262314814812</v>
      </c>
      <c r="T2392" s="13" t="str">
        <f t="shared" si="187"/>
        <v>Nov</v>
      </c>
      <c r="U2392" s="11">
        <f t="shared" si="188"/>
        <v>42008.262314814812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</v>
      </c>
      <c r="P2393">
        <f t="shared" si="186"/>
        <v>25</v>
      </c>
      <c r="Q2393" t="s">
        <v>8324</v>
      </c>
      <c r="R2393" t="s">
        <v>8325</v>
      </c>
      <c r="S2393" s="11">
        <f t="shared" si="189"/>
        <v>42064.794490740736</v>
      </c>
      <c r="T2393" s="13" t="str">
        <f t="shared" si="187"/>
        <v>Mar</v>
      </c>
      <c r="U2393" s="11">
        <f t="shared" si="188"/>
        <v>42094.752824074079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t="s">
        <v>8324</v>
      </c>
      <c r="R2394" t="s">
        <v>8325</v>
      </c>
      <c r="S2394" s="11">
        <f t="shared" si="189"/>
        <v>42276.120636574073</v>
      </c>
      <c r="T2394" s="13" t="str">
        <f t="shared" si="187"/>
        <v>Sep</v>
      </c>
      <c r="U2394" s="11">
        <f t="shared" si="188"/>
        <v>42306.120636574073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</v>
      </c>
      <c r="P2395">
        <f t="shared" si="186"/>
        <v>50</v>
      </c>
      <c r="Q2395" t="s">
        <v>8324</v>
      </c>
      <c r="R2395" t="s">
        <v>8325</v>
      </c>
      <c r="S2395" s="11">
        <f t="shared" si="189"/>
        <v>42194.648344907408</v>
      </c>
      <c r="T2395" s="13" t="str">
        <f t="shared" si="187"/>
        <v>Jul</v>
      </c>
      <c r="U2395" s="11">
        <f t="shared" si="188"/>
        <v>42224.648344907408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</v>
      </c>
      <c r="P2396">
        <f t="shared" si="186"/>
        <v>2</v>
      </c>
      <c r="Q2396" t="s">
        <v>8324</v>
      </c>
      <c r="R2396" t="s">
        <v>8325</v>
      </c>
      <c r="S2396" s="11">
        <f t="shared" si="189"/>
        <v>42031.362187499995</v>
      </c>
      <c r="T2396" s="13" t="str">
        <f t="shared" si="187"/>
        <v>Jan</v>
      </c>
      <c r="U2396" s="11">
        <f t="shared" si="188"/>
        <v>42061.362187499995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t="s">
        <v>8324</v>
      </c>
      <c r="R2397" t="s">
        <v>8325</v>
      </c>
      <c r="S2397" s="11">
        <f t="shared" si="189"/>
        <v>42717.121377314819</v>
      </c>
      <c r="T2397" s="13" t="str">
        <f t="shared" si="187"/>
        <v>Dec</v>
      </c>
      <c r="U2397" s="11">
        <f t="shared" si="188"/>
        <v>42745.372916666667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</v>
      </c>
      <c r="P2398">
        <f t="shared" si="186"/>
        <v>10</v>
      </c>
      <c r="Q2398" t="s">
        <v>8324</v>
      </c>
      <c r="R2398" t="s">
        <v>8325</v>
      </c>
      <c r="S2398" s="11">
        <f t="shared" si="189"/>
        <v>42262.849050925928</v>
      </c>
      <c r="T2398" s="13" t="str">
        <f t="shared" si="187"/>
        <v>Sep</v>
      </c>
      <c r="U2398" s="11">
        <f t="shared" si="188"/>
        <v>42292.849050925928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t="s">
        <v>8324</v>
      </c>
      <c r="R2399" t="s">
        <v>8325</v>
      </c>
      <c r="S2399" s="11">
        <f t="shared" si="189"/>
        <v>41976.88490740741</v>
      </c>
      <c r="T2399" s="13" t="str">
        <f t="shared" si="187"/>
        <v>Dec</v>
      </c>
      <c r="U2399" s="11">
        <f t="shared" si="188"/>
        <v>42006.88490740741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t="s">
        <v>8324</v>
      </c>
      <c r="R2400" t="s">
        <v>8325</v>
      </c>
      <c r="S2400" s="11">
        <f t="shared" si="189"/>
        <v>42157.916481481487</v>
      </c>
      <c r="T2400" s="13" t="str">
        <f t="shared" si="187"/>
        <v>Jun</v>
      </c>
      <c r="U2400" s="11">
        <f t="shared" si="188"/>
        <v>42187.916481481487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t="s">
        <v>8324</v>
      </c>
      <c r="R2401" t="s">
        <v>8325</v>
      </c>
      <c r="S2401" s="11">
        <f t="shared" si="189"/>
        <v>41956.853078703702</v>
      </c>
      <c r="T2401" s="13" t="str">
        <f t="shared" si="187"/>
        <v>Nov</v>
      </c>
      <c r="U2401" s="11">
        <f t="shared" si="188"/>
        <v>41991.853078703702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t="s">
        <v>8324</v>
      </c>
      <c r="R2402" t="s">
        <v>8325</v>
      </c>
      <c r="S2402" s="11">
        <f t="shared" si="189"/>
        <v>42444.268101851849</v>
      </c>
      <c r="T2402" s="13" t="str">
        <f t="shared" si="187"/>
        <v>Mar</v>
      </c>
      <c r="U2402" s="11">
        <f t="shared" si="188"/>
        <v>42474.268101851849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1</v>
      </c>
      <c r="P2403">
        <f t="shared" si="186"/>
        <v>22</v>
      </c>
      <c r="Q2403" t="s">
        <v>8340</v>
      </c>
      <c r="R2403" t="s">
        <v>8341</v>
      </c>
      <c r="S2403" s="11">
        <f t="shared" si="189"/>
        <v>42374.822870370372</v>
      </c>
      <c r="T2403" s="13" t="str">
        <f t="shared" si="187"/>
        <v>Jan</v>
      </c>
      <c r="U2403" s="11">
        <f t="shared" si="188"/>
        <v>42434.822870370372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</v>
      </c>
      <c r="P2404">
        <f t="shared" si="186"/>
        <v>52</v>
      </c>
      <c r="Q2404" t="s">
        <v>8340</v>
      </c>
      <c r="R2404" t="s">
        <v>8341</v>
      </c>
      <c r="S2404" s="11">
        <f t="shared" si="189"/>
        <v>42107.679756944446</v>
      </c>
      <c r="T2404" s="13" t="str">
        <f t="shared" si="187"/>
        <v>Apr</v>
      </c>
      <c r="U2404" s="11">
        <f t="shared" si="188"/>
        <v>42137.679756944446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17</v>
      </c>
      <c r="P2405">
        <f t="shared" si="186"/>
        <v>17</v>
      </c>
      <c r="Q2405" t="s">
        <v>8340</v>
      </c>
      <c r="R2405" t="s">
        <v>8341</v>
      </c>
      <c r="S2405" s="11">
        <f t="shared" si="189"/>
        <v>42399.882615740738</v>
      </c>
      <c r="T2405" s="13" t="str">
        <f t="shared" si="187"/>
        <v>Jan</v>
      </c>
      <c r="U2405" s="11">
        <f t="shared" si="188"/>
        <v>42459.840949074074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t="s">
        <v>8340</v>
      </c>
      <c r="R2406" t="s">
        <v>8341</v>
      </c>
      <c r="S2406" s="11">
        <f t="shared" si="189"/>
        <v>42342.03943287037</v>
      </c>
      <c r="T2406" s="13" t="str">
        <f t="shared" si="187"/>
        <v>Dec</v>
      </c>
      <c r="U2406" s="11">
        <f t="shared" si="188"/>
        <v>42372.03943287037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23</v>
      </c>
      <c r="P2407">
        <f t="shared" si="186"/>
        <v>56</v>
      </c>
      <c r="Q2407" t="s">
        <v>8340</v>
      </c>
      <c r="R2407" t="s">
        <v>8341</v>
      </c>
      <c r="S2407" s="11">
        <f t="shared" si="189"/>
        <v>42595.585358796292</v>
      </c>
      <c r="T2407" s="13" t="str">
        <f t="shared" si="187"/>
        <v>Aug</v>
      </c>
      <c r="U2407" s="11">
        <f t="shared" si="188"/>
        <v>42616.585358796292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</v>
      </c>
      <c r="P2408">
        <f t="shared" si="186"/>
        <v>84</v>
      </c>
      <c r="Q2408" t="s">
        <v>8340</v>
      </c>
      <c r="R2408" t="s">
        <v>8341</v>
      </c>
      <c r="S2408" s="11">
        <f t="shared" si="189"/>
        <v>41983.110995370371</v>
      </c>
      <c r="T2408" s="13" t="str">
        <f t="shared" si="187"/>
        <v>Dec</v>
      </c>
      <c r="U2408" s="11">
        <f t="shared" si="188"/>
        <v>42023.110995370371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</v>
      </c>
      <c r="P2409">
        <f t="shared" si="186"/>
        <v>168</v>
      </c>
      <c r="Q2409" t="s">
        <v>8340</v>
      </c>
      <c r="R2409" t="s">
        <v>8341</v>
      </c>
      <c r="S2409" s="11">
        <f t="shared" si="189"/>
        <v>42082.575555555552</v>
      </c>
      <c r="T2409" s="13" t="str">
        <f t="shared" si="187"/>
        <v>Mar</v>
      </c>
      <c r="U2409" s="11">
        <f t="shared" si="188"/>
        <v>42105.25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</v>
      </c>
      <c r="P2410">
        <f t="shared" si="186"/>
        <v>15</v>
      </c>
      <c r="Q2410" t="s">
        <v>8340</v>
      </c>
      <c r="R2410" t="s">
        <v>8341</v>
      </c>
      <c r="S2410" s="11">
        <f t="shared" si="189"/>
        <v>41919.140706018516</v>
      </c>
      <c r="T2410" s="13" t="str">
        <f t="shared" si="187"/>
        <v>Oct</v>
      </c>
      <c r="U2410" s="11">
        <f t="shared" si="188"/>
        <v>41949.182372685187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2</v>
      </c>
      <c r="P2411">
        <f t="shared" si="186"/>
        <v>77</v>
      </c>
      <c r="Q2411" t="s">
        <v>8340</v>
      </c>
      <c r="R2411" t="s">
        <v>8341</v>
      </c>
      <c r="S2411" s="11">
        <f t="shared" si="189"/>
        <v>42204.875868055555</v>
      </c>
      <c r="T2411" s="13" t="str">
        <f t="shared" si="187"/>
        <v>Jul</v>
      </c>
      <c r="U2411" s="11">
        <f t="shared" si="188"/>
        <v>42234.875868055555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t="s">
        <v>8340</v>
      </c>
      <c r="R2412" t="s">
        <v>8341</v>
      </c>
      <c r="S2412" s="11">
        <f t="shared" si="189"/>
        <v>42224.408275462964</v>
      </c>
      <c r="T2412" s="13" t="str">
        <f t="shared" si="187"/>
        <v>Aug</v>
      </c>
      <c r="U2412" s="11">
        <f t="shared" si="188"/>
        <v>42254.408275462964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1</v>
      </c>
      <c r="P2413">
        <f t="shared" si="186"/>
        <v>50</v>
      </c>
      <c r="Q2413" t="s">
        <v>8340</v>
      </c>
      <c r="R2413" t="s">
        <v>8341</v>
      </c>
      <c r="S2413" s="11">
        <f t="shared" si="189"/>
        <v>42211.732430555552</v>
      </c>
      <c r="T2413" s="13" t="str">
        <f t="shared" si="187"/>
        <v>Jul</v>
      </c>
      <c r="U2413" s="11">
        <f t="shared" si="188"/>
        <v>42241.732430555552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t="s">
        <v>8340</v>
      </c>
      <c r="R2414" t="s">
        <v>8341</v>
      </c>
      <c r="S2414" s="11">
        <f t="shared" si="189"/>
        <v>42655.736956018518</v>
      </c>
      <c r="T2414" s="13" t="str">
        <f t="shared" si="187"/>
        <v>Oct</v>
      </c>
      <c r="U2414" s="11">
        <f t="shared" si="188"/>
        <v>42700.778622685189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1</v>
      </c>
      <c r="P2415">
        <f t="shared" si="186"/>
        <v>8</v>
      </c>
      <c r="Q2415" t="s">
        <v>8340</v>
      </c>
      <c r="R2415" t="s">
        <v>8341</v>
      </c>
      <c r="S2415" s="11">
        <f t="shared" si="189"/>
        <v>41760.10974537037</v>
      </c>
      <c r="T2415" s="13" t="str">
        <f t="shared" si="187"/>
        <v>May</v>
      </c>
      <c r="U2415" s="11">
        <f t="shared" si="188"/>
        <v>41790.979166666664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</v>
      </c>
      <c r="P2416">
        <f t="shared" si="186"/>
        <v>35</v>
      </c>
      <c r="Q2416" t="s">
        <v>8340</v>
      </c>
      <c r="R2416" t="s">
        <v>8341</v>
      </c>
      <c r="S2416" s="11">
        <f t="shared" si="189"/>
        <v>42198.695138888885</v>
      </c>
      <c r="T2416" s="13" t="str">
        <f t="shared" si="187"/>
        <v>Jul</v>
      </c>
      <c r="U2416" s="11">
        <f t="shared" si="188"/>
        <v>42238.165972222225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1</v>
      </c>
      <c r="P2417">
        <f t="shared" si="186"/>
        <v>56</v>
      </c>
      <c r="Q2417" t="s">
        <v>8340</v>
      </c>
      <c r="R2417" t="s">
        <v>8341</v>
      </c>
      <c r="S2417" s="11">
        <f t="shared" si="189"/>
        <v>42536.862800925926</v>
      </c>
      <c r="T2417" s="13" t="str">
        <f t="shared" si="187"/>
        <v>Jun</v>
      </c>
      <c r="U2417" s="11">
        <f t="shared" si="188"/>
        <v>42566.862800925926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0</v>
      </c>
      <c r="P2418">
        <f t="shared" si="186"/>
        <v>5</v>
      </c>
      <c r="Q2418" t="s">
        <v>8340</v>
      </c>
      <c r="R2418" t="s">
        <v>8341</v>
      </c>
      <c r="S2418" s="11">
        <f t="shared" si="189"/>
        <v>42019.737766203703</v>
      </c>
      <c r="T2418" s="13" t="str">
        <f t="shared" si="187"/>
        <v>Jan</v>
      </c>
      <c r="U2418" s="11">
        <f t="shared" si="188"/>
        <v>42077.625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t="s">
        <v>8340</v>
      </c>
      <c r="R2419" t="s">
        <v>8341</v>
      </c>
      <c r="S2419" s="11">
        <f t="shared" si="189"/>
        <v>41831.884108796294</v>
      </c>
      <c r="T2419" s="13" t="str">
        <f t="shared" si="187"/>
        <v>Jul</v>
      </c>
      <c r="U2419" s="11">
        <f t="shared" si="188"/>
        <v>41861.884108796294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</v>
      </c>
      <c r="P2420">
        <f t="shared" si="186"/>
        <v>1</v>
      </c>
      <c r="Q2420" t="s">
        <v>8340</v>
      </c>
      <c r="R2420" t="s">
        <v>8341</v>
      </c>
      <c r="S2420" s="11">
        <f t="shared" si="189"/>
        <v>42027.856990740736</v>
      </c>
      <c r="T2420" s="13" t="str">
        <f t="shared" si="187"/>
        <v>Jan</v>
      </c>
      <c r="U2420" s="11">
        <f t="shared" si="188"/>
        <v>42087.815324074079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t="s">
        <v>8340</v>
      </c>
      <c r="R2421" t="s">
        <v>8341</v>
      </c>
      <c r="S2421" s="11">
        <f t="shared" si="189"/>
        <v>41993.738298611104</v>
      </c>
      <c r="T2421" s="13" t="str">
        <f t="shared" si="187"/>
        <v>Dec</v>
      </c>
      <c r="U2421" s="11">
        <f t="shared" si="188"/>
        <v>42053.738298611104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15</v>
      </c>
      <c r="P2422">
        <f t="shared" si="186"/>
        <v>69</v>
      </c>
      <c r="Q2422" t="s">
        <v>8340</v>
      </c>
      <c r="R2422" t="s">
        <v>8341</v>
      </c>
      <c r="S2422" s="11">
        <f t="shared" si="189"/>
        <v>41893.028877314813</v>
      </c>
      <c r="T2422" s="13" t="str">
        <f t="shared" si="187"/>
        <v>Sep</v>
      </c>
      <c r="U2422" s="11">
        <f t="shared" si="188"/>
        <v>41953.070543981477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0</v>
      </c>
      <c r="P2423">
        <f t="shared" si="186"/>
        <v>1</v>
      </c>
      <c r="Q2423" t="s">
        <v>8340</v>
      </c>
      <c r="R2423" t="s">
        <v>8341</v>
      </c>
      <c r="S2423" s="11">
        <f t="shared" si="189"/>
        <v>42026.687453703707</v>
      </c>
      <c r="T2423" s="13" t="str">
        <f t="shared" si="187"/>
        <v>Jan</v>
      </c>
      <c r="U2423" s="11">
        <f t="shared" si="188"/>
        <v>42056.687453703707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</v>
      </c>
      <c r="P2424">
        <f t="shared" si="186"/>
        <v>1</v>
      </c>
      <c r="Q2424" t="s">
        <v>8340</v>
      </c>
      <c r="R2424" t="s">
        <v>8341</v>
      </c>
      <c r="S2424" s="11">
        <f t="shared" si="189"/>
        <v>42044.724953703699</v>
      </c>
      <c r="T2424" s="13" t="str">
        <f t="shared" si="187"/>
        <v>Feb</v>
      </c>
      <c r="U2424" s="11">
        <f t="shared" si="188"/>
        <v>42074.683287037042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0</v>
      </c>
      <c r="P2425">
        <f t="shared" si="186"/>
        <v>8</v>
      </c>
      <c r="Q2425" t="s">
        <v>8340</v>
      </c>
      <c r="R2425" t="s">
        <v>8341</v>
      </c>
      <c r="S2425" s="11">
        <f t="shared" si="189"/>
        <v>41974.704745370371</v>
      </c>
      <c r="T2425" s="13" t="str">
        <f t="shared" si="187"/>
        <v>Dec</v>
      </c>
      <c r="U2425" s="11">
        <f t="shared" si="188"/>
        <v>42004.704745370371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</v>
      </c>
      <c r="P2426">
        <f t="shared" si="186"/>
        <v>34</v>
      </c>
      <c r="Q2426" t="s">
        <v>8340</v>
      </c>
      <c r="R2426" t="s">
        <v>8341</v>
      </c>
      <c r="S2426" s="11">
        <f t="shared" si="189"/>
        <v>41909.892453703702</v>
      </c>
      <c r="T2426" s="13" t="str">
        <f t="shared" si="187"/>
        <v>Sep</v>
      </c>
      <c r="U2426" s="11">
        <f t="shared" si="188"/>
        <v>41939.892453703702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0</v>
      </c>
      <c r="P2427">
        <f t="shared" si="186"/>
        <v>1</v>
      </c>
      <c r="Q2427" t="s">
        <v>8340</v>
      </c>
      <c r="R2427" t="s">
        <v>8341</v>
      </c>
      <c r="S2427" s="11">
        <f t="shared" si="189"/>
        <v>42502.913761574076</v>
      </c>
      <c r="T2427" s="13" t="str">
        <f t="shared" si="187"/>
        <v>May</v>
      </c>
      <c r="U2427" s="11">
        <f t="shared" si="188"/>
        <v>42517.919444444444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t="s">
        <v>8340</v>
      </c>
      <c r="R2428" t="s">
        <v>8341</v>
      </c>
      <c r="S2428" s="11">
        <f t="shared" si="189"/>
        <v>42164.170046296291</v>
      </c>
      <c r="T2428" s="13" t="str">
        <f t="shared" si="187"/>
        <v>Jun</v>
      </c>
      <c r="U2428" s="11">
        <f t="shared" si="188"/>
        <v>42224.170046296291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0</v>
      </c>
      <c r="P2429">
        <f t="shared" si="186"/>
        <v>1</v>
      </c>
      <c r="Q2429" t="s">
        <v>8340</v>
      </c>
      <c r="R2429" t="s">
        <v>8341</v>
      </c>
      <c r="S2429" s="11">
        <f t="shared" si="189"/>
        <v>42412.318668981476</v>
      </c>
      <c r="T2429" s="13" t="str">
        <f t="shared" si="187"/>
        <v>Feb</v>
      </c>
      <c r="U2429" s="11">
        <f t="shared" si="188"/>
        <v>42452.277002314819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0</v>
      </c>
      <c r="P2430">
        <f t="shared" si="186"/>
        <v>1</v>
      </c>
      <c r="Q2430" t="s">
        <v>8340</v>
      </c>
      <c r="R2430" t="s">
        <v>8341</v>
      </c>
      <c r="S2430" s="11">
        <f t="shared" si="189"/>
        <v>42045.784155092595</v>
      </c>
      <c r="T2430" s="13" t="str">
        <f t="shared" si="187"/>
        <v>Feb</v>
      </c>
      <c r="U2430" s="11">
        <f t="shared" si="188"/>
        <v>42075.742488425924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</v>
      </c>
      <c r="P2431">
        <f t="shared" si="186"/>
        <v>501</v>
      </c>
      <c r="Q2431" t="s">
        <v>8340</v>
      </c>
      <c r="R2431" t="s">
        <v>8341</v>
      </c>
      <c r="S2431" s="11">
        <f t="shared" si="189"/>
        <v>42734.879236111112</v>
      </c>
      <c r="T2431" s="13" t="str">
        <f t="shared" si="187"/>
        <v>Dec</v>
      </c>
      <c r="U2431" s="11">
        <f t="shared" si="188"/>
        <v>42771.697222222225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1</v>
      </c>
      <c r="P2432">
        <f t="shared" si="186"/>
        <v>11</v>
      </c>
      <c r="Q2432" t="s">
        <v>8340</v>
      </c>
      <c r="R2432" t="s">
        <v>8341</v>
      </c>
      <c r="S2432" s="11">
        <f t="shared" si="189"/>
        <v>42382.130833333329</v>
      </c>
      <c r="T2432" s="13" t="str">
        <f t="shared" si="187"/>
        <v>Jan</v>
      </c>
      <c r="U2432" s="11">
        <f t="shared" si="188"/>
        <v>42412.130833333329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0</v>
      </c>
      <c r="P2433">
        <f t="shared" si="186"/>
        <v>1</v>
      </c>
      <c r="Q2433" t="s">
        <v>8340</v>
      </c>
      <c r="R2433" t="s">
        <v>8341</v>
      </c>
      <c r="S2433" s="11">
        <f t="shared" si="189"/>
        <v>42489.099687499998</v>
      </c>
      <c r="T2433" s="13" t="str">
        <f t="shared" si="187"/>
        <v>Apr</v>
      </c>
      <c r="U2433" s="11">
        <f t="shared" si="188"/>
        <v>42549.099687499998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0</v>
      </c>
      <c r="P2434">
        <f t="shared" si="186"/>
        <v>1</v>
      </c>
      <c r="Q2434" t="s">
        <v>8340</v>
      </c>
      <c r="R2434" t="s">
        <v>8341</v>
      </c>
      <c r="S2434" s="11">
        <f t="shared" si="189"/>
        <v>42041.218715277777</v>
      </c>
      <c r="T2434" s="13" t="str">
        <f t="shared" si="187"/>
        <v>Feb</v>
      </c>
      <c r="U2434" s="11">
        <f t="shared" si="188"/>
        <v>42071.218715277777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ROUND((E2435/D2435)*100,0)</f>
        <v>0</v>
      </c>
      <c r="P2435" t="e">
        <f t="shared" ref="P2435:P2498" si="191">ROUND(AVERAGE(E2435/L2435),0)</f>
        <v>#DIV/0!</v>
      </c>
      <c r="Q2435" t="s">
        <v>8340</v>
      </c>
      <c r="R2435" t="s">
        <v>8341</v>
      </c>
      <c r="S2435" s="11">
        <f t="shared" si="189"/>
        <v>42397.89980324074</v>
      </c>
      <c r="T2435" s="13" t="str">
        <f t="shared" ref="T2435:T2498" si="192">CHOOSE(MONTH(S2435),"Jan","Feb","Mar","Apr","May","Jun","Jul","Aug","Sep","Oct","Nov","Dec")</f>
        <v>Jan</v>
      </c>
      <c r="U2435" s="11">
        <f t="shared" ref="U2435:U2498" si="193">(((I2435/60)/60)/24+DATE(1970,1,1))</f>
        <v>42427.89980324074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</v>
      </c>
      <c r="P2436">
        <f t="shared" si="191"/>
        <v>13</v>
      </c>
      <c r="Q2436" t="s">
        <v>8340</v>
      </c>
      <c r="R2436" t="s">
        <v>8341</v>
      </c>
      <c r="S2436" s="11">
        <f t="shared" ref="S2436:S2499" si="194">(((J2436/60)/60)/24)+DATE(1970,1,1)</f>
        <v>42180.18604166666</v>
      </c>
      <c r="T2436" s="13" t="str">
        <f t="shared" si="192"/>
        <v>Jun</v>
      </c>
      <c r="U2436" s="11">
        <f t="shared" si="193"/>
        <v>42220.18604166666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</v>
      </c>
      <c r="P2437">
        <f t="shared" si="191"/>
        <v>306</v>
      </c>
      <c r="Q2437" t="s">
        <v>8340</v>
      </c>
      <c r="R2437" t="s">
        <v>8341</v>
      </c>
      <c r="S2437" s="11">
        <f t="shared" si="194"/>
        <v>42252.277615740735</v>
      </c>
      <c r="T2437" s="13" t="str">
        <f t="shared" si="192"/>
        <v>Sep</v>
      </c>
      <c r="U2437" s="11">
        <f t="shared" si="193"/>
        <v>42282.277615740735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0</v>
      </c>
      <c r="P2438">
        <f t="shared" si="191"/>
        <v>23</v>
      </c>
      <c r="Q2438" t="s">
        <v>8340</v>
      </c>
      <c r="R2438" t="s">
        <v>8341</v>
      </c>
      <c r="S2438" s="11">
        <f t="shared" si="194"/>
        <v>42338.615393518514</v>
      </c>
      <c r="T2438" s="13" t="str">
        <f t="shared" si="192"/>
        <v>Nov</v>
      </c>
      <c r="U2438" s="11">
        <f t="shared" si="193"/>
        <v>42398.615393518514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t="s">
        <v>8340</v>
      </c>
      <c r="R2439" t="s">
        <v>8341</v>
      </c>
      <c r="S2439" s="11">
        <f t="shared" si="194"/>
        <v>42031.965138888889</v>
      </c>
      <c r="T2439" s="13" t="str">
        <f t="shared" si="192"/>
        <v>Jan</v>
      </c>
      <c r="U2439" s="11">
        <f t="shared" si="193"/>
        <v>42080.75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</v>
      </c>
      <c r="P2440">
        <f t="shared" si="191"/>
        <v>50</v>
      </c>
      <c r="Q2440" t="s">
        <v>8340</v>
      </c>
      <c r="R2440" t="s">
        <v>8341</v>
      </c>
      <c r="S2440" s="11">
        <f t="shared" si="194"/>
        <v>42285.91506944444</v>
      </c>
      <c r="T2440" s="13" t="str">
        <f t="shared" si="192"/>
        <v>Oct</v>
      </c>
      <c r="U2440" s="11">
        <f t="shared" si="193"/>
        <v>42345.956736111111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t="s">
        <v>8340</v>
      </c>
      <c r="R2441" t="s">
        <v>8341</v>
      </c>
      <c r="S2441" s="11">
        <f t="shared" si="194"/>
        <v>42265.818622685183</v>
      </c>
      <c r="T2441" s="13" t="str">
        <f t="shared" si="192"/>
        <v>Sep</v>
      </c>
      <c r="U2441" s="11">
        <f t="shared" si="193"/>
        <v>42295.818622685183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</v>
      </c>
      <c r="P2442">
        <f t="shared" si="191"/>
        <v>5</v>
      </c>
      <c r="Q2442" t="s">
        <v>8340</v>
      </c>
      <c r="R2442" t="s">
        <v>8341</v>
      </c>
      <c r="S2442" s="11">
        <f t="shared" si="194"/>
        <v>42383.899456018517</v>
      </c>
      <c r="T2442" s="13" t="str">
        <f t="shared" si="192"/>
        <v>Jan</v>
      </c>
      <c r="U2442" s="11">
        <f t="shared" si="193"/>
        <v>42413.899456018517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108</v>
      </c>
      <c r="P2443">
        <f t="shared" si="191"/>
        <v>74</v>
      </c>
      <c r="Q2443" t="s">
        <v>8340</v>
      </c>
      <c r="R2443" t="s">
        <v>8356</v>
      </c>
      <c r="S2443" s="11">
        <f t="shared" si="194"/>
        <v>42187.125625000001</v>
      </c>
      <c r="T2443" s="13" t="str">
        <f t="shared" si="192"/>
        <v>Jul</v>
      </c>
      <c r="U2443" s="11">
        <f t="shared" si="193"/>
        <v>42208.207638888889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126</v>
      </c>
      <c r="P2444">
        <f t="shared" si="191"/>
        <v>81</v>
      </c>
      <c r="Q2444" t="s">
        <v>8340</v>
      </c>
      <c r="R2444" t="s">
        <v>8356</v>
      </c>
      <c r="S2444" s="11">
        <f t="shared" si="194"/>
        <v>42052.666990740734</v>
      </c>
      <c r="T2444" s="13" t="str">
        <f t="shared" si="192"/>
        <v>Feb</v>
      </c>
      <c r="U2444" s="11">
        <f t="shared" si="193"/>
        <v>42082.625324074077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203</v>
      </c>
      <c r="P2445">
        <f t="shared" si="191"/>
        <v>130</v>
      </c>
      <c r="Q2445" t="s">
        <v>8340</v>
      </c>
      <c r="R2445" t="s">
        <v>8356</v>
      </c>
      <c r="S2445" s="11">
        <f t="shared" si="194"/>
        <v>41836.625254629631</v>
      </c>
      <c r="T2445" s="13" t="str">
        <f t="shared" si="192"/>
        <v>Jul</v>
      </c>
      <c r="U2445" s="11">
        <f t="shared" si="193"/>
        <v>41866.625254629631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109</v>
      </c>
      <c r="P2446">
        <f t="shared" si="191"/>
        <v>53</v>
      </c>
      <c r="Q2446" t="s">
        <v>8340</v>
      </c>
      <c r="R2446" t="s">
        <v>8356</v>
      </c>
      <c r="S2446" s="11">
        <f t="shared" si="194"/>
        <v>42485.754525462966</v>
      </c>
      <c r="T2446" s="13" t="str">
        <f t="shared" si="192"/>
        <v>Apr</v>
      </c>
      <c r="U2446" s="11">
        <f t="shared" si="193"/>
        <v>42515.754525462966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173</v>
      </c>
      <c r="P2447">
        <f t="shared" si="191"/>
        <v>75</v>
      </c>
      <c r="Q2447" t="s">
        <v>8340</v>
      </c>
      <c r="R2447" t="s">
        <v>8356</v>
      </c>
      <c r="S2447" s="11">
        <f t="shared" si="194"/>
        <v>42243.190057870372</v>
      </c>
      <c r="T2447" s="13" t="str">
        <f t="shared" si="192"/>
        <v>Aug</v>
      </c>
      <c r="U2447" s="11">
        <f t="shared" si="193"/>
        <v>42273.190057870372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168</v>
      </c>
      <c r="P2448">
        <f t="shared" si="191"/>
        <v>76</v>
      </c>
      <c r="Q2448" t="s">
        <v>8340</v>
      </c>
      <c r="R2448" t="s">
        <v>8356</v>
      </c>
      <c r="S2448" s="11">
        <f t="shared" si="194"/>
        <v>42670.602673611109</v>
      </c>
      <c r="T2448" s="13" t="str">
        <f t="shared" si="192"/>
        <v>Oct</v>
      </c>
      <c r="U2448" s="11">
        <f t="shared" si="193"/>
        <v>42700.64434027778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</v>
      </c>
      <c r="P2449">
        <f t="shared" si="191"/>
        <v>32</v>
      </c>
      <c r="Q2449" t="s">
        <v>8340</v>
      </c>
      <c r="R2449" t="s">
        <v>8356</v>
      </c>
      <c r="S2449" s="11">
        <f t="shared" si="194"/>
        <v>42654.469826388886</v>
      </c>
      <c r="T2449" s="13" t="str">
        <f t="shared" si="192"/>
        <v>Oct</v>
      </c>
      <c r="U2449" s="11">
        <f t="shared" si="193"/>
        <v>42686.166666666672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108</v>
      </c>
      <c r="P2450">
        <f t="shared" si="191"/>
        <v>48</v>
      </c>
      <c r="Q2450" t="s">
        <v>8340</v>
      </c>
      <c r="R2450" t="s">
        <v>8356</v>
      </c>
      <c r="S2450" s="11">
        <f t="shared" si="194"/>
        <v>42607.316122685181</v>
      </c>
      <c r="T2450" s="13" t="str">
        <f t="shared" si="192"/>
        <v>Aug</v>
      </c>
      <c r="U2450" s="11">
        <f t="shared" si="193"/>
        <v>42613.233333333337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>
        <f t="shared" si="191"/>
        <v>90</v>
      </c>
      <c r="Q2451" t="s">
        <v>8340</v>
      </c>
      <c r="R2451" t="s">
        <v>8356</v>
      </c>
      <c r="S2451" s="11">
        <f t="shared" si="194"/>
        <v>41943.142534722225</v>
      </c>
      <c r="T2451" s="13" t="str">
        <f t="shared" si="192"/>
        <v>Oct</v>
      </c>
      <c r="U2451" s="11">
        <f t="shared" si="193"/>
        <v>41973.184201388889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102</v>
      </c>
      <c r="P2452">
        <f t="shared" si="191"/>
        <v>149</v>
      </c>
      <c r="Q2452" t="s">
        <v>8340</v>
      </c>
      <c r="R2452" t="s">
        <v>8356</v>
      </c>
      <c r="S2452" s="11">
        <f t="shared" si="194"/>
        <v>41902.07240740741</v>
      </c>
      <c r="T2452" s="13" t="str">
        <f t="shared" si="192"/>
        <v>Sep</v>
      </c>
      <c r="U2452" s="11">
        <f t="shared" si="193"/>
        <v>41940.132638888892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</v>
      </c>
      <c r="P2453">
        <f t="shared" si="191"/>
        <v>62</v>
      </c>
      <c r="Q2453" t="s">
        <v>8340</v>
      </c>
      <c r="R2453" t="s">
        <v>8356</v>
      </c>
      <c r="S2453" s="11">
        <f t="shared" si="194"/>
        <v>42779.908449074079</v>
      </c>
      <c r="T2453" s="13" t="str">
        <f t="shared" si="192"/>
        <v>Feb</v>
      </c>
      <c r="U2453" s="11">
        <f t="shared" si="193"/>
        <v>42799.908449074079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134</v>
      </c>
      <c r="P2454">
        <f t="shared" si="191"/>
        <v>53</v>
      </c>
      <c r="Q2454" t="s">
        <v>8340</v>
      </c>
      <c r="R2454" t="s">
        <v>8356</v>
      </c>
      <c r="S2454" s="11">
        <f t="shared" si="194"/>
        <v>42338.84375</v>
      </c>
      <c r="T2454" s="13" t="str">
        <f t="shared" si="192"/>
        <v>Nov</v>
      </c>
      <c r="U2454" s="11">
        <f t="shared" si="193"/>
        <v>42367.958333333328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155</v>
      </c>
      <c r="P2455">
        <f t="shared" si="191"/>
        <v>69</v>
      </c>
      <c r="Q2455" t="s">
        <v>8340</v>
      </c>
      <c r="R2455" t="s">
        <v>8356</v>
      </c>
      <c r="S2455" s="11">
        <f t="shared" si="194"/>
        <v>42738.692233796297</v>
      </c>
      <c r="T2455" s="13" t="str">
        <f t="shared" si="192"/>
        <v>Jan</v>
      </c>
      <c r="U2455" s="11">
        <f t="shared" si="193"/>
        <v>42768.692233796297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101</v>
      </c>
      <c r="P2456">
        <f t="shared" si="191"/>
        <v>272</v>
      </c>
      <c r="Q2456" t="s">
        <v>8340</v>
      </c>
      <c r="R2456" t="s">
        <v>8356</v>
      </c>
      <c r="S2456" s="11">
        <f t="shared" si="194"/>
        <v>42770.201481481476</v>
      </c>
      <c r="T2456" s="13" t="str">
        <f t="shared" si="192"/>
        <v>Feb</v>
      </c>
      <c r="U2456" s="11">
        <f t="shared" si="193"/>
        <v>42805.201481481476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>
        <f t="shared" si="191"/>
        <v>34</v>
      </c>
      <c r="Q2457" t="s">
        <v>8340</v>
      </c>
      <c r="R2457" t="s">
        <v>8356</v>
      </c>
      <c r="S2457" s="11">
        <f t="shared" si="194"/>
        <v>42452.781828703708</v>
      </c>
      <c r="T2457" s="13" t="str">
        <f t="shared" si="192"/>
        <v>Mar</v>
      </c>
      <c r="U2457" s="11">
        <f t="shared" si="193"/>
        <v>42480.781828703708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181</v>
      </c>
      <c r="P2458">
        <f t="shared" si="191"/>
        <v>40</v>
      </c>
      <c r="Q2458" t="s">
        <v>8340</v>
      </c>
      <c r="R2458" t="s">
        <v>8356</v>
      </c>
      <c r="S2458" s="11">
        <f t="shared" si="194"/>
        <v>42761.961099537039</v>
      </c>
      <c r="T2458" s="13" t="str">
        <f t="shared" si="192"/>
        <v>Jan</v>
      </c>
      <c r="U2458" s="11">
        <f t="shared" si="193"/>
        <v>42791.961099537039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</v>
      </c>
      <c r="P2459">
        <f t="shared" si="191"/>
        <v>190</v>
      </c>
      <c r="Q2459" t="s">
        <v>8340</v>
      </c>
      <c r="R2459" t="s">
        <v>8356</v>
      </c>
      <c r="S2459" s="11">
        <f t="shared" si="194"/>
        <v>42423.602500000001</v>
      </c>
      <c r="T2459" s="13" t="str">
        <f t="shared" si="192"/>
        <v>Feb</v>
      </c>
      <c r="U2459" s="11">
        <f t="shared" si="193"/>
        <v>42453.560833333337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</v>
      </c>
      <c r="P2460">
        <f t="shared" si="191"/>
        <v>69</v>
      </c>
      <c r="Q2460" t="s">
        <v>8340</v>
      </c>
      <c r="R2460" t="s">
        <v>8356</v>
      </c>
      <c r="S2460" s="11">
        <f t="shared" si="194"/>
        <v>42495.871736111112</v>
      </c>
      <c r="T2460" s="13" t="str">
        <f t="shared" si="192"/>
        <v>May</v>
      </c>
      <c r="U2460" s="11">
        <f t="shared" si="193"/>
        <v>42530.791666666672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</v>
      </c>
      <c r="P2461">
        <f t="shared" si="191"/>
        <v>109</v>
      </c>
      <c r="Q2461" t="s">
        <v>8340</v>
      </c>
      <c r="R2461" t="s">
        <v>8356</v>
      </c>
      <c r="S2461" s="11">
        <f t="shared" si="194"/>
        <v>42407.637557870374</v>
      </c>
      <c r="T2461" s="13" t="str">
        <f t="shared" si="192"/>
        <v>Feb</v>
      </c>
      <c r="U2461" s="11">
        <f t="shared" si="193"/>
        <v>42452.595891203702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101</v>
      </c>
      <c r="P2462">
        <f t="shared" si="191"/>
        <v>126</v>
      </c>
      <c r="Q2462" t="s">
        <v>8340</v>
      </c>
      <c r="R2462" t="s">
        <v>8356</v>
      </c>
      <c r="S2462" s="11">
        <f t="shared" si="194"/>
        <v>42704.187118055561</v>
      </c>
      <c r="T2462" s="13" t="str">
        <f t="shared" si="192"/>
        <v>Nov</v>
      </c>
      <c r="U2462" s="11">
        <f t="shared" si="193"/>
        <v>42738.178472222222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104</v>
      </c>
      <c r="P2463">
        <f t="shared" si="191"/>
        <v>91</v>
      </c>
      <c r="Q2463" t="s">
        <v>8330</v>
      </c>
      <c r="R2463" t="s">
        <v>8334</v>
      </c>
      <c r="S2463" s="11">
        <f t="shared" si="194"/>
        <v>40784.012696759259</v>
      </c>
      <c r="T2463" s="13" t="str">
        <f t="shared" si="192"/>
        <v>Aug</v>
      </c>
      <c r="U2463" s="11">
        <f t="shared" si="193"/>
        <v>40817.125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111</v>
      </c>
      <c r="P2464">
        <f t="shared" si="191"/>
        <v>29</v>
      </c>
      <c r="Q2464" t="s">
        <v>8330</v>
      </c>
      <c r="R2464" t="s">
        <v>8334</v>
      </c>
      <c r="S2464" s="11">
        <f t="shared" si="194"/>
        <v>41089.186296296299</v>
      </c>
      <c r="T2464" s="13" t="str">
        <f t="shared" si="192"/>
        <v>Jun</v>
      </c>
      <c r="U2464" s="11">
        <f t="shared" si="193"/>
        <v>41109.186296296299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</v>
      </c>
      <c r="P2465">
        <f t="shared" si="191"/>
        <v>31</v>
      </c>
      <c r="Q2465" t="s">
        <v>8330</v>
      </c>
      <c r="R2465" t="s">
        <v>8334</v>
      </c>
      <c r="S2465" s="11">
        <f t="shared" si="194"/>
        <v>41341.111400462964</v>
      </c>
      <c r="T2465" s="13" t="str">
        <f t="shared" si="192"/>
        <v>Mar</v>
      </c>
      <c r="U2465" s="11">
        <f t="shared" si="193"/>
        <v>41380.791666666664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</v>
      </c>
      <c r="P2466">
        <f t="shared" si="191"/>
        <v>52</v>
      </c>
      <c r="Q2466" t="s">
        <v>8330</v>
      </c>
      <c r="R2466" t="s">
        <v>8334</v>
      </c>
      <c r="S2466" s="11">
        <f t="shared" si="194"/>
        <v>42248.90042824074</v>
      </c>
      <c r="T2466" s="13" t="str">
        <f t="shared" si="192"/>
        <v>Sep</v>
      </c>
      <c r="U2466" s="11">
        <f t="shared" si="193"/>
        <v>42277.811805555553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</v>
      </c>
      <c r="P2467">
        <f t="shared" si="191"/>
        <v>26</v>
      </c>
      <c r="Q2467" t="s">
        <v>8330</v>
      </c>
      <c r="R2467" t="s">
        <v>8334</v>
      </c>
      <c r="S2467" s="11">
        <f t="shared" si="194"/>
        <v>41145.719305555554</v>
      </c>
      <c r="T2467" s="13" t="str">
        <f t="shared" si="192"/>
        <v>Aug</v>
      </c>
      <c r="U2467" s="11">
        <f t="shared" si="193"/>
        <v>41175.719305555554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>
        <f t="shared" si="191"/>
        <v>48</v>
      </c>
      <c r="Q2468" t="s">
        <v>8330</v>
      </c>
      <c r="R2468" t="s">
        <v>8334</v>
      </c>
      <c r="S2468" s="11">
        <f t="shared" si="194"/>
        <v>41373.102465277778</v>
      </c>
      <c r="T2468" s="13" t="str">
        <f t="shared" si="192"/>
        <v>Apr</v>
      </c>
      <c r="U2468" s="11">
        <f t="shared" si="193"/>
        <v>41403.102465277778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119</v>
      </c>
      <c r="P2469">
        <f t="shared" si="191"/>
        <v>28</v>
      </c>
      <c r="Q2469" t="s">
        <v>8330</v>
      </c>
      <c r="R2469" t="s">
        <v>8334</v>
      </c>
      <c r="S2469" s="11">
        <f t="shared" si="194"/>
        <v>41025.874201388891</v>
      </c>
      <c r="T2469" s="13" t="str">
        <f t="shared" si="192"/>
        <v>Apr</v>
      </c>
      <c r="U2469" s="11">
        <f t="shared" si="193"/>
        <v>41039.708333333336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</v>
      </c>
      <c r="P2470">
        <f t="shared" si="191"/>
        <v>37</v>
      </c>
      <c r="Q2470" t="s">
        <v>8330</v>
      </c>
      <c r="R2470" t="s">
        <v>8334</v>
      </c>
      <c r="S2470" s="11">
        <f t="shared" si="194"/>
        <v>41174.154178240737</v>
      </c>
      <c r="T2470" s="13" t="str">
        <f t="shared" si="192"/>
        <v>Sep</v>
      </c>
      <c r="U2470" s="11">
        <f t="shared" si="193"/>
        <v>41210.208333333336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114</v>
      </c>
      <c r="P2471">
        <f t="shared" si="191"/>
        <v>29</v>
      </c>
      <c r="Q2471" t="s">
        <v>8330</v>
      </c>
      <c r="R2471" t="s">
        <v>8334</v>
      </c>
      <c r="S2471" s="11">
        <f t="shared" si="194"/>
        <v>40557.429733796293</v>
      </c>
      <c r="T2471" s="13" t="str">
        <f t="shared" si="192"/>
        <v>Jan</v>
      </c>
      <c r="U2471" s="11">
        <f t="shared" si="193"/>
        <v>40582.429733796293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</v>
      </c>
      <c r="P2472">
        <f t="shared" si="191"/>
        <v>29</v>
      </c>
      <c r="Q2472" t="s">
        <v>8330</v>
      </c>
      <c r="R2472" t="s">
        <v>8334</v>
      </c>
      <c r="S2472" s="11">
        <f t="shared" si="194"/>
        <v>41023.07471064815</v>
      </c>
      <c r="T2472" s="13" t="str">
        <f t="shared" si="192"/>
        <v>Apr</v>
      </c>
      <c r="U2472" s="11">
        <f t="shared" si="193"/>
        <v>41053.07471064815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>
        <f t="shared" si="191"/>
        <v>38</v>
      </c>
      <c r="Q2473" t="s">
        <v>8330</v>
      </c>
      <c r="R2473" t="s">
        <v>8334</v>
      </c>
      <c r="S2473" s="11">
        <f t="shared" si="194"/>
        <v>40893.992962962962</v>
      </c>
      <c r="T2473" s="13" t="str">
        <f t="shared" si="192"/>
        <v>Dec</v>
      </c>
      <c r="U2473" s="11">
        <f t="shared" si="193"/>
        <v>40933.992962962962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136</v>
      </c>
      <c r="P2474">
        <f t="shared" si="191"/>
        <v>98</v>
      </c>
      <c r="Q2474" t="s">
        <v>8330</v>
      </c>
      <c r="R2474" t="s">
        <v>8334</v>
      </c>
      <c r="S2474" s="11">
        <f t="shared" si="194"/>
        <v>40354.11550925926</v>
      </c>
      <c r="T2474" s="13" t="str">
        <f t="shared" si="192"/>
        <v>Jun</v>
      </c>
      <c r="U2474" s="11">
        <f t="shared" si="193"/>
        <v>40425.043749999997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>
        <f t="shared" si="191"/>
        <v>43</v>
      </c>
      <c r="Q2475" t="s">
        <v>8330</v>
      </c>
      <c r="R2475" t="s">
        <v>8334</v>
      </c>
      <c r="S2475" s="11">
        <f t="shared" si="194"/>
        <v>41193.748483796298</v>
      </c>
      <c r="T2475" s="13" t="str">
        <f t="shared" si="192"/>
        <v>Oct</v>
      </c>
      <c r="U2475" s="11">
        <f t="shared" si="193"/>
        <v>41223.790150462963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</v>
      </c>
      <c r="P2476">
        <f t="shared" si="191"/>
        <v>132</v>
      </c>
      <c r="Q2476" t="s">
        <v>8330</v>
      </c>
      <c r="R2476" t="s">
        <v>8334</v>
      </c>
      <c r="S2476" s="11">
        <f t="shared" si="194"/>
        <v>40417.011296296296</v>
      </c>
      <c r="T2476" s="13" t="str">
        <f t="shared" si="192"/>
        <v>Aug</v>
      </c>
      <c r="U2476" s="11">
        <f t="shared" si="193"/>
        <v>40462.011296296296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105</v>
      </c>
      <c r="P2477">
        <f t="shared" si="191"/>
        <v>32</v>
      </c>
      <c r="Q2477" t="s">
        <v>8330</v>
      </c>
      <c r="R2477" t="s">
        <v>8334</v>
      </c>
      <c r="S2477" s="11">
        <f t="shared" si="194"/>
        <v>40310.287673611114</v>
      </c>
      <c r="T2477" s="13" t="str">
        <f t="shared" si="192"/>
        <v>May</v>
      </c>
      <c r="U2477" s="11">
        <f t="shared" si="193"/>
        <v>40369.916666666664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</v>
      </c>
      <c r="P2478">
        <f t="shared" si="191"/>
        <v>61</v>
      </c>
      <c r="Q2478" t="s">
        <v>8330</v>
      </c>
      <c r="R2478" t="s">
        <v>8334</v>
      </c>
      <c r="S2478" s="11">
        <f t="shared" si="194"/>
        <v>41913.328356481477</v>
      </c>
      <c r="T2478" s="13" t="str">
        <f t="shared" si="192"/>
        <v>Oct</v>
      </c>
      <c r="U2478" s="11">
        <f t="shared" si="193"/>
        <v>41946.370023148149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</v>
      </c>
      <c r="P2479">
        <f t="shared" si="191"/>
        <v>31</v>
      </c>
      <c r="Q2479" t="s">
        <v>8330</v>
      </c>
      <c r="R2479" t="s">
        <v>8334</v>
      </c>
      <c r="S2479" s="11">
        <f t="shared" si="194"/>
        <v>41088.691493055558</v>
      </c>
      <c r="T2479" s="13" t="str">
        <f t="shared" si="192"/>
        <v>Jun</v>
      </c>
      <c r="U2479" s="11">
        <f t="shared" si="193"/>
        <v>41133.691493055558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128</v>
      </c>
      <c r="P2480">
        <f t="shared" si="191"/>
        <v>129</v>
      </c>
      <c r="Q2480" t="s">
        <v>8330</v>
      </c>
      <c r="R2480" t="s">
        <v>8334</v>
      </c>
      <c r="S2480" s="11">
        <f t="shared" si="194"/>
        <v>41257.950381944444</v>
      </c>
      <c r="T2480" s="13" t="str">
        <f t="shared" si="192"/>
        <v>Dec</v>
      </c>
      <c r="U2480" s="11">
        <f t="shared" si="193"/>
        <v>41287.950381944444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</v>
      </c>
      <c r="P2481">
        <f t="shared" si="191"/>
        <v>25</v>
      </c>
      <c r="Q2481" t="s">
        <v>8330</v>
      </c>
      <c r="R2481" t="s">
        <v>8334</v>
      </c>
      <c r="S2481" s="11">
        <f t="shared" si="194"/>
        <v>41107.726782407408</v>
      </c>
      <c r="T2481" s="13" t="str">
        <f t="shared" si="192"/>
        <v>Jul</v>
      </c>
      <c r="U2481" s="11">
        <f t="shared" si="193"/>
        <v>41118.083333333336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>
        <f t="shared" si="191"/>
        <v>250</v>
      </c>
      <c r="Q2482" t="s">
        <v>8330</v>
      </c>
      <c r="R2482" t="s">
        <v>8334</v>
      </c>
      <c r="S2482" s="11">
        <f t="shared" si="194"/>
        <v>42227.936157407406</v>
      </c>
      <c r="T2482" s="13" t="str">
        <f t="shared" si="192"/>
        <v>Aug</v>
      </c>
      <c r="U2482" s="11">
        <f t="shared" si="193"/>
        <v>42287.936157407406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113</v>
      </c>
      <c r="P2483">
        <f t="shared" si="191"/>
        <v>48</v>
      </c>
      <c r="Q2483" t="s">
        <v>8330</v>
      </c>
      <c r="R2483" t="s">
        <v>8334</v>
      </c>
      <c r="S2483" s="11">
        <f t="shared" si="194"/>
        <v>40999.645925925928</v>
      </c>
      <c r="T2483" s="13" t="str">
        <f t="shared" si="192"/>
        <v>Mar</v>
      </c>
      <c r="U2483" s="11">
        <f t="shared" si="193"/>
        <v>41029.645925925928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</v>
      </c>
      <c r="P2484">
        <f t="shared" si="191"/>
        <v>40</v>
      </c>
      <c r="Q2484" t="s">
        <v>8330</v>
      </c>
      <c r="R2484" t="s">
        <v>8334</v>
      </c>
      <c r="S2484" s="11">
        <f t="shared" si="194"/>
        <v>40711.782210648147</v>
      </c>
      <c r="T2484" s="13" t="str">
        <f t="shared" si="192"/>
        <v>Jun</v>
      </c>
      <c r="U2484" s="11">
        <f t="shared" si="193"/>
        <v>40756.782210648147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114</v>
      </c>
      <c r="P2485">
        <f t="shared" si="191"/>
        <v>66</v>
      </c>
      <c r="Q2485" t="s">
        <v>8330</v>
      </c>
      <c r="R2485" t="s">
        <v>8334</v>
      </c>
      <c r="S2485" s="11">
        <f t="shared" si="194"/>
        <v>40970.750034722223</v>
      </c>
      <c r="T2485" s="13" t="str">
        <f t="shared" si="192"/>
        <v>Mar</v>
      </c>
      <c r="U2485" s="11">
        <f t="shared" si="193"/>
        <v>41030.708368055559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</v>
      </c>
      <c r="P2486">
        <f t="shared" si="191"/>
        <v>46</v>
      </c>
      <c r="Q2486" t="s">
        <v>8330</v>
      </c>
      <c r="R2486" t="s">
        <v>8334</v>
      </c>
      <c r="S2486" s="11">
        <f t="shared" si="194"/>
        <v>40771.916701388887</v>
      </c>
      <c r="T2486" s="13" t="str">
        <f t="shared" si="192"/>
        <v>Aug</v>
      </c>
      <c r="U2486" s="11">
        <f t="shared" si="193"/>
        <v>40801.916701388887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</v>
      </c>
      <c r="P2487">
        <f t="shared" si="191"/>
        <v>50</v>
      </c>
      <c r="Q2487" t="s">
        <v>8330</v>
      </c>
      <c r="R2487" t="s">
        <v>8334</v>
      </c>
      <c r="S2487" s="11">
        <f t="shared" si="194"/>
        <v>40793.998599537037</v>
      </c>
      <c r="T2487" s="13" t="str">
        <f t="shared" si="192"/>
        <v>Sep</v>
      </c>
      <c r="U2487" s="11">
        <f t="shared" si="193"/>
        <v>40828.998599537037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266</v>
      </c>
      <c r="P2488">
        <f t="shared" si="191"/>
        <v>27</v>
      </c>
      <c r="Q2488" t="s">
        <v>8330</v>
      </c>
      <c r="R2488" t="s">
        <v>8334</v>
      </c>
      <c r="S2488" s="11">
        <f t="shared" si="194"/>
        <v>40991.708055555559</v>
      </c>
      <c r="T2488" s="13" t="str">
        <f t="shared" si="192"/>
        <v>Mar</v>
      </c>
      <c r="U2488" s="11">
        <f t="shared" si="193"/>
        <v>41021.708055555559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</v>
      </c>
      <c r="P2489">
        <f t="shared" si="191"/>
        <v>39</v>
      </c>
      <c r="Q2489" t="s">
        <v>8330</v>
      </c>
      <c r="R2489" t="s">
        <v>8334</v>
      </c>
      <c r="S2489" s="11">
        <f t="shared" si="194"/>
        <v>41026.083298611113</v>
      </c>
      <c r="T2489" s="13" t="str">
        <f t="shared" si="192"/>
        <v>Apr</v>
      </c>
      <c r="U2489" s="11">
        <f t="shared" si="193"/>
        <v>41056.083298611113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107</v>
      </c>
      <c r="P2490">
        <f t="shared" si="191"/>
        <v>49</v>
      </c>
      <c r="Q2490" t="s">
        <v>8330</v>
      </c>
      <c r="R2490" t="s">
        <v>8334</v>
      </c>
      <c r="S2490" s="11">
        <f t="shared" si="194"/>
        <v>40833.633194444446</v>
      </c>
      <c r="T2490" s="13" t="str">
        <f t="shared" si="192"/>
        <v>Oct</v>
      </c>
      <c r="U2490" s="11">
        <f t="shared" si="193"/>
        <v>40863.674861111111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134</v>
      </c>
      <c r="P2491">
        <f t="shared" si="191"/>
        <v>62</v>
      </c>
      <c r="Q2491" t="s">
        <v>8330</v>
      </c>
      <c r="R2491" t="s">
        <v>8334</v>
      </c>
      <c r="S2491" s="11">
        <f t="shared" si="194"/>
        <v>41373.690266203703</v>
      </c>
      <c r="T2491" s="13" t="str">
        <f t="shared" si="192"/>
        <v>Apr</v>
      </c>
      <c r="U2491" s="11">
        <f t="shared" si="193"/>
        <v>41403.690266203703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</v>
      </c>
      <c r="P2492">
        <f t="shared" si="191"/>
        <v>38</v>
      </c>
      <c r="Q2492" t="s">
        <v>8330</v>
      </c>
      <c r="R2492" t="s">
        <v>8334</v>
      </c>
      <c r="S2492" s="11">
        <f t="shared" si="194"/>
        <v>41023.227731481478</v>
      </c>
      <c r="T2492" s="13" t="str">
        <f t="shared" si="192"/>
        <v>Apr</v>
      </c>
      <c r="U2492" s="11">
        <f t="shared" si="193"/>
        <v>41083.227731481478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</v>
      </c>
      <c r="P2493">
        <f t="shared" si="191"/>
        <v>52</v>
      </c>
      <c r="Q2493" t="s">
        <v>8330</v>
      </c>
      <c r="R2493" t="s">
        <v>8334</v>
      </c>
      <c r="S2493" s="11">
        <f t="shared" si="194"/>
        <v>40542.839282407411</v>
      </c>
      <c r="T2493" s="13" t="str">
        <f t="shared" si="192"/>
        <v>Dec</v>
      </c>
      <c r="U2493" s="11">
        <f t="shared" si="193"/>
        <v>40559.07708333333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>
        <f t="shared" si="191"/>
        <v>28</v>
      </c>
      <c r="Q2494" t="s">
        <v>8330</v>
      </c>
      <c r="R2494" t="s">
        <v>8334</v>
      </c>
      <c r="S2494" s="11">
        <f t="shared" si="194"/>
        <v>41024.985972222225</v>
      </c>
      <c r="T2494" s="13" t="str">
        <f t="shared" si="192"/>
        <v>Apr</v>
      </c>
      <c r="U2494" s="11">
        <f t="shared" si="193"/>
        <v>41076.415972222225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129</v>
      </c>
      <c r="P2495">
        <f t="shared" si="191"/>
        <v>99</v>
      </c>
      <c r="Q2495" t="s">
        <v>8330</v>
      </c>
      <c r="R2495" t="s">
        <v>8334</v>
      </c>
      <c r="S2495" s="11">
        <f t="shared" si="194"/>
        <v>41348.168287037035</v>
      </c>
      <c r="T2495" s="13" t="str">
        <f t="shared" si="192"/>
        <v>Mar</v>
      </c>
      <c r="U2495" s="11">
        <f t="shared" si="193"/>
        <v>41393.168287037035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</v>
      </c>
      <c r="P2496">
        <f t="shared" si="191"/>
        <v>39</v>
      </c>
      <c r="Q2496" t="s">
        <v>8330</v>
      </c>
      <c r="R2496" t="s">
        <v>8334</v>
      </c>
      <c r="S2496" s="11">
        <f t="shared" si="194"/>
        <v>41022.645185185182</v>
      </c>
      <c r="T2496" s="13" t="str">
        <f t="shared" si="192"/>
        <v>Apr</v>
      </c>
      <c r="U2496" s="11">
        <f t="shared" si="193"/>
        <v>41052.645185185182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128</v>
      </c>
      <c r="P2497">
        <f t="shared" si="191"/>
        <v>46</v>
      </c>
      <c r="Q2497" t="s">
        <v>8330</v>
      </c>
      <c r="R2497" t="s">
        <v>8334</v>
      </c>
      <c r="S2497" s="11">
        <f t="shared" si="194"/>
        <v>41036.946469907409</v>
      </c>
      <c r="T2497" s="13" t="str">
        <f t="shared" si="192"/>
        <v>May</v>
      </c>
      <c r="U2497" s="11">
        <f t="shared" si="193"/>
        <v>41066.946469907409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>
        <f t="shared" si="191"/>
        <v>600</v>
      </c>
      <c r="Q2498" t="s">
        <v>8330</v>
      </c>
      <c r="R2498" t="s">
        <v>8334</v>
      </c>
      <c r="S2498" s="11">
        <f t="shared" si="194"/>
        <v>41327.996435185189</v>
      </c>
      <c r="T2498" s="13" t="str">
        <f t="shared" si="192"/>
        <v>Feb</v>
      </c>
      <c r="U2498" s="11">
        <f t="shared" si="193"/>
        <v>41362.954768518517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ROUND((E2499/D2499)*100,0)</f>
        <v>113</v>
      </c>
      <c r="P2499">
        <f t="shared" ref="P2499:P2562" si="196">ROUND(AVERAGE(E2499/L2499),0)</f>
        <v>81</v>
      </c>
      <c r="Q2499" t="s">
        <v>8330</v>
      </c>
      <c r="R2499" t="s">
        <v>8334</v>
      </c>
      <c r="S2499" s="11">
        <f t="shared" si="194"/>
        <v>40730.878912037035</v>
      </c>
      <c r="T2499" s="13" t="str">
        <f t="shared" ref="T2499:T2562" si="197">CHOOSE(MONTH(S2499),"Jan","Feb","Mar","Apr","May","Jun","Jul","Aug","Sep","Oct","Nov","Dec")</f>
        <v>Jul</v>
      </c>
      <c r="U2499" s="11">
        <f t="shared" ref="U2499:U2562" si="198">(((I2499/60)/60)/24+DATE(1970,1,1))</f>
        <v>40760.878912037035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106</v>
      </c>
      <c r="P2500">
        <f t="shared" si="196"/>
        <v>53</v>
      </c>
      <c r="Q2500" t="s">
        <v>8330</v>
      </c>
      <c r="R2500" t="s">
        <v>8334</v>
      </c>
      <c r="S2500" s="11">
        <f t="shared" ref="S2500:S2563" si="199">(((J2500/60)/60)/24)+DATE(1970,1,1)</f>
        <v>42017.967442129629</v>
      </c>
      <c r="T2500" s="13" t="str">
        <f t="shared" si="197"/>
        <v>Jan</v>
      </c>
      <c r="U2500" s="11">
        <f t="shared" si="198"/>
        <v>42031.967442129629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203</v>
      </c>
      <c r="P2501">
        <f t="shared" si="196"/>
        <v>48</v>
      </c>
      <c r="Q2501" t="s">
        <v>8330</v>
      </c>
      <c r="R2501" t="s">
        <v>8334</v>
      </c>
      <c r="S2501" s="11">
        <f t="shared" si="199"/>
        <v>41226.648576388885</v>
      </c>
      <c r="T2501" s="13" t="str">
        <f t="shared" si="197"/>
        <v>Nov</v>
      </c>
      <c r="U2501" s="11">
        <f t="shared" si="198"/>
        <v>41274.75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</v>
      </c>
      <c r="P2502">
        <f t="shared" si="196"/>
        <v>23</v>
      </c>
      <c r="Q2502" t="s">
        <v>8330</v>
      </c>
      <c r="R2502" t="s">
        <v>8334</v>
      </c>
      <c r="S2502" s="11">
        <f t="shared" si="199"/>
        <v>41053.772858796299</v>
      </c>
      <c r="T2502" s="13" t="str">
        <f t="shared" si="197"/>
        <v>May</v>
      </c>
      <c r="U2502" s="11">
        <f t="shared" si="198"/>
        <v>41083.772858796299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3</v>
      </c>
      <c r="P2503">
        <f t="shared" si="196"/>
        <v>40</v>
      </c>
      <c r="Q2503" t="s">
        <v>8340</v>
      </c>
      <c r="R2503" t="s">
        <v>8357</v>
      </c>
      <c r="S2503" s="11">
        <f t="shared" si="199"/>
        <v>42244.776666666665</v>
      </c>
      <c r="T2503" s="13" t="str">
        <f t="shared" si="197"/>
        <v>Aug</v>
      </c>
      <c r="U2503" s="11">
        <f t="shared" si="198"/>
        <v>42274.776666666665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0</v>
      </c>
      <c r="P2504">
        <f t="shared" si="196"/>
        <v>17</v>
      </c>
      <c r="Q2504" t="s">
        <v>8340</v>
      </c>
      <c r="R2504" t="s">
        <v>8357</v>
      </c>
      <c r="S2504" s="11">
        <f t="shared" si="199"/>
        <v>41858.825439814813</v>
      </c>
      <c r="T2504" s="13" t="str">
        <f t="shared" si="197"/>
        <v>Aug</v>
      </c>
      <c r="U2504" s="11">
        <f t="shared" si="198"/>
        <v>41903.825439814813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t="s">
        <v>8340</v>
      </c>
      <c r="R2505" t="s">
        <v>8357</v>
      </c>
      <c r="S2505" s="11">
        <f t="shared" si="199"/>
        <v>42498.899398148147</v>
      </c>
      <c r="T2505" s="13" t="str">
        <f t="shared" si="197"/>
        <v>May</v>
      </c>
      <c r="U2505" s="11">
        <f t="shared" si="198"/>
        <v>42528.879166666666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t="s">
        <v>8340</v>
      </c>
      <c r="R2506" t="s">
        <v>8357</v>
      </c>
      <c r="S2506" s="11">
        <f t="shared" si="199"/>
        <v>41928.015439814815</v>
      </c>
      <c r="T2506" s="13" t="str">
        <f t="shared" si="197"/>
        <v>Oct</v>
      </c>
      <c r="U2506" s="11">
        <f t="shared" si="198"/>
        <v>41958.057106481487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t="s">
        <v>8340</v>
      </c>
      <c r="R2507" t="s">
        <v>8357</v>
      </c>
      <c r="S2507" s="11">
        <f t="shared" si="199"/>
        <v>42047.05574074074</v>
      </c>
      <c r="T2507" s="13" t="str">
        <f t="shared" si="197"/>
        <v>Feb</v>
      </c>
      <c r="U2507" s="11">
        <f t="shared" si="198"/>
        <v>42077.014074074075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1</v>
      </c>
      <c r="P2508">
        <f t="shared" si="196"/>
        <v>15</v>
      </c>
      <c r="Q2508" t="s">
        <v>8340</v>
      </c>
      <c r="R2508" t="s">
        <v>8357</v>
      </c>
      <c r="S2508" s="11">
        <f t="shared" si="199"/>
        <v>42258.297094907408</v>
      </c>
      <c r="T2508" s="13" t="str">
        <f t="shared" si="197"/>
        <v>Sep</v>
      </c>
      <c r="U2508" s="11">
        <f t="shared" si="198"/>
        <v>42280.875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t="s">
        <v>8340</v>
      </c>
      <c r="R2509" t="s">
        <v>8357</v>
      </c>
      <c r="S2509" s="11">
        <f t="shared" si="199"/>
        <v>42105.072962962964</v>
      </c>
      <c r="T2509" s="13" t="str">
        <f t="shared" si="197"/>
        <v>Apr</v>
      </c>
      <c r="U2509" s="11">
        <f t="shared" si="198"/>
        <v>42135.072962962964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t="s">
        <v>8340</v>
      </c>
      <c r="R2510" t="s">
        <v>8357</v>
      </c>
      <c r="S2510" s="11">
        <f t="shared" si="199"/>
        <v>41835.951782407406</v>
      </c>
      <c r="T2510" s="13" t="str">
        <f t="shared" si="197"/>
        <v>Jul</v>
      </c>
      <c r="U2510" s="11">
        <f t="shared" si="198"/>
        <v>41865.951782407406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</v>
      </c>
      <c r="P2511">
        <f t="shared" si="196"/>
        <v>36</v>
      </c>
      <c r="Q2511" t="s">
        <v>8340</v>
      </c>
      <c r="R2511" t="s">
        <v>8357</v>
      </c>
      <c r="S2511" s="11">
        <f t="shared" si="199"/>
        <v>42058.809594907405</v>
      </c>
      <c r="T2511" s="13" t="str">
        <f t="shared" si="197"/>
        <v>Feb</v>
      </c>
      <c r="U2511" s="11">
        <f t="shared" si="198"/>
        <v>42114.767928240741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</v>
      </c>
      <c r="P2512">
        <f t="shared" si="196"/>
        <v>38</v>
      </c>
      <c r="Q2512" t="s">
        <v>8340</v>
      </c>
      <c r="R2512" t="s">
        <v>8357</v>
      </c>
      <c r="S2512" s="11">
        <f t="shared" si="199"/>
        <v>42078.997361111105</v>
      </c>
      <c r="T2512" s="13" t="str">
        <f t="shared" si="197"/>
        <v>Mar</v>
      </c>
      <c r="U2512" s="11">
        <f t="shared" si="198"/>
        <v>42138.997361111105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t="s">
        <v>8340</v>
      </c>
      <c r="R2513" t="s">
        <v>8357</v>
      </c>
      <c r="S2513" s="11">
        <f t="shared" si="199"/>
        <v>42371.446909722217</v>
      </c>
      <c r="T2513" s="13" t="str">
        <f t="shared" si="197"/>
        <v>Jan</v>
      </c>
      <c r="U2513" s="11">
        <f t="shared" si="198"/>
        <v>42401.446909722217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t="s">
        <v>8340</v>
      </c>
      <c r="R2514" t="s">
        <v>8357</v>
      </c>
      <c r="S2514" s="11">
        <f t="shared" si="199"/>
        <v>41971.876863425925</v>
      </c>
      <c r="T2514" s="13" t="str">
        <f t="shared" si="197"/>
        <v>Nov</v>
      </c>
      <c r="U2514" s="11">
        <f t="shared" si="198"/>
        <v>41986.876863425925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t="s">
        <v>8340</v>
      </c>
      <c r="R2515" t="s">
        <v>8357</v>
      </c>
      <c r="S2515" s="11">
        <f t="shared" si="199"/>
        <v>42732.00681712963</v>
      </c>
      <c r="T2515" s="13" t="str">
        <f t="shared" si="197"/>
        <v>Dec</v>
      </c>
      <c r="U2515" s="11">
        <f t="shared" si="198"/>
        <v>42792.00681712963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2</v>
      </c>
      <c r="P2516">
        <f t="shared" si="196"/>
        <v>53</v>
      </c>
      <c r="Q2516" t="s">
        <v>8340</v>
      </c>
      <c r="R2516" t="s">
        <v>8357</v>
      </c>
      <c r="S2516" s="11">
        <f t="shared" si="199"/>
        <v>41854.389780092592</v>
      </c>
      <c r="T2516" s="13" t="str">
        <f t="shared" si="197"/>
        <v>Aug</v>
      </c>
      <c r="U2516" s="11">
        <f t="shared" si="198"/>
        <v>41871.389780092592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19</v>
      </c>
      <c r="P2517">
        <f t="shared" si="196"/>
        <v>78</v>
      </c>
      <c r="Q2517" t="s">
        <v>8340</v>
      </c>
      <c r="R2517" t="s">
        <v>8357</v>
      </c>
      <c r="S2517" s="11">
        <f t="shared" si="199"/>
        <v>42027.839733796296</v>
      </c>
      <c r="T2517" s="13" t="str">
        <f t="shared" si="197"/>
        <v>Jan</v>
      </c>
      <c r="U2517" s="11">
        <f t="shared" si="198"/>
        <v>42057.839733796296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t="s">
        <v>8340</v>
      </c>
      <c r="R2518" t="s">
        <v>8357</v>
      </c>
      <c r="S2518" s="11">
        <f t="shared" si="199"/>
        <v>41942.653379629628</v>
      </c>
      <c r="T2518" s="13" t="str">
        <f t="shared" si="197"/>
        <v>Oct</v>
      </c>
      <c r="U2518" s="11">
        <f t="shared" si="198"/>
        <v>41972.6950462963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10</v>
      </c>
      <c r="P2519">
        <f t="shared" si="196"/>
        <v>54</v>
      </c>
      <c r="Q2519" t="s">
        <v>8340</v>
      </c>
      <c r="R2519" t="s">
        <v>8357</v>
      </c>
      <c r="S2519" s="11">
        <f t="shared" si="199"/>
        <v>42052.802430555559</v>
      </c>
      <c r="T2519" s="13" t="str">
        <f t="shared" si="197"/>
        <v>Feb</v>
      </c>
      <c r="U2519" s="11">
        <f t="shared" si="198"/>
        <v>42082.760763888888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t="s">
        <v>8340</v>
      </c>
      <c r="R2520" t="s">
        <v>8357</v>
      </c>
      <c r="S2520" s="11">
        <f t="shared" si="199"/>
        <v>41926.680879629632</v>
      </c>
      <c r="T2520" s="13" t="str">
        <f t="shared" si="197"/>
        <v>Oct</v>
      </c>
      <c r="U2520" s="11">
        <f t="shared" si="198"/>
        <v>41956.722546296296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0</v>
      </c>
      <c r="P2521">
        <f t="shared" si="196"/>
        <v>16</v>
      </c>
      <c r="Q2521" t="s">
        <v>8340</v>
      </c>
      <c r="R2521" t="s">
        <v>8357</v>
      </c>
      <c r="S2521" s="11">
        <f t="shared" si="199"/>
        <v>41809.155138888891</v>
      </c>
      <c r="T2521" s="13" t="str">
        <f t="shared" si="197"/>
        <v>Jun</v>
      </c>
      <c r="U2521" s="11">
        <f t="shared" si="198"/>
        <v>41839.155138888891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t="s">
        <v>8340</v>
      </c>
      <c r="R2522" t="s">
        <v>8357</v>
      </c>
      <c r="S2522" s="11">
        <f t="shared" si="199"/>
        <v>42612.600520833337</v>
      </c>
      <c r="T2522" s="13" t="str">
        <f t="shared" si="197"/>
        <v>Aug</v>
      </c>
      <c r="U2522" s="11">
        <f t="shared" si="198"/>
        <v>42658.806249999994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</v>
      </c>
      <c r="P2523">
        <f t="shared" si="196"/>
        <v>104</v>
      </c>
      <c r="Q2523" t="s">
        <v>8330</v>
      </c>
      <c r="R2523" t="s">
        <v>8358</v>
      </c>
      <c r="S2523" s="11">
        <f t="shared" si="199"/>
        <v>42269.967835648145</v>
      </c>
      <c r="T2523" s="13" t="str">
        <f t="shared" si="197"/>
        <v>Sep</v>
      </c>
      <c r="U2523" s="11">
        <f t="shared" si="198"/>
        <v>42290.967835648145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>
        <f t="shared" si="196"/>
        <v>185</v>
      </c>
      <c r="Q2524" t="s">
        <v>8330</v>
      </c>
      <c r="R2524" t="s">
        <v>8358</v>
      </c>
      <c r="S2524" s="11">
        <f t="shared" si="199"/>
        <v>42460.573611111111</v>
      </c>
      <c r="T2524" s="13" t="str">
        <f t="shared" si="197"/>
        <v>Mar</v>
      </c>
      <c r="U2524" s="11">
        <f t="shared" si="198"/>
        <v>42482.619444444441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</v>
      </c>
      <c r="P2525">
        <f t="shared" si="196"/>
        <v>54</v>
      </c>
      <c r="Q2525" t="s">
        <v>8330</v>
      </c>
      <c r="R2525" t="s">
        <v>8358</v>
      </c>
      <c r="S2525" s="11">
        <f t="shared" si="199"/>
        <v>41930.975601851853</v>
      </c>
      <c r="T2525" s="13" t="str">
        <f t="shared" si="197"/>
        <v>Oct</v>
      </c>
      <c r="U2525" s="11">
        <f t="shared" si="198"/>
        <v>41961.017268518524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102</v>
      </c>
      <c r="P2526">
        <f t="shared" si="196"/>
        <v>177</v>
      </c>
      <c r="Q2526" t="s">
        <v>8330</v>
      </c>
      <c r="R2526" t="s">
        <v>8358</v>
      </c>
      <c r="S2526" s="11">
        <f t="shared" si="199"/>
        <v>41961.807372685187</v>
      </c>
      <c r="T2526" s="13" t="str">
        <f t="shared" si="197"/>
        <v>Nov</v>
      </c>
      <c r="U2526" s="11">
        <f t="shared" si="198"/>
        <v>41994.1875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</v>
      </c>
      <c r="P2527">
        <f t="shared" si="196"/>
        <v>100</v>
      </c>
      <c r="Q2527" t="s">
        <v>8330</v>
      </c>
      <c r="R2527" t="s">
        <v>8358</v>
      </c>
      <c r="S2527" s="11">
        <f t="shared" si="199"/>
        <v>41058.844571759262</v>
      </c>
      <c r="T2527" s="13" t="str">
        <f t="shared" si="197"/>
        <v>May</v>
      </c>
      <c r="U2527" s="11">
        <f t="shared" si="198"/>
        <v>41088.844571759262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113</v>
      </c>
      <c r="P2528">
        <f t="shared" si="196"/>
        <v>137</v>
      </c>
      <c r="Q2528" t="s">
        <v>8330</v>
      </c>
      <c r="R2528" t="s">
        <v>8358</v>
      </c>
      <c r="S2528" s="11">
        <f t="shared" si="199"/>
        <v>41953.091134259259</v>
      </c>
      <c r="T2528" s="13" t="str">
        <f t="shared" si="197"/>
        <v>Nov</v>
      </c>
      <c r="U2528" s="11">
        <f t="shared" si="198"/>
        <v>41981.207638888889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</v>
      </c>
      <c r="P2529">
        <f t="shared" si="196"/>
        <v>58</v>
      </c>
      <c r="Q2529" t="s">
        <v>8330</v>
      </c>
      <c r="R2529" t="s">
        <v>8358</v>
      </c>
      <c r="S2529" s="11">
        <f t="shared" si="199"/>
        <v>41546.75105324074</v>
      </c>
      <c r="T2529" s="13" t="str">
        <f t="shared" si="197"/>
        <v>Sep</v>
      </c>
      <c r="U2529" s="11">
        <f t="shared" si="198"/>
        <v>41565.165972222225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</v>
      </c>
      <c r="P2530">
        <f t="shared" si="196"/>
        <v>53</v>
      </c>
      <c r="Q2530" t="s">
        <v>8330</v>
      </c>
      <c r="R2530" t="s">
        <v>8358</v>
      </c>
      <c r="S2530" s="11">
        <f t="shared" si="199"/>
        <v>42217.834525462968</v>
      </c>
      <c r="T2530" s="13" t="str">
        <f t="shared" si="197"/>
        <v>Aug</v>
      </c>
      <c r="U2530" s="11">
        <f t="shared" si="198"/>
        <v>42236.458333333328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</v>
      </c>
      <c r="P2531">
        <f t="shared" si="196"/>
        <v>82</v>
      </c>
      <c r="Q2531" t="s">
        <v>8330</v>
      </c>
      <c r="R2531" t="s">
        <v>8358</v>
      </c>
      <c r="S2531" s="11">
        <f t="shared" si="199"/>
        <v>40948.080729166664</v>
      </c>
      <c r="T2531" s="13" t="str">
        <f t="shared" si="197"/>
        <v>Feb</v>
      </c>
      <c r="U2531" s="11">
        <f t="shared" si="198"/>
        <v>40993.0390625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>
        <f t="shared" si="196"/>
        <v>135</v>
      </c>
      <c r="Q2532" t="s">
        <v>8330</v>
      </c>
      <c r="R2532" t="s">
        <v>8358</v>
      </c>
      <c r="S2532" s="11">
        <f t="shared" si="199"/>
        <v>42081.864641203705</v>
      </c>
      <c r="T2532" s="13" t="str">
        <f t="shared" si="197"/>
        <v>Mar</v>
      </c>
      <c r="U2532" s="11">
        <f t="shared" si="198"/>
        <v>42114.201388888891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</v>
      </c>
      <c r="P2533">
        <f t="shared" si="196"/>
        <v>74</v>
      </c>
      <c r="Q2533" t="s">
        <v>8330</v>
      </c>
      <c r="R2533" t="s">
        <v>8358</v>
      </c>
      <c r="S2533" s="11">
        <f t="shared" si="199"/>
        <v>42208.680023148147</v>
      </c>
      <c r="T2533" s="13" t="str">
        <f t="shared" si="197"/>
        <v>Jul</v>
      </c>
      <c r="U2533" s="11">
        <f t="shared" si="198"/>
        <v>42231.165972222225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</v>
      </c>
      <c r="P2534">
        <f t="shared" si="196"/>
        <v>84</v>
      </c>
      <c r="Q2534" t="s">
        <v>8330</v>
      </c>
      <c r="R2534" t="s">
        <v>8358</v>
      </c>
      <c r="S2534" s="11">
        <f t="shared" si="199"/>
        <v>41107.849143518521</v>
      </c>
      <c r="T2534" s="13" t="str">
        <f t="shared" si="197"/>
        <v>Jul</v>
      </c>
      <c r="U2534" s="11">
        <f t="shared" si="198"/>
        <v>41137.849143518521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111</v>
      </c>
      <c r="P2535">
        <f t="shared" si="196"/>
        <v>61</v>
      </c>
      <c r="Q2535" t="s">
        <v>8330</v>
      </c>
      <c r="R2535" t="s">
        <v>8358</v>
      </c>
      <c r="S2535" s="11">
        <f t="shared" si="199"/>
        <v>41304.751284722224</v>
      </c>
      <c r="T2535" s="13" t="str">
        <f t="shared" si="197"/>
        <v>Jan</v>
      </c>
      <c r="U2535" s="11">
        <f t="shared" si="198"/>
        <v>41334.750787037039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>
        <f t="shared" si="196"/>
        <v>150</v>
      </c>
      <c r="Q2536" t="s">
        <v>8330</v>
      </c>
      <c r="R2536" t="s">
        <v>8358</v>
      </c>
      <c r="S2536" s="11">
        <f t="shared" si="199"/>
        <v>40127.700370370374</v>
      </c>
      <c r="T2536" s="13" t="str">
        <f t="shared" si="197"/>
        <v>Nov</v>
      </c>
      <c r="U2536" s="11">
        <f t="shared" si="198"/>
        <v>40179.25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104</v>
      </c>
      <c r="P2537">
        <f t="shared" si="196"/>
        <v>266</v>
      </c>
      <c r="Q2537" t="s">
        <v>8330</v>
      </c>
      <c r="R2537" t="s">
        <v>8358</v>
      </c>
      <c r="S2537" s="11">
        <f t="shared" si="199"/>
        <v>41943.791030092594</v>
      </c>
      <c r="T2537" s="13" t="str">
        <f t="shared" si="197"/>
        <v>Oct</v>
      </c>
      <c r="U2537" s="11">
        <f t="shared" si="198"/>
        <v>41974.832696759258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116</v>
      </c>
      <c r="P2538">
        <f t="shared" si="196"/>
        <v>7</v>
      </c>
      <c r="Q2538" t="s">
        <v>8330</v>
      </c>
      <c r="R2538" t="s">
        <v>8358</v>
      </c>
      <c r="S2538" s="11">
        <f t="shared" si="199"/>
        <v>41464.106087962966</v>
      </c>
      <c r="T2538" s="13" t="str">
        <f t="shared" si="197"/>
        <v>Jul</v>
      </c>
      <c r="U2538" s="11">
        <f t="shared" si="198"/>
        <v>41485.106087962966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</v>
      </c>
      <c r="P2539">
        <f t="shared" si="196"/>
        <v>100</v>
      </c>
      <c r="Q2539" t="s">
        <v>8330</v>
      </c>
      <c r="R2539" t="s">
        <v>8358</v>
      </c>
      <c r="S2539" s="11">
        <f t="shared" si="199"/>
        <v>40696.648784722223</v>
      </c>
      <c r="T2539" s="13" t="str">
        <f t="shared" si="197"/>
        <v>Jun</v>
      </c>
      <c r="U2539" s="11">
        <f t="shared" si="198"/>
        <v>40756.648784722223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</v>
      </c>
      <c r="P2540">
        <f t="shared" si="196"/>
        <v>110</v>
      </c>
      <c r="Q2540" t="s">
        <v>8330</v>
      </c>
      <c r="R2540" t="s">
        <v>8358</v>
      </c>
      <c r="S2540" s="11">
        <f t="shared" si="199"/>
        <v>41298.509965277779</v>
      </c>
      <c r="T2540" s="13" t="str">
        <f t="shared" si="197"/>
        <v>Jan</v>
      </c>
      <c r="U2540" s="11">
        <f t="shared" si="198"/>
        <v>41329.207638888889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</v>
      </c>
      <c r="P2541">
        <f t="shared" si="196"/>
        <v>170</v>
      </c>
      <c r="Q2541" t="s">
        <v>8330</v>
      </c>
      <c r="R2541" t="s">
        <v>8358</v>
      </c>
      <c r="S2541" s="11">
        <f t="shared" si="199"/>
        <v>41977.902222222227</v>
      </c>
      <c r="T2541" s="13" t="str">
        <f t="shared" si="197"/>
        <v>Dec</v>
      </c>
      <c r="U2541" s="11">
        <f t="shared" si="198"/>
        <v>42037.902222222227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</v>
      </c>
      <c r="P2542">
        <f t="shared" si="196"/>
        <v>96</v>
      </c>
      <c r="Q2542" t="s">
        <v>8330</v>
      </c>
      <c r="R2542" t="s">
        <v>8358</v>
      </c>
      <c r="S2542" s="11">
        <f t="shared" si="199"/>
        <v>40785.675011574072</v>
      </c>
      <c r="T2542" s="13" t="str">
        <f t="shared" si="197"/>
        <v>Aug</v>
      </c>
      <c r="U2542" s="11">
        <f t="shared" si="198"/>
        <v>40845.675011574072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</v>
      </c>
      <c r="P2543">
        <f t="shared" si="196"/>
        <v>59</v>
      </c>
      <c r="Q2543" t="s">
        <v>8330</v>
      </c>
      <c r="R2543" t="s">
        <v>8358</v>
      </c>
      <c r="S2543" s="11">
        <f t="shared" si="199"/>
        <v>41483.449282407404</v>
      </c>
      <c r="T2543" s="13" t="str">
        <f t="shared" si="197"/>
        <v>Jul</v>
      </c>
      <c r="U2543" s="11">
        <f t="shared" si="198"/>
        <v>41543.449282407404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104</v>
      </c>
      <c r="P2544">
        <f t="shared" si="196"/>
        <v>56</v>
      </c>
      <c r="Q2544" t="s">
        <v>8330</v>
      </c>
      <c r="R2544" t="s">
        <v>8358</v>
      </c>
      <c r="S2544" s="11">
        <f t="shared" si="199"/>
        <v>41509.426585648151</v>
      </c>
      <c r="T2544" s="13" t="str">
        <f t="shared" si="197"/>
        <v>Aug</v>
      </c>
      <c r="U2544" s="11">
        <f t="shared" si="198"/>
        <v>41548.165972222225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</v>
      </c>
      <c r="P2545">
        <f t="shared" si="196"/>
        <v>30</v>
      </c>
      <c r="Q2545" t="s">
        <v>8330</v>
      </c>
      <c r="R2545" t="s">
        <v>8358</v>
      </c>
      <c r="S2545" s="11">
        <f t="shared" si="199"/>
        <v>40514.107615740737</v>
      </c>
      <c r="T2545" s="13" t="str">
        <f t="shared" si="197"/>
        <v>Dec</v>
      </c>
      <c r="U2545" s="11">
        <f t="shared" si="198"/>
        <v>40545.125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101</v>
      </c>
      <c r="P2546">
        <f t="shared" si="196"/>
        <v>88</v>
      </c>
      <c r="Q2546" t="s">
        <v>8330</v>
      </c>
      <c r="R2546" t="s">
        <v>8358</v>
      </c>
      <c r="S2546" s="11">
        <f t="shared" si="199"/>
        <v>41068.520474537036</v>
      </c>
      <c r="T2546" s="13" t="str">
        <f t="shared" si="197"/>
        <v>Jun</v>
      </c>
      <c r="U2546" s="11">
        <f t="shared" si="198"/>
        <v>41098.520474537036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</v>
      </c>
      <c r="P2547">
        <f t="shared" si="196"/>
        <v>64</v>
      </c>
      <c r="Q2547" t="s">
        <v>8330</v>
      </c>
      <c r="R2547" t="s">
        <v>8358</v>
      </c>
      <c r="S2547" s="11">
        <f t="shared" si="199"/>
        <v>42027.13817129629</v>
      </c>
      <c r="T2547" s="13" t="str">
        <f t="shared" si="197"/>
        <v>Jan</v>
      </c>
      <c r="U2547" s="11">
        <f t="shared" si="198"/>
        <v>42062.020833333328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112</v>
      </c>
      <c r="P2548">
        <f t="shared" si="196"/>
        <v>60</v>
      </c>
      <c r="Q2548" t="s">
        <v>8330</v>
      </c>
      <c r="R2548" t="s">
        <v>8358</v>
      </c>
      <c r="S2548" s="11">
        <f t="shared" si="199"/>
        <v>41524.858553240738</v>
      </c>
      <c r="T2548" s="13" t="str">
        <f t="shared" si="197"/>
        <v>Sep</v>
      </c>
      <c r="U2548" s="11">
        <f t="shared" si="198"/>
        <v>41552.208333333336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120</v>
      </c>
      <c r="P2549">
        <f t="shared" si="196"/>
        <v>49</v>
      </c>
      <c r="Q2549" t="s">
        <v>8330</v>
      </c>
      <c r="R2549" t="s">
        <v>8358</v>
      </c>
      <c r="S2549" s="11">
        <f t="shared" si="199"/>
        <v>40973.773182870369</v>
      </c>
      <c r="T2549" s="13" t="str">
        <f t="shared" si="197"/>
        <v>Mar</v>
      </c>
      <c r="U2549" s="11">
        <f t="shared" si="198"/>
        <v>41003.731516203705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102</v>
      </c>
      <c r="P2550">
        <f t="shared" si="196"/>
        <v>165</v>
      </c>
      <c r="Q2550" t="s">
        <v>8330</v>
      </c>
      <c r="R2550" t="s">
        <v>8358</v>
      </c>
      <c r="S2550" s="11">
        <f t="shared" si="199"/>
        <v>42618.625428240746</v>
      </c>
      <c r="T2550" s="13" t="str">
        <f t="shared" si="197"/>
        <v>Sep</v>
      </c>
      <c r="U2550" s="11">
        <f t="shared" si="198"/>
        <v>42643.185416666667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103</v>
      </c>
      <c r="P2551">
        <f t="shared" si="196"/>
        <v>44</v>
      </c>
      <c r="Q2551" t="s">
        <v>8330</v>
      </c>
      <c r="R2551" t="s">
        <v>8358</v>
      </c>
      <c r="S2551" s="11">
        <f t="shared" si="199"/>
        <v>41390.757754629631</v>
      </c>
      <c r="T2551" s="13" t="str">
        <f t="shared" si="197"/>
        <v>Apr</v>
      </c>
      <c r="U2551" s="11">
        <f t="shared" si="198"/>
        <v>41425.708333333336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101</v>
      </c>
      <c r="P2552">
        <f t="shared" si="196"/>
        <v>44</v>
      </c>
      <c r="Q2552" t="s">
        <v>8330</v>
      </c>
      <c r="R2552" t="s">
        <v>8358</v>
      </c>
      <c r="S2552" s="11">
        <f t="shared" si="199"/>
        <v>42228.634328703702</v>
      </c>
      <c r="T2552" s="13" t="str">
        <f t="shared" si="197"/>
        <v>Aug</v>
      </c>
      <c r="U2552" s="11">
        <f t="shared" si="198"/>
        <v>42285.165972222225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103</v>
      </c>
      <c r="P2553">
        <f t="shared" si="196"/>
        <v>67</v>
      </c>
      <c r="Q2553" t="s">
        <v>8330</v>
      </c>
      <c r="R2553" t="s">
        <v>8358</v>
      </c>
      <c r="S2553" s="11">
        <f t="shared" si="199"/>
        <v>40961.252141203702</v>
      </c>
      <c r="T2553" s="13" t="str">
        <f t="shared" si="197"/>
        <v>Feb</v>
      </c>
      <c r="U2553" s="11">
        <f t="shared" si="198"/>
        <v>40989.866666666669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107</v>
      </c>
      <c r="P2554">
        <f t="shared" si="196"/>
        <v>178</v>
      </c>
      <c r="Q2554" t="s">
        <v>8330</v>
      </c>
      <c r="R2554" t="s">
        <v>8358</v>
      </c>
      <c r="S2554" s="11">
        <f t="shared" si="199"/>
        <v>42769.809965277775</v>
      </c>
      <c r="T2554" s="13" t="str">
        <f t="shared" si="197"/>
        <v>Feb</v>
      </c>
      <c r="U2554" s="11">
        <f t="shared" si="198"/>
        <v>42799.809965277775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156</v>
      </c>
      <c r="P2555">
        <f t="shared" si="196"/>
        <v>39</v>
      </c>
      <c r="Q2555" t="s">
        <v>8330</v>
      </c>
      <c r="R2555" t="s">
        <v>8358</v>
      </c>
      <c r="S2555" s="11">
        <f t="shared" si="199"/>
        <v>41113.199155092596</v>
      </c>
      <c r="T2555" s="13" t="str">
        <f t="shared" si="197"/>
        <v>Jul</v>
      </c>
      <c r="U2555" s="11">
        <f t="shared" si="198"/>
        <v>41173.199155092596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123</v>
      </c>
      <c r="P2556">
        <f t="shared" si="196"/>
        <v>55</v>
      </c>
      <c r="Q2556" t="s">
        <v>8330</v>
      </c>
      <c r="R2556" t="s">
        <v>8358</v>
      </c>
      <c r="S2556" s="11">
        <f t="shared" si="199"/>
        <v>42125.078275462962</v>
      </c>
      <c r="T2556" s="13" t="str">
        <f t="shared" si="197"/>
        <v>May</v>
      </c>
      <c r="U2556" s="11">
        <f t="shared" si="198"/>
        <v>42156.165972222225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</v>
      </c>
      <c r="P2557">
        <f t="shared" si="196"/>
        <v>61</v>
      </c>
      <c r="Q2557" t="s">
        <v>8330</v>
      </c>
      <c r="R2557" t="s">
        <v>8358</v>
      </c>
      <c r="S2557" s="11">
        <f t="shared" si="199"/>
        <v>41026.655011574076</v>
      </c>
      <c r="T2557" s="13" t="str">
        <f t="shared" si="197"/>
        <v>Apr</v>
      </c>
      <c r="U2557" s="11">
        <f t="shared" si="198"/>
        <v>41057.655011574076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106</v>
      </c>
      <c r="P2558">
        <f t="shared" si="196"/>
        <v>23</v>
      </c>
      <c r="Q2558" t="s">
        <v>8330</v>
      </c>
      <c r="R2558" t="s">
        <v>8358</v>
      </c>
      <c r="S2558" s="11">
        <f t="shared" si="199"/>
        <v>41222.991400462961</v>
      </c>
      <c r="T2558" s="13" t="str">
        <f t="shared" si="197"/>
        <v>Nov</v>
      </c>
      <c r="U2558" s="11">
        <f t="shared" si="198"/>
        <v>41267.991400462961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</v>
      </c>
      <c r="P2559">
        <f t="shared" si="196"/>
        <v>30</v>
      </c>
      <c r="Q2559" t="s">
        <v>8330</v>
      </c>
      <c r="R2559" t="s">
        <v>8358</v>
      </c>
      <c r="S2559" s="11">
        <f t="shared" si="199"/>
        <v>41744.745208333334</v>
      </c>
      <c r="T2559" s="13" t="str">
        <f t="shared" si="197"/>
        <v>Apr</v>
      </c>
      <c r="U2559" s="11">
        <f t="shared" si="198"/>
        <v>41774.745208333334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109</v>
      </c>
      <c r="P2560">
        <f t="shared" si="196"/>
        <v>76</v>
      </c>
      <c r="Q2560" t="s">
        <v>8330</v>
      </c>
      <c r="R2560" t="s">
        <v>8358</v>
      </c>
      <c r="S2560" s="11">
        <f t="shared" si="199"/>
        <v>42093.860023148154</v>
      </c>
      <c r="T2560" s="13" t="str">
        <f t="shared" si="197"/>
        <v>Mar</v>
      </c>
      <c r="U2560" s="11">
        <f t="shared" si="198"/>
        <v>42125.582638888889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</v>
      </c>
      <c r="P2561">
        <f t="shared" si="196"/>
        <v>36</v>
      </c>
      <c r="Q2561" t="s">
        <v>8330</v>
      </c>
      <c r="R2561" t="s">
        <v>8358</v>
      </c>
      <c r="S2561" s="11">
        <f t="shared" si="199"/>
        <v>40829.873657407406</v>
      </c>
      <c r="T2561" s="13" t="str">
        <f t="shared" si="197"/>
        <v>Oct</v>
      </c>
      <c r="U2561" s="11">
        <f t="shared" si="198"/>
        <v>40862.817361111112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</v>
      </c>
      <c r="P2562">
        <f t="shared" si="196"/>
        <v>143</v>
      </c>
      <c r="Q2562" t="s">
        <v>8330</v>
      </c>
      <c r="R2562" t="s">
        <v>8358</v>
      </c>
      <c r="S2562" s="11">
        <f t="shared" si="199"/>
        <v>42039.951087962967</v>
      </c>
      <c r="T2562" s="13" t="str">
        <f t="shared" si="197"/>
        <v>Feb</v>
      </c>
      <c r="U2562" s="11">
        <f t="shared" si="198"/>
        <v>42069.951087962967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ROUND((E2563/D2563)*100,0)</f>
        <v>0</v>
      </c>
      <c r="P2563" t="e">
        <f t="shared" ref="P2563:P2626" si="201">ROUND(AVERAGE(E2563/L2563),0)</f>
        <v>#DIV/0!</v>
      </c>
      <c r="Q2563" t="s">
        <v>8340</v>
      </c>
      <c r="R2563" t="s">
        <v>8341</v>
      </c>
      <c r="S2563" s="11">
        <f t="shared" si="199"/>
        <v>42260.528807870374</v>
      </c>
      <c r="T2563" s="13" t="str">
        <f t="shared" ref="T2563:T2626" si="202">CHOOSE(MONTH(S2563),"Jan","Feb","Mar","Apr","May","Jun","Jul","Aug","Sep","Oct","Nov","Dec")</f>
        <v>Sep</v>
      </c>
      <c r="U2563" s="11">
        <f t="shared" ref="U2563:U2626" si="203">(((I2563/60)/60)/24+DATE(1970,1,1))</f>
        <v>42290.528807870374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1</v>
      </c>
      <c r="P2564">
        <f t="shared" si="201"/>
        <v>25</v>
      </c>
      <c r="Q2564" t="s">
        <v>8340</v>
      </c>
      <c r="R2564" t="s">
        <v>8341</v>
      </c>
      <c r="S2564" s="11">
        <f t="shared" ref="S2564:S2627" si="204">(((J2564/60)/60)/24)+DATE(1970,1,1)</f>
        <v>42594.524756944447</v>
      </c>
      <c r="T2564" s="13" t="str">
        <f t="shared" si="202"/>
        <v>Aug</v>
      </c>
      <c r="U2564" s="11">
        <f t="shared" si="203"/>
        <v>42654.524756944447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t="s">
        <v>8340</v>
      </c>
      <c r="R2565" t="s">
        <v>8341</v>
      </c>
      <c r="S2565" s="11">
        <f t="shared" si="204"/>
        <v>42155.139479166668</v>
      </c>
      <c r="T2565" s="13" t="str">
        <f t="shared" si="202"/>
        <v>May</v>
      </c>
      <c r="U2565" s="11">
        <f t="shared" si="203"/>
        <v>42215.139479166668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t="s">
        <v>8340</v>
      </c>
      <c r="R2566" t="s">
        <v>8341</v>
      </c>
      <c r="S2566" s="11">
        <f t="shared" si="204"/>
        <v>41822.040497685186</v>
      </c>
      <c r="T2566" s="13" t="str">
        <f t="shared" si="202"/>
        <v>Jul</v>
      </c>
      <c r="U2566" s="11">
        <f t="shared" si="203"/>
        <v>41852.040497685186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>
        <f t="shared" si="201"/>
        <v>100</v>
      </c>
      <c r="Q2567" t="s">
        <v>8340</v>
      </c>
      <c r="R2567" t="s">
        <v>8341</v>
      </c>
      <c r="S2567" s="11">
        <f t="shared" si="204"/>
        <v>42440.650335648148</v>
      </c>
      <c r="T2567" s="13" t="str">
        <f t="shared" si="202"/>
        <v>Mar</v>
      </c>
      <c r="U2567" s="11">
        <f t="shared" si="203"/>
        <v>42499.868055555555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t="s">
        <v>8340</v>
      </c>
      <c r="R2568" t="s">
        <v>8341</v>
      </c>
      <c r="S2568" s="11">
        <f t="shared" si="204"/>
        <v>41842.980879629627</v>
      </c>
      <c r="T2568" s="13" t="str">
        <f t="shared" si="202"/>
        <v>Jul</v>
      </c>
      <c r="U2568" s="11">
        <f t="shared" si="203"/>
        <v>41872.980879629627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</v>
      </c>
      <c r="P2569">
        <f t="shared" si="201"/>
        <v>60</v>
      </c>
      <c r="Q2569" t="s">
        <v>8340</v>
      </c>
      <c r="R2569" t="s">
        <v>8341</v>
      </c>
      <c r="S2569" s="11">
        <f t="shared" si="204"/>
        <v>42087.878912037035</v>
      </c>
      <c r="T2569" s="13" t="str">
        <f t="shared" si="202"/>
        <v>Mar</v>
      </c>
      <c r="U2569" s="11">
        <f t="shared" si="203"/>
        <v>42117.878912037035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1</v>
      </c>
      <c r="P2570">
        <f t="shared" si="201"/>
        <v>50</v>
      </c>
      <c r="Q2570" t="s">
        <v>8340</v>
      </c>
      <c r="R2570" t="s">
        <v>8341</v>
      </c>
      <c r="S2570" s="11">
        <f t="shared" si="204"/>
        <v>42584.666597222225</v>
      </c>
      <c r="T2570" s="13" t="str">
        <f t="shared" si="202"/>
        <v>Aug</v>
      </c>
      <c r="U2570" s="11">
        <f t="shared" si="203"/>
        <v>42614.666597222225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</v>
      </c>
      <c r="P2571">
        <f t="shared" si="201"/>
        <v>73</v>
      </c>
      <c r="Q2571" t="s">
        <v>8340</v>
      </c>
      <c r="R2571" t="s">
        <v>8341</v>
      </c>
      <c r="S2571" s="11">
        <f t="shared" si="204"/>
        <v>42234.105462962965</v>
      </c>
      <c r="T2571" s="13" t="str">
        <f t="shared" si="202"/>
        <v>Aug</v>
      </c>
      <c r="U2571" s="11">
        <f t="shared" si="203"/>
        <v>42264.105462962965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1</v>
      </c>
      <c r="P2572">
        <f t="shared" si="201"/>
        <v>30</v>
      </c>
      <c r="Q2572" t="s">
        <v>8340</v>
      </c>
      <c r="R2572" t="s">
        <v>8341</v>
      </c>
      <c r="S2572" s="11">
        <f t="shared" si="204"/>
        <v>42744.903182870374</v>
      </c>
      <c r="T2572" s="13" t="str">
        <f t="shared" si="202"/>
        <v>Jan</v>
      </c>
      <c r="U2572" s="11">
        <f t="shared" si="203"/>
        <v>42774.903182870374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</v>
      </c>
      <c r="P2573">
        <f t="shared" si="201"/>
        <v>63</v>
      </c>
      <c r="Q2573" t="s">
        <v>8340</v>
      </c>
      <c r="R2573" t="s">
        <v>8341</v>
      </c>
      <c r="S2573" s="11">
        <f t="shared" si="204"/>
        <v>42449.341678240744</v>
      </c>
      <c r="T2573" s="13" t="str">
        <f t="shared" si="202"/>
        <v>Mar</v>
      </c>
      <c r="U2573" s="11">
        <f t="shared" si="203"/>
        <v>42509.341678240744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t="s">
        <v>8340</v>
      </c>
      <c r="R2574" t="s">
        <v>8341</v>
      </c>
      <c r="S2574" s="11">
        <f t="shared" si="204"/>
        <v>42077.119409722218</v>
      </c>
      <c r="T2574" s="13" t="str">
        <f t="shared" si="202"/>
        <v>Mar</v>
      </c>
      <c r="U2574" s="11">
        <f t="shared" si="203"/>
        <v>42107.119409722218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t="s">
        <v>8340</v>
      </c>
      <c r="R2575" t="s">
        <v>8341</v>
      </c>
      <c r="S2575" s="11">
        <f t="shared" si="204"/>
        <v>41829.592002314814</v>
      </c>
      <c r="T2575" s="13" t="str">
        <f t="shared" si="202"/>
        <v>Jul</v>
      </c>
      <c r="U2575" s="11">
        <f t="shared" si="203"/>
        <v>41874.592002314814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t="s">
        <v>8340</v>
      </c>
      <c r="R2576" t="s">
        <v>8341</v>
      </c>
      <c r="S2576" s="11">
        <f t="shared" si="204"/>
        <v>42487.825752314813</v>
      </c>
      <c r="T2576" s="13" t="str">
        <f t="shared" si="202"/>
        <v>Apr</v>
      </c>
      <c r="U2576" s="11">
        <f t="shared" si="203"/>
        <v>42508.825752314813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t="s">
        <v>8340</v>
      </c>
      <c r="R2577" t="s">
        <v>8341</v>
      </c>
      <c r="S2577" s="11">
        <f t="shared" si="204"/>
        <v>41986.108726851846</v>
      </c>
      <c r="T2577" s="13" t="str">
        <f t="shared" si="202"/>
        <v>Dec</v>
      </c>
      <c r="U2577" s="11">
        <f t="shared" si="203"/>
        <v>42016.108726851846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t="s">
        <v>8340</v>
      </c>
      <c r="R2578" t="s">
        <v>8341</v>
      </c>
      <c r="S2578" s="11">
        <f t="shared" si="204"/>
        <v>42060.00980324074</v>
      </c>
      <c r="T2578" s="13" t="str">
        <f t="shared" si="202"/>
        <v>Feb</v>
      </c>
      <c r="U2578" s="11">
        <f t="shared" si="203"/>
        <v>42104.968136574069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t="s">
        <v>8340</v>
      </c>
      <c r="R2579" t="s">
        <v>8341</v>
      </c>
      <c r="S2579" s="11">
        <f t="shared" si="204"/>
        <v>41830.820567129631</v>
      </c>
      <c r="T2579" s="13" t="str">
        <f t="shared" si="202"/>
        <v>Jul</v>
      </c>
      <c r="U2579" s="11">
        <f t="shared" si="203"/>
        <v>41855.820567129631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t="s">
        <v>8340</v>
      </c>
      <c r="R2580" t="s">
        <v>8341</v>
      </c>
      <c r="S2580" s="11">
        <f t="shared" si="204"/>
        <v>42238.022905092599</v>
      </c>
      <c r="T2580" s="13" t="str">
        <f t="shared" si="202"/>
        <v>Aug</v>
      </c>
      <c r="U2580" s="11">
        <f t="shared" si="203"/>
        <v>42286.708333333328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</v>
      </c>
      <c r="P2581">
        <f t="shared" si="201"/>
        <v>23</v>
      </c>
      <c r="Q2581" t="s">
        <v>8340</v>
      </c>
      <c r="R2581" t="s">
        <v>8341</v>
      </c>
      <c r="S2581" s="11">
        <f t="shared" si="204"/>
        <v>41837.829895833333</v>
      </c>
      <c r="T2581" s="13" t="str">
        <f t="shared" si="202"/>
        <v>Jul</v>
      </c>
      <c r="U2581" s="11">
        <f t="shared" si="203"/>
        <v>41897.829895833333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1</v>
      </c>
      <c r="P2582">
        <f t="shared" si="201"/>
        <v>26</v>
      </c>
      <c r="Q2582" t="s">
        <v>8340</v>
      </c>
      <c r="R2582" t="s">
        <v>8341</v>
      </c>
      <c r="S2582" s="11">
        <f t="shared" si="204"/>
        <v>42110.326423611114</v>
      </c>
      <c r="T2582" s="13" t="str">
        <f t="shared" si="202"/>
        <v>Apr</v>
      </c>
      <c r="U2582" s="11">
        <f t="shared" si="203"/>
        <v>42140.125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11</v>
      </c>
      <c r="P2583">
        <f t="shared" si="201"/>
        <v>48</v>
      </c>
      <c r="Q2583" t="s">
        <v>8340</v>
      </c>
      <c r="R2583" t="s">
        <v>8341</v>
      </c>
      <c r="S2583" s="11">
        <f t="shared" si="204"/>
        <v>42294.628449074073</v>
      </c>
      <c r="T2583" s="13" t="str">
        <f t="shared" si="202"/>
        <v>Oct</v>
      </c>
      <c r="U2583" s="11">
        <f t="shared" si="203"/>
        <v>42324.670115740737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0</v>
      </c>
      <c r="P2584">
        <f t="shared" si="201"/>
        <v>1</v>
      </c>
      <c r="Q2584" t="s">
        <v>8340</v>
      </c>
      <c r="R2584" t="s">
        <v>8341</v>
      </c>
      <c r="S2584" s="11">
        <f t="shared" si="204"/>
        <v>42642.988819444443</v>
      </c>
      <c r="T2584" s="13" t="str">
        <f t="shared" si="202"/>
        <v>Sep</v>
      </c>
      <c r="U2584" s="11">
        <f t="shared" si="203"/>
        <v>42672.988819444443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1</v>
      </c>
      <c r="P2585">
        <f t="shared" si="201"/>
        <v>1</v>
      </c>
      <c r="Q2585" t="s">
        <v>8340</v>
      </c>
      <c r="R2585" t="s">
        <v>8341</v>
      </c>
      <c r="S2585" s="11">
        <f t="shared" si="204"/>
        <v>42019.76944444445</v>
      </c>
      <c r="T2585" s="13" t="str">
        <f t="shared" si="202"/>
        <v>Jan</v>
      </c>
      <c r="U2585" s="11">
        <f t="shared" si="203"/>
        <v>42079.727777777778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t="s">
        <v>8340</v>
      </c>
      <c r="R2586" t="s">
        <v>8341</v>
      </c>
      <c r="S2586" s="11">
        <f t="shared" si="204"/>
        <v>42140.173252314817</v>
      </c>
      <c r="T2586" s="13" t="str">
        <f t="shared" si="202"/>
        <v>May</v>
      </c>
      <c r="U2586" s="11">
        <f t="shared" si="203"/>
        <v>42170.173252314817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</v>
      </c>
      <c r="P2587">
        <f t="shared" si="201"/>
        <v>50</v>
      </c>
      <c r="Q2587" t="s">
        <v>8340</v>
      </c>
      <c r="R2587" t="s">
        <v>8341</v>
      </c>
      <c r="S2587" s="11">
        <f t="shared" si="204"/>
        <v>41795.963333333333</v>
      </c>
      <c r="T2587" s="13" t="str">
        <f t="shared" si="202"/>
        <v>Jun</v>
      </c>
      <c r="U2587" s="11">
        <f t="shared" si="203"/>
        <v>41825.963333333333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</v>
      </c>
      <c r="P2588">
        <f t="shared" si="201"/>
        <v>5</v>
      </c>
      <c r="Q2588" t="s">
        <v>8340</v>
      </c>
      <c r="R2588" t="s">
        <v>8341</v>
      </c>
      <c r="S2588" s="11">
        <f t="shared" si="204"/>
        <v>42333.330277777779</v>
      </c>
      <c r="T2588" s="13" t="str">
        <f t="shared" si="202"/>
        <v>Nov</v>
      </c>
      <c r="U2588" s="11">
        <f t="shared" si="203"/>
        <v>42363.330277777779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</v>
      </c>
      <c r="P2589">
        <f t="shared" si="201"/>
        <v>203</v>
      </c>
      <c r="Q2589" t="s">
        <v>8340</v>
      </c>
      <c r="R2589" t="s">
        <v>8341</v>
      </c>
      <c r="S2589" s="11">
        <f t="shared" si="204"/>
        <v>42338.675381944442</v>
      </c>
      <c r="T2589" s="13" t="str">
        <f t="shared" si="202"/>
        <v>Nov</v>
      </c>
      <c r="U2589" s="11">
        <f t="shared" si="203"/>
        <v>42368.675381944442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4</v>
      </c>
      <c r="P2590">
        <f t="shared" si="201"/>
        <v>29</v>
      </c>
      <c r="Q2590" t="s">
        <v>8340</v>
      </c>
      <c r="R2590" t="s">
        <v>8341</v>
      </c>
      <c r="S2590" s="11">
        <f t="shared" si="204"/>
        <v>42042.676226851851</v>
      </c>
      <c r="T2590" s="13" t="str">
        <f t="shared" si="202"/>
        <v>Feb</v>
      </c>
      <c r="U2590" s="11">
        <f t="shared" si="203"/>
        <v>42094.551388888889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</v>
      </c>
      <c r="P2591">
        <f t="shared" si="201"/>
        <v>5</v>
      </c>
      <c r="Q2591" t="s">
        <v>8340</v>
      </c>
      <c r="R2591" t="s">
        <v>8341</v>
      </c>
      <c r="S2591" s="11">
        <f t="shared" si="204"/>
        <v>42422.536192129628</v>
      </c>
      <c r="T2591" s="13" t="str">
        <f t="shared" si="202"/>
        <v>Feb</v>
      </c>
      <c r="U2591" s="11">
        <f t="shared" si="203"/>
        <v>42452.494525462964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t="s">
        <v>8340</v>
      </c>
      <c r="R2592" t="s">
        <v>8341</v>
      </c>
      <c r="S2592" s="11">
        <f t="shared" si="204"/>
        <v>42388.589085648149</v>
      </c>
      <c r="T2592" s="13" t="str">
        <f t="shared" si="202"/>
        <v>Jan</v>
      </c>
      <c r="U2592" s="11">
        <f t="shared" si="203"/>
        <v>42395.589085648149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2</v>
      </c>
      <c r="P2593">
        <f t="shared" si="201"/>
        <v>13</v>
      </c>
      <c r="Q2593" t="s">
        <v>8340</v>
      </c>
      <c r="R2593" t="s">
        <v>8341</v>
      </c>
      <c r="S2593" s="11">
        <f t="shared" si="204"/>
        <v>42382.906527777777</v>
      </c>
      <c r="T2593" s="13" t="str">
        <f t="shared" si="202"/>
        <v>Jan</v>
      </c>
      <c r="U2593" s="11">
        <f t="shared" si="203"/>
        <v>42442.864861111113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</v>
      </c>
      <c r="P2594">
        <f t="shared" si="201"/>
        <v>50</v>
      </c>
      <c r="Q2594" t="s">
        <v>8340</v>
      </c>
      <c r="R2594" t="s">
        <v>8341</v>
      </c>
      <c r="S2594" s="11">
        <f t="shared" si="204"/>
        <v>41887.801168981481</v>
      </c>
      <c r="T2594" s="13" t="str">
        <f t="shared" si="202"/>
        <v>Sep</v>
      </c>
      <c r="U2594" s="11">
        <f t="shared" si="203"/>
        <v>41917.801168981481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t="s">
        <v>8340</v>
      </c>
      <c r="R2595" t="s">
        <v>8341</v>
      </c>
      <c r="S2595" s="11">
        <f t="shared" si="204"/>
        <v>42089.84520833334</v>
      </c>
      <c r="T2595" s="13" t="str">
        <f t="shared" si="202"/>
        <v>Mar</v>
      </c>
      <c r="U2595" s="11">
        <f t="shared" si="203"/>
        <v>42119.84520833334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0</v>
      </c>
      <c r="P2596">
        <f t="shared" si="201"/>
        <v>1</v>
      </c>
      <c r="Q2596" t="s">
        <v>8340</v>
      </c>
      <c r="R2596" t="s">
        <v>8341</v>
      </c>
      <c r="S2596" s="11">
        <f t="shared" si="204"/>
        <v>41828.967916666668</v>
      </c>
      <c r="T2596" s="13" t="str">
        <f t="shared" si="202"/>
        <v>Jul</v>
      </c>
      <c r="U2596" s="11">
        <f t="shared" si="203"/>
        <v>41858.967916666668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</v>
      </c>
      <c r="P2597">
        <f t="shared" si="201"/>
        <v>96</v>
      </c>
      <c r="Q2597" t="s">
        <v>8340</v>
      </c>
      <c r="R2597" t="s">
        <v>8341</v>
      </c>
      <c r="S2597" s="11">
        <f t="shared" si="204"/>
        <v>42760.244212962964</v>
      </c>
      <c r="T2597" s="13" t="str">
        <f t="shared" si="202"/>
        <v>Jan</v>
      </c>
      <c r="U2597" s="11">
        <f t="shared" si="203"/>
        <v>42790.244212962964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24</v>
      </c>
      <c r="P2598">
        <f t="shared" si="201"/>
        <v>306</v>
      </c>
      <c r="Q2598" t="s">
        <v>8340</v>
      </c>
      <c r="R2598" t="s">
        <v>8341</v>
      </c>
      <c r="S2598" s="11">
        <f t="shared" si="204"/>
        <v>41828.664456018516</v>
      </c>
      <c r="T2598" s="13" t="str">
        <f t="shared" si="202"/>
        <v>Jul</v>
      </c>
      <c r="U2598" s="11">
        <f t="shared" si="203"/>
        <v>41858.664456018516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6</v>
      </c>
      <c r="P2599">
        <f t="shared" si="201"/>
        <v>12</v>
      </c>
      <c r="Q2599" t="s">
        <v>8340</v>
      </c>
      <c r="R2599" t="s">
        <v>8341</v>
      </c>
      <c r="S2599" s="11">
        <f t="shared" si="204"/>
        <v>42510.341631944444</v>
      </c>
      <c r="T2599" s="13" t="str">
        <f t="shared" si="202"/>
        <v>May</v>
      </c>
      <c r="U2599" s="11">
        <f t="shared" si="203"/>
        <v>42540.341631944444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>
        <f t="shared" si="201"/>
        <v>84</v>
      </c>
      <c r="Q2600" t="s">
        <v>8340</v>
      </c>
      <c r="R2600" t="s">
        <v>8341</v>
      </c>
      <c r="S2600" s="11">
        <f t="shared" si="204"/>
        <v>42240.840289351851</v>
      </c>
      <c r="T2600" s="13" t="str">
        <f t="shared" si="202"/>
        <v>Aug</v>
      </c>
      <c r="U2600" s="11">
        <f t="shared" si="203"/>
        <v>42270.840289351851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1</v>
      </c>
      <c r="P2601">
        <f t="shared" si="201"/>
        <v>18</v>
      </c>
      <c r="Q2601" t="s">
        <v>8340</v>
      </c>
      <c r="R2601" t="s">
        <v>8341</v>
      </c>
      <c r="S2601" s="11">
        <f t="shared" si="204"/>
        <v>41809.754016203704</v>
      </c>
      <c r="T2601" s="13" t="str">
        <f t="shared" si="202"/>
        <v>Jun</v>
      </c>
      <c r="U2601" s="11">
        <f t="shared" si="203"/>
        <v>41854.754016203704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7</v>
      </c>
      <c r="P2602">
        <f t="shared" si="201"/>
        <v>116</v>
      </c>
      <c r="Q2602" t="s">
        <v>8340</v>
      </c>
      <c r="R2602" t="s">
        <v>8341</v>
      </c>
      <c r="S2602" s="11">
        <f t="shared" si="204"/>
        <v>42394.900462962964</v>
      </c>
      <c r="T2602" s="13" t="str">
        <f t="shared" si="202"/>
        <v>Jan</v>
      </c>
      <c r="U2602" s="11">
        <f t="shared" si="203"/>
        <v>42454.858796296292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</v>
      </c>
      <c r="P2603">
        <f t="shared" si="201"/>
        <v>22</v>
      </c>
      <c r="Q2603" t="s">
        <v>8324</v>
      </c>
      <c r="R2603" t="s">
        <v>8359</v>
      </c>
      <c r="S2603" s="11">
        <f t="shared" si="204"/>
        <v>41150.902187499996</v>
      </c>
      <c r="T2603" s="13" t="str">
        <f t="shared" si="202"/>
        <v>Aug</v>
      </c>
      <c r="U2603" s="11">
        <f t="shared" si="203"/>
        <v>41165.165972222225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</v>
      </c>
      <c r="P2604">
        <f t="shared" si="201"/>
        <v>80</v>
      </c>
      <c r="Q2604" t="s">
        <v>8324</v>
      </c>
      <c r="R2604" t="s">
        <v>8359</v>
      </c>
      <c r="S2604" s="11">
        <f t="shared" si="204"/>
        <v>41915.747314814813</v>
      </c>
      <c r="T2604" s="13" t="str">
        <f t="shared" si="202"/>
        <v>Oct</v>
      </c>
      <c r="U2604" s="11">
        <f t="shared" si="203"/>
        <v>41955.888888888891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</v>
      </c>
      <c r="P2605">
        <f t="shared" si="201"/>
        <v>36</v>
      </c>
      <c r="Q2605" t="s">
        <v>8324</v>
      </c>
      <c r="R2605" t="s">
        <v>8359</v>
      </c>
      <c r="S2605" s="11">
        <f t="shared" si="204"/>
        <v>41617.912662037037</v>
      </c>
      <c r="T2605" s="13" t="str">
        <f t="shared" si="202"/>
        <v>Dec</v>
      </c>
      <c r="U2605" s="11">
        <f t="shared" si="203"/>
        <v>41631.912662037037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</v>
      </c>
      <c r="P2606">
        <f t="shared" si="201"/>
        <v>65</v>
      </c>
      <c r="Q2606" t="s">
        <v>8324</v>
      </c>
      <c r="R2606" t="s">
        <v>8359</v>
      </c>
      <c r="S2606" s="11">
        <f t="shared" si="204"/>
        <v>40998.051192129627</v>
      </c>
      <c r="T2606" s="13" t="str">
        <f t="shared" si="202"/>
        <v>Mar</v>
      </c>
      <c r="U2606" s="11">
        <f t="shared" si="203"/>
        <v>41028.051192129627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</v>
      </c>
      <c r="P2607">
        <f t="shared" si="201"/>
        <v>61</v>
      </c>
      <c r="Q2607" t="s">
        <v>8324</v>
      </c>
      <c r="R2607" t="s">
        <v>8359</v>
      </c>
      <c r="S2607" s="11">
        <f t="shared" si="204"/>
        <v>42508.541550925926</v>
      </c>
      <c r="T2607" s="13" t="str">
        <f t="shared" si="202"/>
        <v>May</v>
      </c>
      <c r="U2607" s="11">
        <f t="shared" si="203"/>
        <v>42538.541550925926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</v>
      </c>
      <c r="P2608">
        <f t="shared" si="201"/>
        <v>31</v>
      </c>
      <c r="Q2608" t="s">
        <v>8324</v>
      </c>
      <c r="R2608" t="s">
        <v>8359</v>
      </c>
      <c r="S2608" s="11">
        <f t="shared" si="204"/>
        <v>41726.712754629632</v>
      </c>
      <c r="T2608" s="13" t="str">
        <f t="shared" si="202"/>
        <v>Mar</v>
      </c>
      <c r="U2608" s="11">
        <f t="shared" si="203"/>
        <v>41758.712754629632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408</v>
      </c>
      <c r="P2609">
        <f t="shared" si="201"/>
        <v>82</v>
      </c>
      <c r="Q2609" t="s">
        <v>8324</v>
      </c>
      <c r="R2609" t="s">
        <v>8359</v>
      </c>
      <c r="S2609" s="11">
        <f t="shared" si="204"/>
        <v>42184.874675925923</v>
      </c>
      <c r="T2609" s="13" t="str">
        <f t="shared" si="202"/>
        <v>Jun</v>
      </c>
      <c r="U2609" s="11">
        <f t="shared" si="203"/>
        <v>42228.083333333328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224</v>
      </c>
      <c r="P2610">
        <f t="shared" si="201"/>
        <v>59</v>
      </c>
      <c r="Q2610" t="s">
        <v>8324</v>
      </c>
      <c r="R2610" t="s">
        <v>8359</v>
      </c>
      <c r="S2610" s="11">
        <f t="shared" si="204"/>
        <v>42767.801712962959</v>
      </c>
      <c r="T2610" s="13" t="str">
        <f t="shared" si="202"/>
        <v>Feb</v>
      </c>
      <c r="U2610" s="11">
        <f t="shared" si="203"/>
        <v>42809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304</v>
      </c>
      <c r="P2611">
        <f t="shared" si="201"/>
        <v>157</v>
      </c>
      <c r="Q2611" t="s">
        <v>8324</v>
      </c>
      <c r="R2611" t="s">
        <v>8359</v>
      </c>
      <c r="S2611" s="11">
        <f t="shared" si="204"/>
        <v>41075.237858796296</v>
      </c>
      <c r="T2611" s="13" t="str">
        <f t="shared" si="202"/>
        <v>Jun</v>
      </c>
      <c r="U2611" s="11">
        <f t="shared" si="203"/>
        <v>41105.237858796296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</v>
      </c>
      <c r="P2612">
        <f t="shared" si="201"/>
        <v>56</v>
      </c>
      <c r="Q2612" t="s">
        <v>8324</v>
      </c>
      <c r="R2612" t="s">
        <v>8359</v>
      </c>
      <c r="S2612" s="11">
        <f t="shared" si="204"/>
        <v>42564.881076388891</v>
      </c>
      <c r="T2612" s="13" t="str">
        <f t="shared" si="202"/>
        <v>Jul</v>
      </c>
      <c r="U2612" s="11">
        <f t="shared" si="203"/>
        <v>42604.290972222225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2791</v>
      </c>
      <c r="P2613">
        <f t="shared" si="201"/>
        <v>84</v>
      </c>
      <c r="Q2613" t="s">
        <v>8324</v>
      </c>
      <c r="R2613" t="s">
        <v>8359</v>
      </c>
      <c r="S2613" s="11">
        <f t="shared" si="204"/>
        <v>42704.335810185185</v>
      </c>
      <c r="T2613" s="13" t="str">
        <f t="shared" si="202"/>
        <v>Nov</v>
      </c>
      <c r="U2613" s="11">
        <f t="shared" si="203"/>
        <v>42737.957638888889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172</v>
      </c>
      <c r="P2614">
        <f t="shared" si="201"/>
        <v>58</v>
      </c>
      <c r="Q2614" t="s">
        <v>8324</v>
      </c>
      <c r="R2614" t="s">
        <v>8359</v>
      </c>
      <c r="S2614" s="11">
        <f t="shared" si="204"/>
        <v>41982.143171296295</v>
      </c>
      <c r="T2614" s="13" t="str">
        <f t="shared" si="202"/>
        <v>Dec</v>
      </c>
      <c r="U2614" s="11">
        <f t="shared" si="203"/>
        <v>42013.143171296295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</v>
      </c>
      <c r="P2615">
        <f t="shared" si="201"/>
        <v>271</v>
      </c>
      <c r="Q2615" t="s">
        <v>8324</v>
      </c>
      <c r="R2615" t="s">
        <v>8359</v>
      </c>
      <c r="S2615" s="11">
        <f t="shared" si="204"/>
        <v>41143.81821759259</v>
      </c>
      <c r="T2615" s="13" t="str">
        <f t="shared" si="202"/>
        <v>Aug</v>
      </c>
      <c r="U2615" s="11">
        <f t="shared" si="203"/>
        <v>41173.81821759259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>
        <f t="shared" si="201"/>
        <v>107</v>
      </c>
      <c r="Q2616" t="s">
        <v>8324</v>
      </c>
      <c r="R2616" t="s">
        <v>8359</v>
      </c>
      <c r="S2616" s="11">
        <f t="shared" si="204"/>
        <v>41730.708472222221</v>
      </c>
      <c r="T2616" s="13" t="str">
        <f t="shared" si="202"/>
        <v>Apr</v>
      </c>
      <c r="U2616" s="11">
        <f t="shared" si="203"/>
        <v>41759.208333333336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170</v>
      </c>
      <c r="P2617">
        <f t="shared" si="201"/>
        <v>47</v>
      </c>
      <c r="Q2617" t="s">
        <v>8324</v>
      </c>
      <c r="R2617" t="s">
        <v>8359</v>
      </c>
      <c r="S2617" s="11">
        <f t="shared" si="204"/>
        <v>42453.49726851852</v>
      </c>
      <c r="T2617" s="13" t="str">
        <f t="shared" si="202"/>
        <v>Mar</v>
      </c>
      <c r="U2617" s="11">
        <f t="shared" si="203"/>
        <v>42490.5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115</v>
      </c>
      <c r="P2618">
        <f t="shared" si="201"/>
        <v>120</v>
      </c>
      <c r="Q2618" t="s">
        <v>8324</v>
      </c>
      <c r="R2618" t="s">
        <v>8359</v>
      </c>
      <c r="S2618" s="11">
        <f t="shared" si="204"/>
        <v>42211.99454861111</v>
      </c>
      <c r="T2618" s="13" t="str">
        <f t="shared" si="202"/>
        <v>Jul</v>
      </c>
      <c r="U2618" s="11">
        <f t="shared" si="203"/>
        <v>42241.99454861111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878</v>
      </c>
      <c r="P2619">
        <f t="shared" si="201"/>
        <v>28</v>
      </c>
      <c r="Q2619" t="s">
        <v>8324</v>
      </c>
      <c r="R2619" t="s">
        <v>8359</v>
      </c>
      <c r="S2619" s="11">
        <f t="shared" si="204"/>
        <v>41902.874432870369</v>
      </c>
      <c r="T2619" s="13" t="str">
        <f t="shared" si="202"/>
        <v>Sep</v>
      </c>
      <c r="U2619" s="11">
        <f t="shared" si="203"/>
        <v>41932.874432870369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</v>
      </c>
      <c r="P2620">
        <f t="shared" si="201"/>
        <v>205</v>
      </c>
      <c r="Q2620" t="s">
        <v>8324</v>
      </c>
      <c r="R2620" t="s">
        <v>8359</v>
      </c>
      <c r="S2620" s="11">
        <f t="shared" si="204"/>
        <v>42279.792372685188</v>
      </c>
      <c r="T2620" s="13" t="str">
        <f t="shared" si="202"/>
        <v>Oct</v>
      </c>
      <c r="U2620" s="11">
        <f t="shared" si="203"/>
        <v>42339.834039351852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</v>
      </c>
      <c r="P2621">
        <f t="shared" si="201"/>
        <v>36</v>
      </c>
      <c r="Q2621" t="s">
        <v>8324</v>
      </c>
      <c r="R2621" t="s">
        <v>8359</v>
      </c>
      <c r="S2621" s="11">
        <f t="shared" si="204"/>
        <v>42273.884305555555</v>
      </c>
      <c r="T2621" s="13" t="str">
        <f t="shared" si="202"/>
        <v>Sep</v>
      </c>
      <c r="U2621" s="11">
        <f t="shared" si="203"/>
        <v>42300.458333333328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144</v>
      </c>
      <c r="P2622">
        <f t="shared" si="201"/>
        <v>75</v>
      </c>
      <c r="Q2622" t="s">
        <v>8324</v>
      </c>
      <c r="R2622" t="s">
        <v>8359</v>
      </c>
      <c r="S2622" s="11">
        <f t="shared" si="204"/>
        <v>42251.16715277778</v>
      </c>
      <c r="T2622" s="13" t="str">
        <f t="shared" si="202"/>
        <v>Sep</v>
      </c>
      <c r="U2622" s="11">
        <f t="shared" si="203"/>
        <v>42288.041666666672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146</v>
      </c>
      <c r="P2623">
        <f t="shared" si="201"/>
        <v>47</v>
      </c>
      <c r="Q2623" t="s">
        <v>8324</v>
      </c>
      <c r="R2623" t="s">
        <v>8359</v>
      </c>
      <c r="S2623" s="11">
        <f t="shared" si="204"/>
        <v>42115.74754629629</v>
      </c>
      <c r="T2623" s="13" t="str">
        <f t="shared" si="202"/>
        <v>Apr</v>
      </c>
      <c r="U2623" s="11">
        <f t="shared" si="203"/>
        <v>42145.74754629629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</v>
      </c>
      <c r="P2624">
        <f t="shared" si="201"/>
        <v>27</v>
      </c>
      <c r="Q2624" t="s">
        <v>8324</v>
      </c>
      <c r="R2624" t="s">
        <v>8359</v>
      </c>
      <c r="S2624" s="11">
        <f t="shared" si="204"/>
        <v>42689.74324074074</v>
      </c>
      <c r="T2624" s="13" t="str">
        <f t="shared" si="202"/>
        <v>Nov</v>
      </c>
      <c r="U2624" s="11">
        <f t="shared" si="203"/>
        <v>42734.74324074074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114</v>
      </c>
      <c r="P2625">
        <f t="shared" si="201"/>
        <v>37</v>
      </c>
      <c r="Q2625" t="s">
        <v>8324</v>
      </c>
      <c r="R2625" t="s">
        <v>8359</v>
      </c>
      <c r="S2625" s="11">
        <f t="shared" si="204"/>
        <v>42692.256550925929</v>
      </c>
      <c r="T2625" s="13" t="str">
        <f t="shared" si="202"/>
        <v>Nov</v>
      </c>
      <c r="U2625" s="11">
        <f t="shared" si="203"/>
        <v>42706.256550925929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</v>
      </c>
      <c r="P2626">
        <f t="shared" si="201"/>
        <v>32</v>
      </c>
      <c r="Q2626" t="s">
        <v>8324</v>
      </c>
      <c r="R2626" t="s">
        <v>8359</v>
      </c>
      <c r="S2626" s="11">
        <f t="shared" si="204"/>
        <v>41144.42155092593</v>
      </c>
      <c r="T2626" s="13" t="str">
        <f t="shared" si="202"/>
        <v>Aug</v>
      </c>
      <c r="U2626" s="11">
        <f t="shared" si="203"/>
        <v>41165.42155092593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ROUND((E2627/D2627)*100,0)</f>
        <v>956</v>
      </c>
      <c r="P2627">
        <f t="shared" ref="P2627:P2690" si="206">ROUND(AVERAGE(E2627/L2627),0)</f>
        <v>28</v>
      </c>
      <c r="Q2627" t="s">
        <v>8324</v>
      </c>
      <c r="R2627" t="s">
        <v>8359</v>
      </c>
      <c r="S2627" s="11">
        <f t="shared" si="204"/>
        <v>42658.810277777782</v>
      </c>
      <c r="T2627" s="13" t="str">
        <f t="shared" ref="T2627:T2690" si="207">CHOOSE(MONTH(S2627),"Jan","Feb","Mar","Apr","May","Jun","Jul","Aug","Sep","Oct","Nov","Dec")</f>
        <v>Oct</v>
      </c>
      <c r="U2627" s="11">
        <f t="shared" ref="U2627:U2690" si="208">(((I2627/60)/60)/24+DATE(1970,1,1))</f>
        <v>42683.851944444439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</v>
      </c>
      <c r="P2628">
        <f t="shared" si="206"/>
        <v>56</v>
      </c>
      <c r="Q2628" t="s">
        <v>8324</v>
      </c>
      <c r="R2628" t="s">
        <v>8359</v>
      </c>
      <c r="S2628" s="11">
        <f t="shared" ref="S2628:S2691" si="209">(((J2628/60)/60)/24)+DATE(1970,1,1)</f>
        <v>42128.628113425926</v>
      </c>
      <c r="T2628" s="13" t="str">
        <f t="shared" si="207"/>
        <v>May</v>
      </c>
      <c r="U2628" s="11">
        <f t="shared" si="208"/>
        <v>42158.628113425926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647</v>
      </c>
      <c r="P2629">
        <f t="shared" si="206"/>
        <v>22</v>
      </c>
      <c r="Q2629" t="s">
        <v>8324</v>
      </c>
      <c r="R2629" t="s">
        <v>8359</v>
      </c>
      <c r="S2629" s="11">
        <f t="shared" si="209"/>
        <v>42304.829409722224</v>
      </c>
      <c r="T2629" s="13" t="str">
        <f t="shared" si="207"/>
        <v>Oct</v>
      </c>
      <c r="U2629" s="11">
        <f t="shared" si="208"/>
        <v>42334.871076388896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</v>
      </c>
      <c r="P2630">
        <f t="shared" si="206"/>
        <v>44</v>
      </c>
      <c r="Q2630" t="s">
        <v>8324</v>
      </c>
      <c r="R2630" t="s">
        <v>8359</v>
      </c>
      <c r="S2630" s="11">
        <f t="shared" si="209"/>
        <v>41953.966053240743</v>
      </c>
      <c r="T2630" s="13" t="str">
        <f t="shared" si="207"/>
        <v>Nov</v>
      </c>
      <c r="U2630" s="11">
        <f t="shared" si="208"/>
        <v>41973.966053240743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128</v>
      </c>
      <c r="P2631">
        <f t="shared" si="206"/>
        <v>64</v>
      </c>
      <c r="Q2631" t="s">
        <v>8324</v>
      </c>
      <c r="R2631" t="s">
        <v>8359</v>
      </c>
      <c r="S2631" s="11">
        <f t="shared" si="209"/>
        <v>42108.538449074069</v>
      </c>
      <c r="T2631" s="13" t="str">
        <f t="shared" si="207"/>
        <v>Apr</v>
      </c>
      <c r="U2631" s="11">
        <f t="shared" si="208"/>
        <v>42138.538449074069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158</v>
      </c>
      <c r="P2632">
        <f t="shared" si="206"/>
        <v>39</v>
      </c>
      <c r="Q2632" t="s">
        <v>8324</v>
      </c>
      <c r="R2632" t="s">
        <v>8359</v>
      </c>
      <c r="S2632" s="11">
        <f t="shared" si="209"/>
        <v>42524.105462962965</v>
      </c>
      <c r="T2632" s="13" t="str">
        <f t="shared" si="207"/>
        <v>Jun</v>
      </c>
      <c r="U2632" s="11">
        <f t="shared" si="208"/>
        <v>42551.416666666672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115</v>
      </c>
      <c r="P2633">
        <f t="shared" si="206"/>
        <v>80</v>
      </c>
      <c r="Q2633" t="s">
        <v>8324</v>
      </c>
      <c r="R2633" t="s">
        <v>8359</v>
      </c>
      <c r="S2633" s="11">
        <f t="shared" si="209"/>
        <v>42218.169293981482</v>
      </c>
      <c r="T2633" s="13" t="str">
        <f t="shared" si="207"/>
        <v>Aug</v>
      </c>
      <c r="U2633" s="11">
        <f t="shared" si="208"/>
        <v>42246.169293981482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</v>
      </c>
      <c r="P2634">
        <f t="shared" si="206"/>
        <v>35</v>
      </c>
      <c r="Q2634" t="s">
        <v>8324</v>
      </c>
      <c r="R2634" t="s">
        <v>8359</v>
      </c>
      <c r="S2634" s="11">
        <f t="shared" si="209"/>
        <v>42494.061793981484</v>
      </c>
      <c r="T2634" s="13" t="str">
        <f t="shared" si="207"/>
        <v>May</v>
      </c>
      <c r="U2634" s="11">
        <f t="shared" si="208"/>
        <v>42519.061793981484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355</v>
      </c>
      <c r="P2635">
        <f t="shared" si="206"/>
        <v>89</v>
      </c>
      <c r="Q2635" t="s">
        <v>8324</v>
      </c>
      <c r="R2635" t="s">
        <v>8359</v>
      </c>
      <c r="S2635" s="11">
        <f t="shared" si="209"/>
        <v>41667.823287037041</v>
      </c>
      <c r="T2635" s="13" t="str">
        <f t="shared" si="207"/>
        <v>Jan</v>
      </c>
      <c r="U2635" s="11">
        <f t="shared" si="208"/>
        <v>41697.958333333336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</v>
      </c>
      <c r="P2636">
        <f t="shared" si="206"/>
        <v>39</v>
      </c>
      <c r="Q2636" t="s">
        <v>8324</v>
      </c>
      <c r="R2636" t="s">
        <v>8359</v>
      </c>
      <c r="S2636" s="11">
        <f t="shared" si="209"/>
        <v>42612.656493055561</v>
      </c>
      <c r="T2636" s="13" t="str">
        <f t="shared" si="207"/>
        <v>Aug</v>
      </c>
      <c r="U2636" s="11">
        <f t="shared" si="208"/>
        <v>42642.656493055561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>
        <f t="shared" si="206"/>
        <v>137</v>
      </c>
      <c r="Q2637" t="s">
        <v>8324</v>
      </c>
      <c r="R2637" t="s">
        <v>8359</v>
      </c>
      <c r="S2637" s="11">
        <f t="shared" si="209"/>
        <v>42037.950937500005</v>
      </c>
      <c r="T2637" s="13" t="str">
        <f t="shared" si="207"/>
        <v>Feb</v>
      </c>
      <c r="U2637" s="11">
        <f t="shared" si="208"/>
        <v>42072.909270833334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</v>
      </c>
      <c r="P2638">
        <f t="shared" si="206"/>
        <v>37</v>
      </c>
      <c r="Q2638" t="s">
        <v>8324</v>
      </c>
      <c r="R2638" t="s">
        <v>8359</v>
      </c>
      <c r="S2638" s="11">
        <f t="shared" si="209"/>
        <v>42636.614745370374</v>
      </c>
      <c r="T2638" s="13" t="str">
        <f t="shared" si="207"/>
        <v>Sep</v>
      </c>
      <c r="U2638" s="11">
        <f t="shared" si="208"/>
        <v>42659.041666666672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</v>
      </c>
      <c r="P2639">
        <f t="shared" si="206"/>
        <v>32</v>
      </c>
      <c r="Q2639" t="s">
        <v>8324</v>
      </c>
      <c r="R2639" t="s">
        <v>8359</v>
      </c>
      <c r="S2639" s="11">
        <f t="shared" si="209"/>
        <v>42639.549479166672</v>
      </c>
      <c r="T2639" s="13" t="str">
        <f t="shared" si="207"/>
        <v>Sep</v>
      </c>
      <c r="U2639" s="11">
        <f t="shared" si="208"/>
        <v>42655.549479166672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102</v>
      </c>
      <c r="P2640">
        <f t="shared" si="206"/>
        <v>25</v>
      </c>
      <c r="Q2640" t="s">
        <v>8324</v>
      </c>
      <c r="R2640" t="s">
        <v>8359</v>
      </c>
      <c r="S2640" s="11">
        <f t="shared" si="209"/>
        <v>41989.913136574076</v>
      </c>
      <c r="T2640" s="13" t="str">
        <f t="shared" si="207"/>
        <v>Dec</v>
      </c>
      <c r="U2640" s="11">
        <f t="shared" si="208"/>
        <v>42019.913136574076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>
        <f t="shared" si="206"/>
        <v>10</v>
      </c>
      <c r="Q2641" t="s">
        <v>8324</v>
      </c>
      <c r="R2641" t="s">
        <v>8359</v>
      </c>
      <c r="S2641" s="11">
        <f t="shared" si="209"/>
        <v>42024.86513888889</v>
      </c>
      <c r="T2641" s="13" t="str">
        <f t="shared" si="207"/>
        <v>Jan</v>
      </c>
      <c r="U2641" s="11">
        <f t="shared" si="208"/>
        <v>42054.86513888889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106</v>
      </c>
      <c r="P2642">
        <f t="shared" si="206"/>
        <v>46</v>
      </c>
      <c r="Q2642" t="s">
        <v>8324</v>
      </c>
      <c r="R2642" t="s">
        <v>8359</v>
      </c>
      <c r="S2642" s="11">
        <f t="shared" si="209"/>
        <v>42103.160578703704</v>
      </c>
      <c r="T2642" s="13" t="str">
        <f t="shared" si="207"/>
        <v>Apr</v>
      </c>
      <c r="U2642" s="11">
        <f t="shared" si="208"/>
        <v>42163.160578703704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>
        <f t="shared" si="206"/>
        <v>15</v>
      </c>
      <c r="Q2643" t="s">
        <v>8324</v>
      </c>
      <c r="R2643" t="s">
        <v>8359</v>
      </c>
      <c r="S2643" s="11">
        <f t="shared" si="209"/>
        <v>41880.827118055553</v>
      </c>
      <c r="T2643" s="13" t="str">
        <f t="shared" si="207"/>
        <v>Aug</v>
      </c>
      <c r="U2643" s="11">
        <f t="shared" si="208"/>
        <v>41897.839583333334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t="s">
        <v>8324</v>
      </c>
      <c r="R2644" t="s">
        <v>8359</v>
      </c>
      <c r="S2644" s="11">
        <f t="shared" si="209"/>
        <v>42536.246620370366</v>
      </c>
      <c r="T2644" s="13" t="str">
        <f t="shared" si="207"/>
        <v>Jun</v>
      </c>
      <c r="U2644" s="11">
        <f t="shared" si="208"/>
        <v>42566.289583333331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34</v>
      </c>
      <c r="P2645">
        <f t="shared" si="206"/>
        <v>224</v>
      </c>
      <c r="Q2645" t="s">
        <v>8324</v>
      </c>
      <c r="R2645" t="s">
        <v>8359</v>
      </c>
      <c r="S2645" s="11">
        <f t="shared" si="209"/>
        <v>42689.582349537035</v>
      </c>
      <c r="T2645" s="13" t="str">
        <f t="shared" si="207"/>
        <v>Nov</v>
      </c>
      <c r="U2645" s="11">
        <f t="shared" si="208"/>
        <v>42725.332638888889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</v>
      </c>
      <c r="P2646">
        <f t="shared" si="206"/>
        <v>39</v>
      </c>
      <c r="Q2646" t="s">
        <v>8324</v>
      </c>
      <c r="R2646" t="s">
        <v>8359</v>
      </c>
      <c r="S2646" s="11">
        <f t="shared" si="209"/>
        <v>42774.792071759264</v>
      </c>
      <c r="T2646" s="13" t="str">
        <f t="shared" si="207"/>
        <v>Feb</v>
      </c>
      <c r="U2646" s="11">
        <f t="shared" si="208"/>
        <v>42804.792071759264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11</v>
      </c>
      <c r="P2647">
        <f t="shared" si="206"/>
        <v>91</v>
      </c>
      <c r="Q2647" t="s">
        <v>8324</v>
      </c>
      <c r="R2647" t="s">
        <v>8359</v>
      </c>
      <c r="S2647" s="11">
        <f t="shared" si="209"/>
        <v>41921.842627314814</v>
      </c>
      <c r="T2647" s="13" t="str">
        <f t="shared" si="207"/>
        <v>Oct</v>
      </c>
      <c r="U2647" s="11">
        <f t="shared" si="208"/>
        <v>41951.884293981479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</v>
      </c>
      <c r="P2648">
        <f t="shared" si="206"/>
        <v>79</v>
      </c>
      <c r="Q2648" t="s">
        <v>8324</v>
      </c>
      <c r="R2648" t="s">
        <v>8359</v>
      </c>
      <c r="S2648" s="11">
        <f t="shared" si="209"/>
        <v>42226.313298611116</v>
      </c>
      <c r="T2648" s="13" t="str">
        <f t="shared" si="207"/>
        <v>Aug</v>
      </c>
      <c r="U2648" s="11">
        <f t="shared" si="208"/>
        <v>42256.313298611116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</v>
      </c>
      <c r="P2649">
        <f t="shared" si="206"/>
        <v>12</v>
      </c>
      <c r="Q2649" t="s">
        <v>8324</v>
      </c>
      <c r="R2649" t="s">
        <v>8359</v>
      </c>
      <c r="S2649" s="11">
        <f t="shared" si="209"/>
        <v>42200.261793981481</v>
      </c>
      <c r="T2649" s="13" t="str">
        <f t="shared" si="207"/>
        <v>Jul</v>
      </c>
      <c r="U2649" s="11">
        <f t="shared" si="208"/>
        <v>42230.261793981481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1</v>
      </c>
      <c r="P2650">
        <f t="shared" si="206"/>
        <v>18</v>
      </c>
      <c r="Q2650" t="s">
        <v>8324</v>
      </c>
      <c r="R2650" t="s">
        <v>8359</v>
      </c>
      <c r="S2650" s="11">
        <f t="shared" si="209"/>
        <v>42408.714814814812</v>
      </c>
      <c r="T2650" s="13" t="str">
        <f t="shared" si="207"/>
        <v>Feb</v>
      </c>
      <c r="U2650" s="11">
        <f t="shared" si="208"/>
        <v>42438.714814814812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0</v>
      </c>
      <c r="P2651">
        <f t="shared" si="206"/>
        <v>41</v>
      </c>
      <c r="Q2651" t="s">
        <v>8324</v>
      </c>
      <c r="R2651" t="s">
        <v>8359</v>
      </c>
      <c r="S2651" s="11">
        <f t="shared" si="209"/>
        <v>42341.99700231482</v>
      </c>
      <c r="T2651" s="13" t="str">
        <f t="shared" si="207"/>
        <v>Dec</v>
      </c>
      <c r="U2651" s="11">
        <f t="shared" si="208"/>
        <v>42401.99700231482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1</v>
      </c>
      <c r="P2652">
        <f t="shared" si="206"/>
        <v>72</v>
      </c>
      <c r="Q2652" t="s">
        <v>8324</v>
      </c>
      <c r="R2652" t="s">
        <v>8359</v>
      </c>
      <c r="S2652" s="11">
        <f t="shared" si="209"/>
        <v>42695.624340277776</v>
      </c>
      <c r="T2652" s="13" t="str">
        <f t="shared" si="207"/>
        <v>Nov</v>
      </c>
      <c r="U2652" s="11">
        <f t="shared" si="208"/>
        <v>42725.624340277776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2</v>
      </c>
      <c r="P2653">
        <f t="shared" si="206"/>
        <v>308</v>
      </c>
      <c r="Q2653" t="s">
        <v>8324</v>
      </c>
      <c r="R2653" t="s">
        <v>8359</v>
      </c>
      <c r="S2653" s="11">
        <f t="shared" si="209"/>
        <v>42327.805659722217</v>
      </c>
      <c r="T2653" s="13" t="str">
        <f t="shared" si="207"/>
        <v>Nov</v>
      </c>
      <c r="U2653" s="11">
        <f t="shared" si="208"/>
        <v>42355.805659722217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1</v>
      </c>
      <c r="P2654">
        <f t="shared" si="206"/>
        <v>80</v>
      </c>
      <c r="Q2654" t="s">
        <v>8324</v>
      </c>
      <c r="R2654" t="s">
        <v>8359</v>
      </c>
      <c r="S2654" s="11">
        <f t="shared" si="209"/>
        <v>41953.158854166672</v>
      </c>
      <c r="T2654" s="13" t="str">
        <f t="shared" si="207"/>
        <v>Nov</v>
      </c>
      <c r="U2654" s="11">
        <f t="shared" si="208"/>
        <v>41983.158854166672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12</v>
      </c>
      <c r="P2655">
        <f t="shared" si="206"/>
        <v>84</v>
      </c>
      <c r="Q2655" t="s">
        <v>8324</v>
      </c>
      <c r="R2655" t="s">
        <v>8359</v>
      </c>
      <c r="S2655" s="11">
        <f t="shared" si="209"/>
        <v>41771.651932870373</v>
      </c>
      <c r="T2655" s="13" t="str">
        <f t="shared" si="207"/>
        <v>May</v>
      </c>
      <c r="U2655" s="11">
        <f t="shared" si="208"/>
        <v>41803.166666666664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0</v>
      </c>
      <c r="P2656">
        <f t="shared" si="206"/>
        <v>9</v>
      </c>
      <c r="Q2656" t="s">
        <v>8324</v>
      </c>
      <c r="R2656" t="s">
        <v>8359</v>
      </c>
      <c r="S2656" s="11">
        <f t="shared" si="209"/>
        <v>42055.600995370376</v>
      </c>
      <c r="T2656" s="13" t="str">
        <f t="shared" si="207"/>
        <v>Feb</v>
      </c>
      <c r="U2656" s="11">
        <f t="shared" si="208"/>
        <v>42115.559328703705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</v>
      </c>
      <c r="P2657">
        <f t="shared" si="206"/>
        <v>73</v>
      </c>
      <c r="Q2657" t="s">
        <v>8324</v>
      </c>
      <c r="R2657" t="s">
        <v>8359</v>
      </c>
      <c r="S2657" s="11">
        <f t="shared" si="209"/>
        <v>42381.866284722222</v>
      </c>
      <c r="T2657" s="13" t="str">
        <f t="shared" si="207"/>
        <v>Jan</v>
      </c>
      <c r="U2657" s="11">
        <f t="shared" si="208"/>
        <v>42409.833333333328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</v>
      </c>
      <c r="P2658">
        <f t="shared" si="206"/>
        <v>113</v>
      </c>
      <c r="Q2658" t="s">
        <v>8324</v>
      </c>
      <c r="R2658" t="s">
        <v>8359</v>
      </c>
      <c r="S2658" s="11">
        <f t="shared" si="209"/>
        <v>42767.688518518517</v>
      </c>
      <c r="T2658" s="13" t="str">
        <f t="shared" si="207"/>
        <v>Feb</v>
      </c>
      <c r="U2658" s="11">
        <f t="shared" si="208"/>
        <v>42806.791666666672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19</v>
      </c>
      <c r="P2659">
        <f t="shared" si="206"/>
        <v>95</v>
      </c>
      <c r="Q2659" t="s">
        <v>8324</v>
      </c>
      <c r="R2659" t="s">
        <v>8359</v>
      </c>
      <c r="S2659" s="11">
        <f t="shared" si="209"/>
        <v>42551.928854166668</v>
      </c>
      <c r="T2659" s="13" t="str">
        <f t="shared" si="207"/>
        <v>Jun</v>
      </c>
      <c r="U2659" s="11">
        <f t="shared" si="208"/>
        <v>42585.0625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0</v>
      </c>
      <c r="P2660">
        <f t="shared" si="206"/>
        <v>23</v>
      </c>
      <c r="Q2660" t="s">
        <v>8324</v>
      </c>
      <c r="R2660" t="s">
        <v>8359</v>
      </c>
      <c r="S2660" s="11">
        <f t="shared" si="209"/>
        <v>42551.884189814817</v>
      </c>
      <c r="T2660" s="13" t="str">
        <f t="shared" si="207"/>
        <v>Jun</v>
      </c>
      <c r="U2660" s="11">
        <f t="shared" si="208"/>
        <v>42581.884189814817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3</v>
      </c>
      <c r="P2661">
        <f t="shared" si="206"/>
        <v>133</v>
      </c>
      <c r="Q2661" t="s">
        <v>8324</v>
      </c>
      <c r="R2661" t="s">
        <v>8359</v>
      </c>
      <c r="S2661" s="11">
        <f t="shared" si="209"/>
        <v>42082.069560185191</v>
      </c>
      <c r="T2661" s="13" t="str">
        <f t="shared" si="207"/>
        <v>Mar</v>
      </c>
      <c r="U2661" s="11">
        <f t="shared" si="208"/>
        <v>42112.069560185191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0</v>
      </c>
      <c r="P2662">
        <f t="shared" si="206"/>
        <v>4</v>
      </c>
      <c r="Q2662" t="s">
        <v>8324</v>
      </c>
      <c r="R2662" t="s">
        <v>8359</v>
      </c>
      <c r="S2662" s="11">
        <f t="shared" si="209"/>
        <v>42272.713171296295</v>
      </c>
      <c r="T2662" s="13" t="str">
        <f t="shared" si="207"/>
        <v>Sep</v>
      </c>
      <c r="U2662" s="11">
        <f t="shared" si="208"/>
        <v>42332.754837962959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103</v>
      </c>
      <c r="P2663">
        <f t="shared" si="206"/>
        <v>86</v>
      </c>
      <c r="Q2663" t="s">
        <v>8324</v>
      </c>
      <c r="R2663" t="s">
        <v>8360</v>
      </c>
      <c r="S2663" s="11">
        <f t="shared" si="209"/>
        <v>41542.958449074074</v>
      </c>
      <c r="T2663" s="13" t="str">
        <f t="shared" si="207"/>
        <v>Sep</v>
      </c>
      <c r="U2663" s="11">
        <f t="shared" si="208"/>
        <v>41572.958449074074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107</v>
      </c>
      <c r="P2664">
        <f t="shared" si="206"/>
        <v>267</v>
      </c>
      <c r="Q2664" t="s">
        <v>8324</v>
      </c>
      <c r="R2664" t="s">
        <v>8360</v>
      </c>
      <c r="S2664" s="11">
        <f t="shared" si="209"/>
        <v>42207.746678240743</v>
      </c>
      <c r="T2664" s="13" t="str">
        <f t="shared" si="207"/>
        <v>Jul</v>
      </c>
      <c r="U2664" s="11">
        <f t="shared" si="208"/>
        <v>42237.746678240743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105</v>
      </c>
      <c r="P2665">
        <f t="shared" si="206"/>
        <v>374</v>
      </c>
      <c r="Q2665" t="s">
        <v>8324</v>
      </c>
      <c r="R2665" t="s">
        <v>8360</v>
      </c>
      <c r="S2665" s="11">
        <f t="shared" si="209"/>
        <v>42222.622766203705</v>
      </c>
      <c r="T2665" s="13" t="str">
        <f t="shared" si="207"/>
        <v>Aug</v>
      </c>
      <c r="U2665" s="11">
        <f t="shared" si="208"/>
        <v>42251.625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</v>
      </c>
      <c r="P2666">
        <f t="shared" si="206"/>
        <v>174</v>
      </c>
      <c r="Q2666" t="s">
        <v>8324</v>
      </c>
      <c r="R2666" t="s">
        <v>8360</v>
      </c>
      <c r="S2666" s="11">
        <f t="shared" si="209"/>
        <v>42313.02542824074</v>
      </c>
      <c r="T2666" s="13" t="str">
        <f t="shared" si="207"/>
        <v>Nov</v>
      </c>
      <c r="U2666" s="11">
        <f t="shared" si="208"/>
        <v>42347.290972222225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</v>
      </c>
      <c r="P2667">
        <f t="shared" si="206"/>
        <v>94</v>
      </c>
      <c r="Q2667" t="s">
        <v>8324</v>
      </c>
      <c r="R2667" t="s">
        <v>8360</v>
      </c>
      <c r="S2667" s="11">
        <f t="shared" si="209"/>
        <v>42083.895532407405</v>
      </c>
      <c r="T2667" s="13" t="str">
        <f t="shared" si="207"/>
        <v>Mar</v>
      </c>
      <c r="U2667" s="11">
        <f t="shared" si="208"/>
        <v>42128.895532407405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</v>
      </c>
      <c r="P2668">
        <f t="shared" si="206"/>
        <v>77</v>
      </c>
      <c r="Q2668" t="s">
        <v>8324</v>
      </c>
      <c r="R2668" t="s">
        <v>8360</v>
      </c>
      <c r="S2668" s="11">
        <f t="shared" si="209"/>
        <v>42235.764340277776</v>
      </c>
      <c r="T2668" s="13" t="str">
        <f t="shared" si="207"/>
        <v>Aug</v>
      </c>
      <c r="U2668" s="11">
        <f t="shared" si="208"/>
        <v>42272.875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111</v>
      </c>
      <c r="P2669">
        <f t="shared" si="206"/>
        <v>92</v>
      </c>
      <c r="Q2669" t="s">
        <v>8324</v>
      </c>
      <c r="R2669" t="s">
        <v>8360</v>
      </c>
      <c r="S2669" s="11">
        <f t="shared" si="209"/>
        <v>42380.926111111112</v>
      </c>
      <c r="T2669" s="13" t="str">
        <f t="shared" si="207"/>
        <v>Jan</v>
      </c>
      <c r="U2669" s="11">
        <f t="shared" si="208"/>
        <v>42410.926111111112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171</v>
      </c>
      <c r="P2670">
        <f t="shared" si="206"/>
        <v>61</v>
      </c>
      <c r="Q2670" t="s">
        <v>8324</v>
      </c>
      <c r="R2670" t="s">
        <v>8360</v>
      </c>
      <c r="S2670" s="11">
        <f t="shared" si="209"/>
        <v>42275.588715277772</v>
      </c>
      <c r="T2670" s="13" t="str">
        <f t="shared" si="207"/>
        <v>Sep</v>
      </c>
      <c r="U2670" s="11">
        <f t="shared" si="208"/>
        <v>42317.60555555555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</v>
      </c>
      <c r="P2671">
        <f t="shared" si="206"/>
        <v>91</v>
      </c>
      <c r="Q2671" t="s">
        <v>8324</v>
      </c>
      <c r="R2671" t="s">
        <v>8360</v>
      </c>
      <c r="S2671" s="11">
        <f t="shared" si="209"/>
        <v>42319.035833333335</v>
      </c>
      <c r="T2671" s="13" t="str">
        <f t="shared" si="207"/>
        <v>Nov</v>
      </c>
      <c r="U2671" s="11">
        <f t="shared" si="208"/>
        <v>42379.035833333335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</v>
      </c>
      <c r="P2672">
        <f t="shared" si="206"/>
        <v>42</v>
      </c>
      <c r="Q2672" t="s">
        <v>8324</v>
      </c>
      <c r="R2672" t="s">
        <v>8360</v>
      </c>
      <c r="S2672" s="11">
        <f t="shared" si="209"/>
        <v>41821.020601851851</v>
      </c>
      <c r="T2672" s="13" t="str">
        <f t="shared" si="207"/>
        <v>Jul</v>
      </c>
      <c r="U2672" s="11">
        <f t="shared" si="208"/>
        <v>41849.020601851851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</v>
      </c>
      <c r="P2673">
        <f t="shared" si="206"/>
        <v>34</v>
      </c>
      <c r="Q2673" t="s">
        <v>8324</v>
      </c>
      <c r="R2673" t="s">
        <v>8360</v>
      </c>
      <c r="S2673" s="11">
        <f t="shared" si="209"/>
        <v>41962.749027777783</v>
      </c>
      <c r="T2673" s="13" t="str">
        <f t="shared" si="207"/>
        <v>Nov</v>
      </c>
      <c r="U2673" s="11">
        <f t="shared" si="208"/>
        <v>41992.818055555559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</v>
      </c>
      <c r="P2674">
        <f t="shared" si="206"/>
        <v>71</v>
      </c>
      <c r="Q2674" t="s">
        <v>8324</v>
      </c>
      <c r="R2674" t="s">
        <v>8360</v>
      </c>
      <c r="S2674" s="11">
        <f t="shared" si="209"/>
        <v>42344.884143518517</v>
      </c>
      <c r="T2674" s="13" t="str">
        <f t="shared" si="207"/>
        <v>Dec</v>
      </c>
      <c r="U2674" s="11">
        <f t="shared" si="208"/>
        <v>42366.25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28</v>
      </c>
      <c r="P2675">
        <f t="shared" si="206"/>
        <v>167</v>
      </c>
      <c r="Q2675" t="s">
        <v>8324</v>
      </c>
      <c r="R2675" t="s">
        <v>8360</v>
      </c>
      <c r="S2675" s="11">
        <f t="shared" si="209"/>
        <v>41912.541655092595</v>
      </c>
      <c r="T2675" s="13" t="str">
        <f t="shared" si="207"/>
        <v>Sep</v>
      </c>
      <c r="U2675" s="11">
        <f t="shared" si="208"/>
        <v>41941.947916666664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63</v>
      </c>
      <c r="P2676">
        <f t="shared" si="206"/>
        <v>129</v>
      </c>
      <c r="Q2676" t="s">
        <v>8324</v>
      </c>
      <c r="R2676" t="s">
        <v>8360</v>
      </c>
      <c r="S2676" s="11">
        <f t="shared" si="209"/>
        <v>42529.632754629631</v>
      </c>
      <c r="T2676" s="13" t="str">
        <f t="shared" si="207"/>
        <v>Jun</v>
      </c>
      <c r="U2676" s="11">
        <f t="shared" si="208"/>
        <v>42556.207638888889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8</v>
      </c>
      <c r="P2677">
        <f t="shared" si="206"/>
        <v>65</v>
      </c>
      <c r="Q2677" t="s">
        <v>8324</v>
      </c>
      <c r="R2677" t="s">
        <v>8360</v>
      </c>
      <c r="S2677" s="11">
        <f t="shared" si="209"/>
        <v>41923.857511574075</v>
      </c>
      <c r="T2677" s="13" t="str">
        <f t="shared" si="207"/>
        <v>Oct</v>
      </c>
      <c r="U2677" s="11">
        <f t="shared" si="208"/>
        <v>41953.899178240739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</v>
      </c>
      <c r="P2678">
        <f t="shared" si="206"/>
        <v>118</v>
      </c>
      <c r="Q2678" t="s">
        <v>8324</v>
      </c>
      <c r="R2678" t="s">
        <v>8360</v>
      </c>
      <c r="S2678" s="11">
        <f t="shared" si="209"/>
        <v>42482.624699074076</v>
      </c>
      <c r="T2678" s="13" t="str">
        <f t="shared" si="207"/>
        <v>Apr</v>
      </c>
      <c r="U2678" s="11">
        <f t="shared" si="208"/>
        <v>42512.624699074076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18</v>
      </c>
      <c r="P2679">
        <f t="shared" si="206"/>
        <v>126</v>
      </c>
      <c r="Q2679" t="s">
        <v>8324</v>
      </c>
      <c r="R2679" t="s">
        <v>8360</v>
      </c>
      <c r="S2679" s="11">
        <f t="shared" si="209"/>
        <v>41793.029432870368</v>
      </c>
      <c r="T2679" s="13" t="str">
        <f t="shared" si="207"/>
        <v>Jun</v>
      </c>
      <c r="U2679" s="11">
        <f t="shared" si="208"/>
        <v>41823.029432870368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0</v>
      </c>
      <c r="P2680">
        <f t="shared" si="206"/>
        <v>550</v>
      </c>
      <c r="Q2680" t="s">
        <v>8324</v>
      </c>
      <c r="R2680" t="s">
        <v>8360</v>
      </c>
      <c r="S2680" s="11">
        <f t="shared" si="209"/>
        <v>42241.798206018517</v>
      </c>
      <c r="T2680" s="13" t="str">
        <f t="shared" si="207"/>
        <v>Aug</v>
      </c>
      <c r="U2680" s="11">
        <f t="shared" si="208"/>
        <v>42271.798206018517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</v>
      </c>
      <c r="P2681">
        <f t="shared" si="206"/>
        <v>44</v>
      </c>
      <c r="Q2681" t="s">
        <v>8324</v>
      </c>
      <c r="R2681" t="s">
        <v>8360</v>
      </c>
      <c r="S2681" s="11">
        <f t="shared" si="209"/>
        <v>42033.001087962963</v>
      </c>
      <c r="T2681" s="13" t="str">
        <f t="shared" si="207"/>
        <v>Jan</v>
      </c>
      <c r="U2681" s="11">
        <f t="shared" si="208"/>
        <v>42063.001087962963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1</v>
      </c>
      <c r="P2682">
        <f t="shared" si="206"/>
        <v>69</v>
      </c>
      <c r="Q2682" t="s">
        <v>8324</v>
      </c>
      <c r="R2682" t="s">
        <v>8360</v>
      </c>
      <c r="S2682" s="11">
        <f t="shared" si="209"/>
        <v>42436.211701388893</v>
      </c>
      <c r="T2682" s="13" t="str">
        <f t="shared" si="207"/>
        <v>Mar</v>
      </c>
      <c r="U2682" s="11">
        <f t="shared" si="208"/>
        <v>42466.170034722221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1</v>
      </c>
      <c r="P2683">
        <f t="shared" si="206"/>
        <v>28</v>
      </c>
      <c r="Q2683" t="s">
        <v>8340</v>
      </c>
      <c r="R2683" t="s">
        <v>8341</v>
      </c>
      <c r="S2683" s="11">
        <f t="shared" si="209"/>
        <v>41805.895254629628</v>
      </c>
      <c r="T2683" s="13" t="str">
        <f t="shared" si="207"/>
        <v>Jun</v>
      </c>
      <c r="U2683" s="11">
        <f t="shared" si="208"/>
        <v>41830.895254629628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</v>
      </c>
      <c r="P2684">
        <f t="shared" si="206"/>
        <v>85</v>
      </c>
      <c r="Q2684" t="s">
        <v>8340</v>
      </c>
      <c r="R2684" t="s">
        <v>8341</v>
      </c>
      <c r="S2684" s="11">
        <f t="shared" si="209"/>
        <v>41932.871990740743</v>
      </c>
      <c r="T2684" s="13" t="str">
        <f t="shared" si="207"/>
        <v>Oct</v>
      </c>
      <c r="U2684" s="11">
        <f t="shared" si="208"/>
        <v>41965.249305555553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</v>
      </c>
      <c r="P2685">
        <f t="shared" si="206"/>
        <v>12</v>
      </c>
      <c r="Q2685" t="s">
        <v>8340</v>
      </c>
      <c r="R2685" t="s">
        <v>8341</v>
      </c>
      <c r="S2685" s="11">
        <f t="shared" si="209"/>
        <v>42034.75509259259</v>
      </c>
      <c r="T2685" s="13" t="str">
        <f t="shared" si="207"/>
        <v>Jan</v>
      </c>
      <c r="U2685" s="11">
        <f t="shared" si="208"/>
        <v>42064.75509259259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</v>
      </c>
      <c r="P2686">
        <f t="shared" si="206"/>
        <v>200</v>
      </c>
      <c r="Q2686" t="s">
        <v>8340</v>
      </c>
      <c r="R2686" t="s">
        <v>8341</v>
      </c>
      <c r="S2686" s="11">
        <f t="shared" si="209"/>
        <v>41820.914641203701</v>
      </c>
      <c r="T2686" s="13" t="str">
        <f t="shared" si="207"/>
        <v>Jun</v>
      </c>
      <c r="U2686" s="11">
        <f t="shared" si="208"/>
        <v>41860.914641203701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</v>
      </c>
      <c r="P2687">
        <f t="shared" si="206"/>
        <v>10</v>
      </c>
      <c r="Q2687" t="s">
        <v>8340</v>
      </c>
      <c r="R2687" t="s">
        <v>8341</v>
      </c>
      <c r="S2687" s="11">
        <f t="shared" si="209"/>
        <v>42061.69594907407</v>
      </c>
      <c r="T2687" s="13" t="str">
        <f t="shared" si="207"/>
        <v>Feb</v>
      </c>
      <c r="U2687" s="11">
        <f t="shared" si="208"/>
        <v>42121.654282407413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t="s">
        <v>8340</v>
      </c>
      <c r="R2688" t="s">
        <v>8341</v>
      </c>
      <c r="S2688" s="11">
        <f t="shared" si="209"/>
        <v>41892.974803240737</v>
      </c>
      <c r="T2688" s="13" t="str">
        <f t="shared" si="207"/>
        <v>Sep</v>
      </c>
      <c r="U2688" s="11">
        <f t="shared" si="208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t="s">
        <v>8340</v>
      </c>
      <c r="R2689" t="s">
        <v>8341</v>
      </c>
      <c r="S2689" s="11">
        <f t="shared" si="209"/>
        <v>42154.64025462963</v>
      </c>
      <c r="T2689" s="13" t="str">
        <f t="shared" si="207"/>
        <v>May</v>
      </c>
      <c r="U2689" s="11">
        <f t="shared" si="208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</v>
      </c>
      <c r="P2690">
        <f t="shared" si="206"/>
        <v>5</v>
      </c>
      <c r="Q2690" t="s">
        <v>8340</v>
      </c>
      <c r="R2690" t="s">
        <v>8341</v>
      </c>
      <c r="S2690" s="11">
        <f t="shared" si="209"/>
        <v>42028.118865740747</v>
      </c>
      <c r="T2690" s="13" t="str">
        <f t="shared" si="207"/>
        <v>Jan</v>
      </c>
      <c r="U2690" s="11">
        <f t="shared" si="208"/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ROUND((E2691/D2691)*100,0)</f>
        <v>0</v>
      </c>
      <c r="P2691">
        <f t="shared" ref="P2691:P2754" si="211">ROUND(AVERAGE(E2691/L2691),0)</f>
        <v>1</v>
      </c>
      <c r="Q2691" t="s">
        <v>8340</v>
      </c>
      <c r="R2691" t="s">
        <v>8341</v>
      </c>
      <c r="S2691" s="11">
        <f t="shared" si="209"/>
        <v>42551.961689814809</v>
      </c>
      <c r="T2691" s="13" t="str">
        <f t="shared" ref="T2691:T2754" si="212">CHOOSE(MONTH(S2691),"Jan","Feb","Mar","Apr","May","Jun","Jul","Aug","Sep","Oct","Nov","Dec")</f>
        <v>Jun</v>
      </c>
      <c r="U2691" s="11">
        <f t="shared" ref="U2691:U2754" si="213">(((I2691/60)/60)/24+DATE(1970,1,1))</f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11</v>
      </c>
      <c r="P2692">
        <f t="shared" si="211"/>
        <v>73</v>
      </c>
      <c r="Q2692" t="s">
        <v>8340</v>
      </c>
      <c r="R2692" t="s">
        <v>8341</v>
      </c>
      <c r="S2692" s="11">
        <f t="shared" ref="S2692:S2755" si="214">(((J2692/60)/60)/24)+DATE(1970,1,1)</f>
        <v>42113.105046296296</v>
      </c>
      <c r="T2692" s="13" t="str">
        <f t="shared" si="212"/>
        <v>Apr</v>
      </c>
      <c r="U2692" s="11">
        <f t="shared" si="213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0</v>
      </c>
      <c r="P2693">
        <f t="shared" si="211"/>
        <v>18</v>
      </c>
      <c r="Q2693" t="s">
        <v>8340</v>
      </c>
      <c r="R2693" t="s">
        <v>8341</v>
      </c>
      <c r="S2693" s="11">
        <f t="shared" si="214"/>
        <v>42089.724039351851</v>
      </c>
      <c r="T2693" s="13" t="str">
        <f t="shared" si="212"/>
        <v>Mar</v>
      </c>
      <c r="U2693" s="11">
        <f t="shared" si="213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1</v>
      </c>
      <c r="P2694">
        <f t="shared" si="211"/>
        <v>25</v>
      </c>
      <c r="Q2694" t="s">
        <v>8340</v>
      </c>
      <c r="R2694" t="s">
        <v>8341</v>
      </c>
      <c r="S2694" s="11">
        <f t="shared" si="214"/>
        <v>42058.334027777775</v>
      </c>
      <c r="T2694" s="13" t="str">
        <f t="shared" si="212"/>
        <v>Feb</v>
      </c>
      <c r="U2694" s="11">
        <f t="shared" si="213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1</v>
      </c>
      <c r="P2695">
        <f t="shared" si="211"/>
        <v>13</v>
      </c>
      <c r="Q2695" t="s">
        <v>8340</v>
      </c>
      <c r="R2695" t="s">
        <v>8341</v>
      </c>
      <c r="S2695" s="11">
        <f t="shared" si="214"/>
        <v>41834.138495370367</v>
      </c>
      <c r="T2695" s="13" t="str">
        <f t="shared" si="212"/>
        <v>Jul</v>
      </c>
      <c r="U2695" s="11">
        <f t="shared" si="213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0</v>
      </c>
      <c r="P2696">
        <f t="shared" si="211"/>
        <v>1</v>
      </c>
      <c r="Q2696" t="s">
        <v>8340</v>
      </c>
      <c r="R2696" t="s">
        <v>8341</v>
      </c>
      <c r="S2696" s="11">
        <f t="shared" si="214"/>
        <v>41878.140497685185</v>
      </c>
      <c r="T2696" s="13" t="str">
        <f t="shared" si="212"/>
        <v>Aug</v>
      </c>
      <c r="U2696" s="11">
        <f t="shared" si="213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</v>
      </c>
      <c r="P2697">
        <f t="shared" si="211"/>
        <v>24</v>
      </c>
      <c r="Q2697" t="s">
        <v>8340</v>
      </c>
      <c r="R2697" t="s">
        <v>8341</v>
      </c>
      <c r="S2697" s="11">
        <f t="shared" si="214"/>
        <v>42048.181921296295</v>
      </c>
      <c r="T2697" s="13" t="str">
        <f t="shared" si="212"/>
        <v>Feb</v>
      </c>
      <c r="U2697" s="11">
        <f t="shared" si="213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6</v>
      </c>
      <c r="P2698">
        <f t="shared" si="211"/>
        <v>89</v>
      </c>
      <c r="Q2698" t="s">
        <v>8340</v>
      </c>
      <c r="R2698" t="s">
        <v>8341</v>
      </c>
      <c r="S2698" s="11">
        <f t="shared" si="214"/>
        <v>41964.844444444447</v>
      </c>
      <c r="T2698" s="13" t="str">
        <f t="shared" si="212"/>
        <v>Nov</v>
      </c>
      <c r="U2698" s="11">
        <f t="shared" si="213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</v>
      </c>
      <c r="P2699">
        <f t="shared" si="211"/>
        <v>117</v>
      </c>
      <c r="Q2699" t="s">
        <v>8340</v>
      </c>
      <c r="R2699" t="s">
        <v>8341</v>
      </c>
      <c r="S2699" s="11">
        <f t="shared" si="214"/>
        <v>42187.940081018518</v>
      </c>
      <c r="T2699" s="13" t="str">
        <f t="shared" si="212"/>
        <v>Jul</v>
      </c>
      <c r="U2699" s="11">
        <f t="shared" si="213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</v>
      </c>
      <c r="P2700">
        <f t="shared" si="211"/>
        <v>13</v>
      </c>
      <c r="Q2700" t="s">
        <v>8340</v>
      </c>
      <c r="R2700" t="s">
        <v>8341</v>
      </c>
      <c r="S2700" s="11">
        <f t="shared" si="214"/>
        <v>41787.898240740738</v>
      </c>
      <c r="T2700" s="13" t="str">
        <f t="shared" si="212"/>
        <v>May</v>
      </c>
      <c r="U2700" s="11">
        <f t="shared" si="213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t="s">
        <v>8340</v>
      </c>
      <c r="R2701" t="s">
        <v>8341</v>
      </c>
      <c r="S2701" s="11">
        <f t="shared" si="214"/>
        <v>41829.896562499998</v>
      </c>
      <c r="T2701" s="13" t="str">
        <f t="shared" si="212"/>
        <v>Jul</v>
      </c>
      <c r="U2701" s="11">
        <f t="shared" si="213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1</v>
      </c>
      <c r="P2702">
        <f t="shared" si="211"/>
        <v>18</v>
      </c>
      <c r="Q2702" t="s">
        <v>8340</v>
      </c>
      <c r="R2702" t="s">
        <v>8341</v>
      </c>
      <c r="S2702" s="11">
        <f t="shared" si="214"/>
        <v>41870.87467592593</v>
      </c>
      <c r="T2702" s="13" t="str">
        <f t="shared" si="212"/>
        <v>Aug</v>
      </c>
      <c r="U2702" s="11">
        <f t="shared" si="213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</v>
      </c>
      <c r="P2703">
        <f t="shared" si="211"/>
        <v>34</v>
      </c>
      <c r="Q2703" t="s">
        <v>8322</v>
      </c>
      <c r="R2703" t="s">
        <v>8361</v>
      </c>
      <c r="S2703" s="11">
        <f t="shared" si="214"/>
        <v>42801.774699074071</v>
      </c>
      <c r="T2703" s="13" t="str">
        <f t="shared" si="212"/>
        <v>Mar</v>
      </c>
      <c r="U2703" s="11">
        <f t="shared" si="213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</v>
      </c>
      <c r="P2704">
        <f t="shared" si="211"/>
        <v>132</v>
      </c>
      <c r="Q2704" t="s">
        <v>8322</v>
      </c>
      <c r="R2704" t="s">
        <v>8361</v>
      </c>
      <c r="S2704" s="11">
        <f t="shared" si="214"/>
        <v>42800.801817129628</v>
      </c>
      <c r="T2704" s="13" t="str">
        <f t="shared" si="212"/>
        <v>Mar</v>
      </c>
      <c r="U2704" s="11">
        <f t="shared" si="213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104</v>
      </c>
      <c r="P2705">
        <f t="shared" si="211"/>
        <v>922</v>
      </c>
      <c r="Q2705" t="s">
        <v>8322</v>
      </c>
      <c r="R2705" t="s">
        <v>8361</v>
      </c>
      <c r="S2705" s="11">
        <f t="shared" si="214"/>
        <v>42756.690162037034</v>
      </c>
      <c r="T2705" s="13" t="str">
        <f t="shared" si="212"/>
        <v>Jan</v>
      </c>
      <c r="U2705" s="11">
        <f t="shared" si="213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</v>
      </c>
      <c r="P2706">
        <f t="shared" si="211"/>
        <v>164</v>
      </c>
      <c r="Q2706" t="s">
        <v>8322</v>
      </c>
      <c r="R2706" t="s">
        <v>8361</v>
      </c>
      <c r="S2706" s="11">
        <f t="shared" si="214"/>
        <v>42787.862430555557</v>
      </c>
      <c r="T2706" s="13" t="str">
        <f t="shared" si="212"/>
        <v>Feb</v>
      </c>
      <c r="U2706" s="11">
        <f t="shared" si="213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11</v>
      </c>
      <c r="P2707">
        <f t="shared" si="211"/>
        <v>217</v>
      </c>
      <c r="Q2707" t="s">
        <v>8322</v>
      </c>
      <c r="R2707" t="s">
        <v>8361</v>
      </c>
      <c r="S2707" s="11">
        <f t="shared" si="214"/>
        <v>42773.916180555556</v>
      </c>
      <c r="T2707" s="13" t="str">
        <f t="shared" si="212"/>
        <v>Feb</v>
      </c>
      <c r="U2707" s="11">
        <f t="shared" si="213"/>
        <v>42818.874513888892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</v>
      </c>
      <c r="P2708">
        <f t="shared" si="211"/>
        <v>149</v>
      </c>
      <c r="Q2708" t="s">
        <v>8322</v>
      </c>
      <c r="R2708" t="s">
        <v>8361</v>
      </c>
      <c r="S2708" s="11">
        <f t="shared" si="214"/>
        <v>41899.294942129629</v>
      </c>
      <c r="T2708" s="13" t="str">
        <f t="shared" si="212"/>
        <v>Sep</v>
      </c>
      <c r="U2708" s="11">
        <f t="shared" si="213"/>
        <v>41928.290972222225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351</v>
      </c>
      <c r="P2709">
        <f t="shared" si="211"/>
        <v>71</v>
      </c>
      <c r="Q2709" t="s">
        <v>8322</v>
      </c>
      <c r="R2709" t="s">
        <v>8361</v>
      </c>
      <c r="S2709" s="11">
        <f t="shared" si="214"/>
        <v>41391.782905092594</v>
      </c>
      <c r="T2709" s="13" t="str">
        <f t="shared" si="212"/>
        <v>Apr</v>
      </c>
      <c r="U2709" s="11">
        <f t="shared" si="213"/>
        <v>41421.290972222225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</v>
      </c>
      <c r="P2710">
        <f t="shared" si="211"/>
        <v>44</v>
      </c>
      <c r="Q2710" t="s">
        <v>8322</v>
      </c>
      <c r="R2710" t="s">
        <v>8361</v>
      </c>
      <c r="S2710" s="11">
        <f t="shared" si="214"/>
        <v>42512.698217592595</v>
      </c>
      <c r="T2710" s="13" t="str">
        <f t="shared" si="212"/>
        <v>May</v>
      </c>
      <c r="U2710" s="11">
        <f t="shared" si="213"/>
        <v>42572.698217592595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102</v>
      </c>
      <c r="P2711">
        <f t="shared" si="211"/>
        <v>165</v>
      </c>
      <c r="Q2711" t="s">
        <v>8322</v>
      </c>
      <c r="R2711" t="s">
        <v>8361</v>
      </c>
      <c r="S2711" s="11">
        <f t="shared" si="214"/>
        <v>42612.149780092594</v>
      </c>
      <c r="T2711" s="13" t="str">
        <f t="shared" si="212"/>
        <v>Aug</v>
      </c>
      <c r="U2711" s="11">
        <f t="shared" si="213"/>
        <v>42647.165972222225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154</v>
      </c>
      <c r="P2712">
        <f t="shared" si="211"/>
        <v>85</v>
      </c>
      <c r="Q2712" t="s">
        <v>8322</v>
      </c>
      <c r="R2712" t="s">
        <v>8361</v>
      </c>
      <c r="S2712" s="11">
        <f t="shared" si="214"/>
        <v>41828.229490740741</v>
      </c>
      <c r="T2712" s="13" t="str">
        <f t="shared" si="212"/>
        <v>Jul</v>
      </c>
      <c r="U2712" s="11">
        <f t="shared" si="213"/>
        <v>41860.083333333336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101</v>
      </c>
      <c r="P2713">
        <f t="shared" si="211"/>
        <v>54</v>
      </c>
      <c r="Q2713" t="s">
        <v>8322</v>
      </c>
      <c r="R2713" t="s">
        <v>8361</v>
      </c>
      <c r="S2713" s="11">
        <f t="shared" si="214"/>
        <v>41780.745254629634</v>
      </c>
      <c r="T2713" s="13" t="str">
        <f t="shared" si="212"/>
        <v>May</v>
      </c>
      <c r="U2713" s="11">
        <f t="shared" si="213"/>
        <v>41810.917361111111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</v>
      </c>
      <c r="P2714">
        <f t="shared" si="211"/>
        <v>51</v>
      </c>
      <c r="Q2714" t="s">
        <v>8322</v>
      </c>
      <c r="R2714" t="s">
        <v>8361</v>
      </c>
      <c r="S2714" s="11">
        <f t="shared" si="214"/>
        <v>41432.062037037038</v>
      </c>
      <c r="T2714" s="13" t="str">
        <f t="shared" si="212"/>
        <v>Jun</v>
      </c>
      <c r="U2714" s="11">
        <f t="shared" si="213"/>
        <v>41468.75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</v>
      </c>
      <c r="P2715">
        <f t="shared" si="211"/>
        <v>108</v>
      </c>
      <c r="Q2715" t="s">
        <v>8322</v>
      </c>
      <c r="R2715" t="s">
        <v>8361</v>
      </c>
      <c r="S2715" s="11">
        <f t="shared" si="214"/>
        <v>42322.653749999998</v>
      </c>
      <c r="T2715" s="13" t="str">
        <f t="shared" si="212"/>
        <v>Nov</v>
      </c>
      <c r="U2715" s="11">
        <f t="shared" si="213"/>
        <v>42362.653749999998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</v>
      </c>
      <c r="P2716">
        <f t="shared" si="211"/>
        <v>95</v>
      </c>
      <c r="Q2716" t="s">
        <v>8322</v>
      </c>
      <c r="R2716" t="s">
        <v>8361</v>
      </c>
      <c r="S2716" s="11">
        <f t="shared" si="214"/>
        <v>42629.655046296291</v>
      </c>
      <c r="T2716" s="13" t="str">
        <f t="shared" si="212"/>
        <v>Sep</v>
      </c>
      <c r="U2716" s="11">
        <f t="shared" si="213"/>
        <v>42657.958333333328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265</v>
      </c>
      <c r="P2717">
        <f t="shared" si="211"/>
        <v>58</v>
      </c>
      <c r="Q2717" t="s">
        <v>8322</v>
      </c>
      <c r="R2717" t="s">
        <v>8361</v>
      </c>
      <c r="S2717" s="11">
        <f t="shared" si="214"/>
        <v>42387.398472222223</v>
      </c>
      <c r="T2717" s="13" t="str">
        <f t="shared" si="212"/>
        <v>Jan</v>
      </c>
      <c r="U2717" s="11">
        <f t="shared" si="213"/>
        <v>42421.398472222223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120</v>
      </c>
      <c r="P2718">
        <f t="shared" si="211"/>
        <v>64</v>
      </c>
      <c r="Q2718" t="s">
        <v>8322</v>
      </c>
      <c r="R2718" t="s">
        <v>8361</v>
      </c>
      <c r="S2718" s="11">
        <f t="shared" si="214"/>
        <v>42255.333252314813</v>
      </c>
      <c r="T2718" s="13" t="str">
        <f t="shared" si="212"/>
        <v>Sep</v>
      </c>
      <c r="U2718" s="11">
        <f t="shared" si="213"/>
        <v>42285.333252314813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</v>
      </c>
      <c r="P2719">
        <f t="shared" si="211"/>
        <v>92</v>
      </c>
      <c r="Q2719" t="s">
        <v>8322</v>
      </c>
      <c r="R2719" t="s">
        <v>8361</v>
      </c>
      <c r="S2719" s="11">
        <f t="shared" si="214"/>
        <v>41934.914918981485</v>
      </c>
      <c r="T2719" s="13" t="str">
        <f t="shared" si="212"/>
        <v>Oct</v>
      </c>
      <c r="U2719" s="11">
        <f t="shared" si="213"/>
        <v>41979.956585648149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104</v>
      </c>
      <c r="P2720">
        <f t="shared" si="211"/>
        <v>126</v>
      </c>
      <c r="Q2720" t="s">
        <v>8322</v>
      </c>
      <c r="R2720" t="s">
        <v>8361</v>
      </c>
      <c r="S2720" s="11">
        <f t="shared" si="214"/>
        <v>42465.596585648149</v>
      </c>
      <c r="T2720" s="13" t="str">
        <f t="shared" si="212"/>
        <v>Apr</v>
      </c>
      <c r="U2720" s="11">
        <f t="shared" si="213"/>
        <v>42493.958333333328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109</v>
      </c>
      <c r="P2721">
        <f t="shared" si="211"/>
        <v>95</v>
      </c>
      <c r="Q2721" t="s">
        <v>8322</v>
      </c>
      <c r="R2721" t="s">
        <v>8361</v>
      </c>
      <c r="S2721" s="11">
        <f t="shared" si="214"/>
        <v>42418.031180555554</v>
      </c>
      <c r="T2721" s="13" t="str">
        <f t="shared" si="212"/>
        <v>Feb</v>
      </c>
      <c r="U2721" s="11">
        <f t="shared" si="213"/>
        <v>42477.989513888882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</v>
      </c>
      <c r="P2722">
        <f t="shared" si="211"/>
        <v>171</v>
      </c>
      <c r="Q2722" t="s">
        <v>8322</v>
      </c>
      <c r="R2722" t="s">
        <v>8361</v>
      </c>
      <c r="S2722" s="11">
        <f t="shared" si="214"/>
        <v>42655.465891203698</v>
      </c>
      <c r="T2722" s="13" t="str">
        <f t="shared" si="212"/>
        <v>Oct</v>
      </c>
      <c r="U2722" s="11">
        <f t="shared" si="213"/>
        <v>42685.507557870369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>
        <f t="shared" si="211"/>
        <v>41</v>
      </c>
      <c r="Q2723" t="s">
        <v>8324</v>
      </c>
      <c r="R2723" t="s">
        <v>8353</v>
      </c>
      <c r="S2723" s="11">
        <f t="shared" si="214"/>
        <v>41493.543958333335</v>
      </c>
      <c r="T2723" s="13" t="str">
        <f t="shared" si="212"/>
        <v>Aug</v>
      </c>
      <c r="U2723" s="11">
        <f t="shared" si="213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253</v>
      </c>
      <c r="P2724">
        <f t="shared" si="211"/>
        <v>68</v>
      </c>
      <c r="Q2724" t="s">
        <v>8324</v>
      </c>
      <c r="R2724" t="s">
        <v>8353</v>
      </c>
      <c r="S2724" s="11">
        <f t="shared" si="214"/>
        <v>42704.857094907406</v>
      </c>
      <c r="T2724" s="13" t="str">
        <f t="shared" si="212"/>
        <v>Nov</v>
      </c>
      <c r="U2724" s="11">
        <f t="shared" si="213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</v>
      </c>
      <c r="P2725">
        <f t="shared" si="211"/>
        <v>95</v>
      </c>
      <c r="Q2725" t="s">
        <v>8324</v>
      </c>
      <c r="R2725" t="s">
        <v>8353</v>
      </c>
      <c r="S2725" s="11">
        <f t="shared" si="214"/>
        <v>41944.83898148148</v>
      </c>
      <c r="T2725" s="13" t="str">
        <f t="shared" si="212"/>
        <v>Nov</v>
      </c>
      <c r="U2725" s="11">
        <f t="shared" si="213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297</v>
      </c>
      <c r="P2726">
        <f t="shared" si="211"/>
        <v>7</v>
      </c>
      <c r="Q2726" t="s">
        <v>8324</v>
      </c>
      <c r="R2726" t="s">
        <v>8353</v>
      </c>
      <c r="S2726" s="11">
        <f t="shared" si="214"/>
        <v>42199.32707175926</v>
      </c>
      <c r="T2726" s="13" t="str">
        <f t="shared" si="212"/>
        <v>Jul</v>
      </c>
      <c r="U2726" s="11">
        <f t="shared" si="213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145</v>
      </c>
      <c r="P2727">
        <f t="shared" si="211"/>
        <v>512</v>
      </c>
      <c r="Q2727" t="s">
        <v>8324</v>
      </c>
      <c r="R2727" t="s">
        <v>8353</v>
      </c>
      <c r="S2727" s="11">
        <f t="shared" si="214"/>
        <v>42745.744618055556</v>
      </c>
      <c r="T2727" s="13" t="str">
        <f t="shared" si="212"/>
        <v>Jan</v>
      </c>
      <c r="U2727" s="11">
        <f t="shared" si="213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106</v>
      </c>
      <c r="P2728">
        <f t="shared" si="211"/>
        <v>262</v>
      </c>
      <c r="Q2728" t="s">
        <v>8324</v>
      </c>
      <c r="R2728" t="s">
        <v>8353</v>
      </c>
      <c r="S2728" s="11">
        <f t="shared" si="214"/>
        <v>42452.579988425925</v>
      </c>
      <c r="T2728" s="13" t="str">
        <f t="shared" si="212"/>
        <v>Mar</v>
      </c>
      <c r="U2728" s="11">
        <f t="shared" si="213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</v>
      </c>
      <c r="P2729">
        <f t="shared" si="211"/>
        <v>70</v>
      </c>
      <c r="Q2729" t="s">
        <v>8324</v>
      </c>
      <c r="R2729" t="s">
        <v>8353</v>
      </c>
      <c r="S2729" s="11">
        <f t="shared" si="214"/>
        <v>42198.676655092597</v>
      </c>
      <c r="T2729" s="13" t="str">
        <f t="shared" si="212"/>
        <v>Jul</v>
      </c>
      <c r="U2729" s="11">
        <f t="shared" si="213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202</v>
      </c>
      <c r="P2730">
        <f t="shared" si="211"/>
        <v>77</v>
      </c>
      <c r="Q2730" t="s">
        <v>8324</v>
      </c>
      <c r="R2730" t="s">
        <v>8353</v>
      </c>
      <c r="S2730" s="11">
        <f t="shared" si="214"/>
        <v>42333.59993055556</v>
      </c>
      <c r="T2730" s="13" t="str">
        <f t="shared" si="212"/>
        <v>Nov</v>
      </c>
      <c r="U2730" s="11">
        <f t="shared" si="213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</v>
      </c>
      <c r="P2731">
        <f t="shared" si="211"/>
        <v>341</v>
      </c>
      <c r="Q2731" t="s">
        <v>8324</v>
      </c>
      <c r="R2731" t="s">
        <v>8353</v>
      </c>
      <c r="S2731" s="11">
        <f t="shared" si="214"/>
        <v>42095.240706018521</v>
      </c>
      <c r="T2731" s="13" t="str">
        <f t="shared" si="212"/>
        <v>Apr</v>
      </c>
      <c r="U2731" s="11">
        <f t="shared" si="213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</v>
      </c>
      <c r="P2732">
        <f t="shared" si="211"/>
        <v>67</v>
      </c>
      <c r="Q2732" t="s">
        <v>8324</v>
      </c>
      <c r="R2732" t="s">
        <v>8353</v>
      </c>
      <c r="S2732" s="11">
        <f t="shared" si="214"/>
        <v>41351.541377314818</v>
      </c>
      <c r="T2732" s="13" t="str">
        <f t="shared" si="212"/>
        <v>Mar</v>
      </c>
      <c r="U2732" s="11">
        <f t="shared" si="213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</v>
      </c>
      <c r="P2733">
        <f t="shared" si="211"/>
        <v>846</v>
      </c>
      <c r="Q2733" t="s">
        <v>8324</v>
      </c>
      <c r="R2733" t="s">
        <v>8353</v>
      </c>
      <c r="S2733" s="11">
        <f t="shared" si="214"/>
        <v>41872.525717592594</v>
      </c>
      <c r="T2733" s="13" t="str">
        <f t="shared" si="212"/>
        <v>Aug</v>
      </c>
      <c r="U2733" s="11">
        <f t="shared" si="213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</v>
      </c>
      <c r="P2734">
        <f t="shared" si="211"/>
        <v>97</v>
      </c>
      <c r="Q2734" t="s">
        <v>8324</v>
      </c>
      <c r="R2734" t="s">
        <v>8353</v>
      </c>
      <c r="S2734" s="11">
        <f t="shared" si="214"/>
        <v>41389.808194444442</v>
      </c>
      <c r="T2734" s="13" t="str">
        <f t="shared" si="212"/>
        <v>Apr</v>
      </c>
      <c r="U2734" s="11">
        <f t="shared" si="213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108</v>
      </c>
      <c r="P2735">
        <f t="shared" si="211"/>
        <v>452</v>
      </c>
      <c r="Q2735" t="s">
        <v>8324</v>
      </c>
      <c r="R2735" t="s">
        <v>8353</v>
      </c>
      <c r="S2735" s="11">
        <f t="shared" si="214"/>
        <v>42044.272847222222</v>
      </c>
      <c r="T2735" s="13" t="str">
        <f t="shared" si="212"/>
        <v>Feb</v>
      </c>
      <c r="U2735" s="11">
        <f t="shared" si="213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>
        <f t="shared" si="211"/>
        <v>139</v>
      </c>
      <c r="Q2736" t="s">
        <v>8324</v>
      </c>
      <c r="R2736" t="s">
        <v>8353</v>
      </c>
      <c r="S2736" s="11">
        <f t="shared" si="214"/>
        <v>42626.668888888889</v>
      </c>
      <c r="T2736" s="13" t="str">
        <f t="shared" si="212"/>
        <v>Sep</v>
      </c>
      <c r="U2736" s="11">
        <f t="shared" si="213"/>
        <v>42656.915972222225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</v>
      </c>
      <c r="P2737">
        <f t="shared" si="211"/>
        <v>22</v>
      </c>
      <c r="Q2737" t="s">
        <v>8324</v>
      </c>
      <c r="R2737" t="s">
        <v>8353</v>
      </c>
      <c r="S2737" s="11">
        <f t="shared" si="214"/>
        <v>41316.120949074073</v>
      </c>
      <c r="T2737" s="13" t="str">
        <f t="shared" si="212"/>
        <v>Feb</v>
      </c>
      <c r="U2737" s="11">
        <f t="shared" si="213"/>
        <v>41346.833333333336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123</v>
      </c>
      <c r="P2738">
        <f t="shared" si="211"/>
        <v>170</v>
      </c>
      <c r="Q2738" t="s">
        <v>8324</v>
      </c>
      <c r="R2738" t="s">
        <v>8353</v>
      </c>
      <c r="S2738" s="11">
        <f t="shared" si="214"/>
        <v>41722.666354166664</v>
      </c>
      <c r="T2738" s="13" t="str">
        <f t="shared" si="212"/>
        <v>Mar</v>
      </c>
      <c r="U2738" s="11">
        <f t="shared" si="213"/>
        <v>41752.666354166664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</v>
      </c>
      <c r="P2739">
        <f t="shared" si="211"/>
        <v>162</v>
      </c>
      <c r="Q2739" t="s">
        <v>8324</v>
      </c>
      <c r="R2739" t="s">
        <v>8353</v>
      </c>
      <c r="S2739" s="11">
        <f t="shared" si="214"/>
        <v>41611.917673611111</v>
      </c>
      <c r="T2739" s="13" t="str">
        <f t="shared" si="212"/>
        <v>Dec</v>
      </c>
      <c r="U2739" s="11">
        <f t="shared" si="213"/>
        <v>41654.791666666664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148</v>
      </c>
      <c r="P2740">
        <f t="shared" si="211"/>
        <v>493</v>
      </c>
      <c r="Q2740" t="s">
        <v>8324</v>
      </c>
      <c r="R2740" t="s">
        <v>8353</v>
      </c>
      <c r="S2740" s="11">
        <f t="shared" si="214"/>
        <v>42620.143564814818</v>
      </c>
      <c r="T2740" s="13" t="str">
        <f t="shared" si="212"/>
        <v>Sep</v>
      </c>
      <c r="U2740" s="11">
        <f t="shared" si="213"/>
        <v>42680.143564814818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</v>
      </c>
      <c r="P2741">
        <f t="shared" si="211"/>
        <v>22</v>
      </c>
      <c r="Q2741" t="s">
        <v>8324</v>
      </c>
      <c r="R2741" t="s">
        <v>8353</v>
      </c>
      <c r="S2741" s="11">
        <f t="shared" si="214"/>
        <v>41719.887928240743</v>
      </c>
      <c r="T2741" s="13" t="str">
        <f t="shared" si="212"/>
        <v>Mar</v>
      </c>
      <c r="U2741" s="11">
        <f t="shared" si="213"/>
        <v>41764.887928240743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</v>
      </c>
      <c r="P2742">
        <f t="shared" si="211"/>
        <v>18</v>
      </c>
      <c r="Q2742" t="s">
        <v>8324</v>
      </c>
      <c r="R2742" t="s">
        <v>8353</v>
      </c>
      <c r="S2742" s="11">
        <f t="shared" si="214"/>
        <v>42045.031851851847</v>
      </c>
      <c r="T2742" s="13" t="str">
        <f t="shared" si="212"/>
        <v>Feb</v>
      </c>
      <c r="U2742" s="11">
        <f t="shared" si="213"/>
        <v>42074.99018518519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</v>
      </c>
      <c r="P2743">
        <f t="shared" si="211"/>
        <v>9</v>
      </c>
      <c r="Q2743" t="s">
        <v>8327</v>
      </c>
      <c r="R2743" t="s">
        <v>8362</v>
      </c>
      <c r="S2743" s="11">
        <f t="shared" si="214"/>
        <v>41911.657430555555</v>
      </c>
      <c r="T2743" s="13" t="str">
        <f t="shared" si="212"/>
        <v>Sep</v>
      </c>
      <c r="U2743" s="11">
        <f t="shared" si="213"/>
        <v>41932.088194444441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</v>
      </c>
      <c r="P2744">
        <f t="shared" si="211"/>
        <v>41</v>
      </c>
      <c r="Q2744" t="s">
        <v>8327</v>
      </c>
      <c r="R2744" t="s">
        <v>8362</v>
      </c>
      <c r="S2744" s="11">
        <f t="shared" si="214"/>
        <v>41030.719756944447</v>
      </c>
      <c r="T2744" s="13" t="str">
        <f t="shared" si="212"/>
        <v>May</v>
      </c>
      <c r="U2744" s="11">
        <f t="shared" si="213"/>
        <v>41044.719756944447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t="s">
        <v>8327</v>
      </c>
      <c r="R2745" t="s">
        <v>8362</v>
      </c>
      <c r="S2745" s="11">
        <f t="shared" si="214"/>
        <v>42632.328784722224</v>
      </c>
      <c r="T2745" s="13" t="str">
        <f t="shared" si="212"/>
        <v>Sep</v>
      </c>
      <c r="U2745" s="11">
        <f t="shared" si="213"/>
        <v>42662.328784722224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</v>
      </c>
      <c r="P2746">
        <f t="shared" si="211"/>
        <v>38</v>
      </c>
      <c r="Q2746" t="s">
        <v>8327</v>
      </c>
      <c r="R2746" t="s">
        <v>8362</v>
      </c>
      <c r="S2746" s="11">
        <f t="shared" si="214"/>
        <v>40938.062476851854</v>
      </c>
      <c r="T2746" s="13" t="str">
        <f t="shared" si="212"/>
        <v>Jan</v>
      </c>
      <c r="U2746" s="11">
        <f t="shared" si="213"/>
        <v>40968.062476851854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22</v>
      </c>
      <c r="P2747">
        <f t="shared" si="211"/>
        <v>36</v>
      </c>
      <c r="Q2747" t="s">
        <v>8327</v>
      </c>
      <c r="R2747" t="s">
        <v>8362</v>
      </c>
      <c r="S2747" s="11">
        <f t="shared" si="214"/>
        <v>41044.988055555557</v>
      </c>
      <c r="T2747" s="13" t="str">
        <f t="shared" si="212"/>
        <v>May</v>
      </c>
      <c r="U2747" s="11">
        <f t="shared" si="213"/>
        <v>41104.988055555557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27</v>
      </c>
      <c r="P2748">
        <f t="shared" si="211"/>
        <v>42</v>
      </c>
      <c r="Q2748" t="s">
        <v>8327</v>
      </c>
      <c r="R2748" t="s">
        <v>8362</v>
      </c>
      <c r="S2748" s="11">
        <f t="shared" si="214"/>
        <v>41850.781377314815</v>
      </c>
      <c r="T2748" s="13" t="str">
        <f t="shared" si="212"/>
        <v>Jul</v>
      </c>
      <c r="U2748" s="11">
        <f t="shared" si="213"/>
        <v>41880.781377314815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</v>
      </c>
      <c r="P2749">
        <f t="shared" si="211"/>
        <v>35</v>
      </c>
      <c r="Q2749" t="s">
        <v>8327</v>
      </c>
      <c r="R2749" t="s">
        <v>8362</v>
      </c>
      <c r="S2749" s="11">
        <f t="shared" si="214"/>
        <v>41044.64811342593</v>
      </c>
      <c r="T2749" s="13" t="str">
        <f t="shared" si="212"/>
        <v>May</v>
      </c>
      <c r="U2749" s="11">
        <f t="shared" si="213"/>
        <v>41076.131944444445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</v>
      </c>
      <c r="P2750">
        <f t="shared" si="211"/>
        <v>13</v>
      </c>
      <c r="Q2750" t="s">
        <v>8327</v>
      </c>
      <c r="R2750" t="s">
        <v>8362</v>
      </c>
      <c r="S2750" s="11">
        <f t="shared" si="214"/>
        <v>42585.7106712963</v>
      </c>
      <c r="T2750" s="13" t="str">
        <f t="shared" si="212"/>
        <v>Aug</v>
      </c>
      <c r="U2750" s="11">
        <f t="shared" si="213"/>
        <v>42615.7106712963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</v>
      </c>
      <c r="P2751">
        <f t="shared" si="211"/>
        <v>55</v>
      </c>
      <c r="Q2751" t="s">
        <v>8327</v>
      </c>
      <c r="R2751" t="s">
        <v>8362</v>
      </c>
      <c r="S2751" s="11">
        <f t="shared" si="214"/>
        <v>42068.799039351856</v>
      </c>
      <c r="T2751" s="13" t="str">
        <f t="shared" si="212"/>
        <v>Mar</v>
      </c>
      <c r="U2751" s="11">
        <f t="shared" si="213"/>
        <v>42098.757372685184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t="s">
        <v>8327</v>
      </c>
      <c r="R2752" t="s">
        <v>8362</v>
      </c>
      <c r="S2752" s="11">
        <f t="shared" si="214"/>
        <v>41078.899826388886</v>
      </c>
      <c r="T2752" s="13" t="str">
        <f t="shared" si="212"/>
        <v>Jun</v>
      </c>
      <c r="U2752" s="11">
        <f t="shared" si="213"/>
        <v>41090.833333333336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t="s">
        <v>8327</v>
      </c>
      <c r="R2753" t="s">
        <v>8362</v>
      </c>
      <c r="S2753" s="11">
        <f t="shared" si="214"/>
        <v>41747.887060185189</v>
      </c>
      <c r="T2753" s="13" t="str">
        <f t="shared" si="212"/>
        <v>Apr</v>
      </c>
      <c r="U2753" s="11">
        <f t="shared" si="213"/>
        <v>41807.887060185189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</v>
      </c>
      <c r="P2754">
        <f t="shared" si="211"/>
        <v>39</v>
      </c>
      <c r="Q2754" t="s">
        <v>8327</v>
      </c>
      <c r="R2754" t="s">
        <v>8362</v>
      </c>
      <c r="S2754" s="11">
        <f t="shared" si="214"/>
        <v>40855.765092592592</v>
      </c>
      <c r="T2754" s="13" t="str">
        <f t="shared" si="212"/>
        <v>Nov</v>
      </c>
      <c r="U2754" s="11">
        <f t="shared" si="213"/>
        <v>40895.765092592592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ROUND((E2755/D2755)*100,0)</f>
        <v>19</v>
      </c>
      <c r="P2755">
        <f t="shared" ref="P2755:P2818" si="216">ROUND(AVERAGE(E2755/L2755),0)</f>
        <v>48</v>
      </c>
      <c r="Q2755" t="s">
        <v>8327</v>
      </c>
      <c r="R2755" t="s">
        <v>8362</v>
      </c>
      <c r="S2755" s="11">
        <f t="shared" si="214"/>
        <v>41117.900729166664</v>
      </c>
      <c r="T2755" s="13" t="str">
        <f t="shared" ref="T2755:T2818" si="217">CHOOSE(MONTH(S2755),"Jan","Feb","Mar","Apr","May","Jun","Jul","Aug","Sep","Oct","Nov","Dec")</f>
        <v>Jul</v>
      </c>
      <c r="U2755" s="11">
        <f t="shared" ref="U2755:U2818" si="218">(((I2755/60)/60)/24+DATE(1970,1,1))</f>
        <v>41147.900729166664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t="s">
        <v>8327</v>
      </c>
      <c r="R2756" t="s">
        <v>8362</v>
      </c>
      <c r="S2756" s="11">
        <f t="shared" ref="S2756:S2819" si="219">(((J2756/60)/60)/24)+DATE(1970,1,1)</f>
        <v>41863.636006944449</v>
      </c>
      <c r="T2756" s="13" t="str">
        <f t="shared" si="217"/>
        <v>Aug</v>
      </c>
      <c r="U2756" s="11">
        <f t="shared" si="218"/>
        <v>41893.636006944449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>
        <f t="shared" si="216"/>
        <v>17</v>
      </c>
      <c r="Q2757" t="s">
        <v>8327</v>
      </c>
      <c r="R2757" t="s">
        <v>8362</v>
      </c>
      <c r="S2757" s="11">
        <f t="shared" si="219"/>
        <v>42072.790821759263</v>
      </c>
      <c r="T2757" s="13" t="str">
        <f t="shared" si="217"/>
        <v>Mar</v>
      </c>
      <c r="U2757" s="11">
        <f t="shared" si="218"/>
        <v>42102.790821759263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</v>
      </c>
      <c r="P2758">
        <f t="shared" si="216"/>
        <v>32</v>
      </c>
      <c r="Q2758" t="s">
        <v>8327</v>
      </c>
      <c r="R2758" t="s">
        <v>8362</v>
      </c>
      <c r="S2758" s="11">
        <f t="shared" si="219"/>
        <v>41620.90047453704</v>
      </c>
      <c r="T2758" s="13" t="str">
        <f t="shared" si="217"/>
        <v>Dec</v>
      </c>
      <c r="U2758" s="11">
        <f t="shared" si="218"/>
        <v>41650.90047453704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1</v>
      </c>
      <c r="P2759">
        <f t="shared" si="216"/>
        <v>5</v>
      </c>
      <c r="Q2759" t="s">
        <v>8327</v>
      </c>
      <c r="R2759" t="s">
        <v>8362</v>
      </c>
      <c r="S2759" s="11">
        <f t="shared" si="219"/>
        <v>42573.65662037037</v>
      </c>
      <c r="T2759" s="13" t="str">
        <f t="shared" si="217"/>
        <v>Jul</v>
      </c>
      <c r="U2759" s="11">
        <f t="shared" si="218"/>
        <v>42588.65662037037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12</v>
      </c>
      <c r="P2760">
        <f t="shared" si="216"/>
        <v>39</v>
      </c>
      <c r="Q2760" t="s">
        <v>8327</v>
      </c>
      <c r="R2760" t="s">
        <v>8362</v>
      </c>
      <c r="S2760" s="11">
        <f t="shared" si="219"/>
        <v>42639.441932870366</v>
      </c>
      <c r="T2760" s="13" t="str">
        <f t="shared" si="217"/>
        <v>Sep</v>
      </c>
      <c r="U2760" s="11">
        <f t="shared" si="218"/>
        <v>42653.441932870366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11</v>
      </c>
      <c r="P2761">
        <f t="shared" si="216"/>
        <v>53</v>
      </c>
      <c r="Q2761" t="s">
        <v>8327</v>
      </c>
      <c r="R2761" t="s">
        <v>8362</v>
      </c>
      <c r="S2761" s="11">
        <f t="shared" si="219"/>
        <v>42524.36650462963</v>
      </c>
      <c r="T2761" s="13" t="str">
        <f t="shared" si="217"/>
        <v>Jun</v>
      </c>
      <c r="U2761" s="11">
        <f t="shared" si="218"/>
        <v>42567.36650462963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t="s">
        <v>8327</v>
      </c>
      <c r="R2762" t="s">
        <v>8362</v>
      </c>
      <c r="S2762" s="11">
        <f t="shared" si="219"/>
        <v>41415.461319444446</v>
      </c>
      <c r="T2762" s="13" t="str">
        <f t="shared" si="217"/>
        <v>May</v>
      </c>
      <c r="U2762" s="11">
        <f t="shared" si="218"/>
        <v>41445.461319444446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1</v>
      </c>
      <c r="P2763">
        <f t="shared" si="216"/>
        <v>9</v>
      </c>
      <c r="Q2763" t="s">
        <v>8327</v>
      </c>
      <c r="R2763" t="s">
        <v>8362</v>
      </c>
      <c r="S2763" s="11">
        <f t="shared" si="219"/>
        <v>41247.063576388886</v>
      </c>
      <c r="T2763" s="13" t="str">
        <f t="shared" si="217"/>
        <v>Dec</v>
      </c>
      <c r="U2763" s="11">
        <f t="shared" si="218"/>
        <v>41277.063576388886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1</v>
      </c>
      <c r="P2764">
        <f t="shared" si="216"/>
        <v>25</v>
      </c>
      <c r="Q2764" t="s">
        <v>8327</v>
      </c>
      <c r="R2764" t="s">
        <v>8362</v>
      </c>
      <c r="S2764" s="11">
        <f t="shared" si="219"/>
        <v>40927.036979166667</v>
      </c>
      <c r="T2764" s="13" t="str">
        <f t="shared" si="217"/>
        <v>Jan</v>
      </c>
      <c r="U2764" s="11">
        <f t="shared" si="218"/>
        <v>40986.995312500003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</v>
      </c>
      <c r="P2765">
        <f t="shared" si="216"/>
        <v>30</v>
      </c>
      <c r="Q2765" t="s">
        <v>8327</v>
      </c>
      <c r="R2765" t="s">
        <v>8362</v>
      </c>
      <c r="S2765" s="11">
        <f t="shared" si="219"/>
        <v>41373.579675925925</v>
      </c>
      <c r="T2765" s="13" t="str">
        <f t="shared" si="217"/>
        <v>Apr</v>
      </c>
      <c r="U2765" s="11">
        <f t="shared" si="218"/>
        <v>41418.579675925925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</v>
      </c>
      <c r="P2766">
        <f t="shared" si="216"/>
        <v>11</v>
      </c>
      <c r="Q2766" t="s">
        <v>8327</v>
      </c>
      <c r="R2766" t="s">
        <v>8362</v>
      </c>
      <c r="S2766" s="11">
        <f t="shared" si="219"/>
        <v>41030.292025462964</v>
      </c>
      <c r="T2766" s="13" t="str">
        <f t="shared" si="217"/>
        <v>May</v>
      </c>
      <c r="U2766" s="11">
        <f t="shared" si="218"/>
        <v>41059.791666666664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t="s">
        <v>8327</v>
      </c>
      <c r="R2767" t="s">
        <v>8362</v>
      </c>
      <c r="S2767" s="11">
        <f t="shared" si="219"/>
        <v>41194.579027777778</v>
      </c>
      <c r="T2767" s="13" t="str">
        <f t="shared" si="217"/>
        <v>Oct</v>
      </c>
      <c r="U2767" s="11">
        <f t="shared" si="218"/>
        <v>41210.579027777778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>
        <f t="shared" si="216"/>
        <v>25</v>
      </c>
      <c r="Q2768" t="s">
        <v>8327</v>
      </c>
      <c r="R2768" t="s">
        <v>8362</v>
      </c>
      <c r="S2768" s="11">
        <f t="shared" si="219"/>
        <v>40736.668032407404</v>
      </c>
      <c r="T2768" s="13" t="str">
        <f t="shared" si="217"/>
        <v>Jul</v>
      </c>
      <c r="U2768" s="11">
        <f t="shared" si="218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1</v>
      </c>
      <c r="P2769">
        <f t="shared" si="216"/>
        <v>11</v>
      </c>
      <c r="Q2769" t="s">
        <v>8327</v>
      </c>
      <c r="R2769" t="s">
        <v>8362</v>
      </c>
      <c r="S2769" s="11">
        <f t="shared" si="219"/>
        <v>42172.958912037036</v>
      </c>
      <c r="T2769" s="13" t="str">
        <f t="shared" si="217"/>
        <v>Jun</v>
      </c>
      <c r="U2769" s="11">
        <f t="shared" si="218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</v>
      </c>
      <c r="P2770">
        <f t="shared" si="216"/>
        <v>29</v>
      </c>
      <c r="Q2770" t="s">
        <v>8327</v>
      </c>
      <c r="R2770" t="s">
        <v>8362</v>
      </c>
      <c r="S2770" s="11">
        <f t="shared" si="219"/>
        <v>40967.614849537036</v>
      </c>
      <c r="T2770" s="13" t="str">
        <f t="shared" si="217"/>
        <v>Feb</v>
      </c>
      <c r="U2770" s="11">
        <f t="shared" si="218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</v>
      </c>
      <c r="P2771">
        <f t="shared" si="216"/>
        <v>1</v>
      </c>
      <c r="Q2771" t="s">
        <v>8327</v>
      </c>
      <c r="R2771" t="s">
        <v>8362</v>
      </c>
      <c r="S2771" s="11">
        <f t="shared" si="219"/>
        <v>41745.826273148145</v>
      </c>
      <c r="T2771" s="13" t="str">
        <f t="shared" si="217"/>
        <v>Apr</v>
      </c>
      <c r="U2771" s="11">
        <f t="shared" si="218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</v>
      </c>
      <c r="P2772">
        <f t="shared" si="216"/>
        <v>63</v>
      </c>
      <c r="Q2772" t="s">
        <v>8327</v>
      </c>
      <c r="R2772" t="s">
        <v>8362</v>
      </c>
      <c r="S2772" s="11">
        <f t="shared" si="219"/>
        <v>41686.705208333333</v>
      </c>
      <c r="T2772" s="13" t="str">
        <f t="shared" si="217"/>
        <v>Feb</v>
      </c>
      <c r="U2772" s="11">
        <f t="shared" si="218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t="s">
        <v>8327</v>
      </c>
      <c r="R2773" t="s">
        <v>8362</v>
      </c>
      <c r="S2773" s="11">
        <f t="shared" si="219"/>
        <v>41257.531712962962</v>
      </c>
      <c r="T2773" s="13" t="str">
        <f t="shared" si="217"/>
        <v>Dec</v>
      </c>
      <c r="U2773" s="11">
        <f t="shared" si="218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t="s">
        <v>8327</v>
      </c>
      <c r="R2774" t="s">
        <v>8362</v>
      </c>
      <c r="S2774" s="11">
        <f t="shared" si="219"/>
        <v>41537.869143518517</v>
      </c>
      <c r="T2774" s="13" t="str">
        <f t="shared" si="217"/>
        <v>Sep</v>
      </c>
      <c r="U2774" s="11">
        <f t="shared" si="218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</v>
      </c>
      <c r="P2775">
        <f t="shared" si="216"/>
        <v>1</v>
      </c>
      <c r="Q2775" t="s">
        <v>8327</v>
      </c>
      <c r="R2775" t="s">
        <v>8362</v>
      </c>
      <c r="S2775" s="11">
        <f t="shared" si="219"/>
        <v>42474.86482638889</v>
      </c>
      <c r="T2775" s="13" t="str">
        <f t="shared" si="217"/>
        <v>Apr</v>
      </c>
      <c r="U2775" s="11">
        <f t="shared" si="218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</v>
      </c>
      <c r="P2776">
        <f t="shared" si="216"/>
        <v>44</v>
      </c>
      <c r="Q2776" t="s">
        <v>8327</v>
      </c>
      <c r="R2776" t="s">
        <v>8362</v>
      </c>
      <c r="S2776" s="11">
        <f t="shared" si="219"/>
        <v>41311.126481481479</v>
      </c>
      <c r="T2776" s="13" t="str">
        <f t="shared" si="217"/>
        <v>Feb</v>
      </c>
      <c r="U2776" s="11">
        <f t="shared" si="218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>
        <f t="shared" si="216"/>
        <v>75</v>
      </c>
      <c r="Q2777" t="s">
        <v>8327</v>
      </c>
      <c r="R2777" t="s">
        <v>8362</v>
      </c>
      <c r="S2777" s="11">
        <f t="shared" si="219"/>
        <v>40863.013356481482</v>
      </c>
      <c r="T2777" s="13" t="str">
        <f t="shared" si="217"/>
        <v>Nov</v>
      </c>
      <c r="U2777" s="11">
        <f t="shared" si="218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8</v>
      </c>
      <c r="P2778">
        <f t="shared" si="216"/>
        <v>46</v>
      </c>
      <c r="Q2778" t="s">
        <v>8327</v>
      </c>
      <c r="R2778" t="s">
        <v>8362</v>
      </c>
      <c r="S2778" s="11">
        <f t="shared" si="219"/>
        <v>42136.297175925924</v>
      </c>
      <c r="T2778" s="13" t="str">
        <f t="shared" si="217"/>
        <v>May</v>
      </c>
      <c r="U2778" s="11">
        <f t="shared" si="218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</v>
      </c>
      <c r="P2779">
        <f t="shared" si="216"/>
        <v>10</v>
      </c>
      <c r="Q2779" t="s">
        <v>8327</v>
      </c>
      <c r="R2779" t="s">
        <v>8362</v>
      </c>
      <c r="S2779" s="11">
        <f t="shared" si="219"/>
        <v>42172.669027777782</v>
      </c>
      <c r="T2779" s="13" t="str">
        <f t="shared" si="217"/>
        <v>Jun</v>
      </c>
      <c r="U2779" s="11">
        <f t="shared" si="218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26</v>
      </c>
      <c r="P2780">
        <f t="shared" si="216"/>
        <v>94</v>
      </c>
      <c r="Q2780" t="s">
        <v>8327</v>
      </c>
      <c r="R2780" t="s">
        <v>8362</v>
      </c>
      <c r="S2780" s="11">
        <f t="shared" si="219"/>
        <v>41846.978078703702</v>
      </c>
      <c r="T2780" s="13" t="str">
        <f t="shared" si="217"/>
        <v>Jul</v>
      </c>
      <c r="U2780" s="11">
        <f t="shared" si="218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</v>
      </c>
      <c r="P2781">
        <f t="shared" si="216"/>
        <v>53</v>
      </c>
      <c r="Q2781" t="s">
        <v>8327</v>
      </c>
      <c r="R2781" t="s">
        <v>8362</v>
      </c>
      <c r="S2781" s="11">
        <f t="shared" si="219"/>
        <v>42300.585891203707</v>
      </c>
      <c r="T2781" s="13" t="str">
        <f t="shared" si="217"/>
        <v>Oct</v>
      </c>
      <c r="U2781" s="11">
        <f t="shared" si="218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t="s">
        <v>8327</v>
      </c>
      <c r="R2782" t="s">
        <v>8362</v>
      </c>
      <c r="S2782" s="11">
        <f t="shared" si="219"/>
        <v>42774.447777777779</v>
      </c>
      <c r="T2782" s="13" t="str">
        <f t="shared" si="217"/>
        <v>Feb</v>
      </c>
      <c r="U2782" s="11">
        <f t="shared" si="218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</v>
      </c>
      <c r="P2783">
        <f t="shared" si="216"/>
        <v>47</v>
      </c>
      <c r="Q2783" t="s">
        <v>8322</v>
      </c>
      <c r="R2783" t="s">
        <v>8323</v>
      </c>
      <c r="S2783" s="11">
        <f t="shared" si="219"/>
        <v>42018.94159722222</v>
      </c>
      <c r="T2783" s="13" t="str">
        <f t="shared" si="217"/>
        <v>Jan</v>
      </c>
      <c r="U2783" s="11">
        <f t="shared" si="218"/>
        <v>42047.291666666672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>
        <f t="shared" si="216"/>
        <v>67</v>
      </c>
      <c r="Q2784" t="s">
        <v>8322</v>
      </c>
      <c r="R2784" t="s">
        <v>8323</v>
      </c>
      <c r="S2784" s="11">
        <f t="shared" si="219"/>
        <v>42026.924976851849</v>
      </c>
      <c r="T2784" s="13" t="str">
        <f t="shared" si="217"/>
        <v>Jan</v>
      </c>
      <c r="U2784" s="11">
        <f t="shared" si="218"/>
        <v>42052.207638888889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115</v>
      </c>
      <c r="P2785">
        <f t="shared" si="216"/>
        <v>19</v>
      </c>
      <c r="Q2785" t="s">
        <v>8322</v>
      </c>
      <c r="R2785" t="s">
        <v>8323</v>
      </c>
      <c r="S2785" s="11">
        <f t="shared" si="219"/>
        <v>42103.535254629634</v>
      </c>
      <c r="T2785" s="13" t="str">
        <f t="shared" si="217"/>
        <v>Apr</v>
      </c>
      <c r="U2785" s="11">
        <f t="shared" si="218"/>
        <v>42117.535254629634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>
        <f t="shared" si="216"/>
        <v>66</v>
      </c>
      <c r="Q2786" t="s">
        <v>8322</v>
      </c>
      <c r="R2786" t="s">
        <v>8323</v>
      </c>
      <c r="S2786" s="11">
        <f t="shared" si="219"/>
        <v>41920.787534722222</v>
      </c>
      <c r="T2786" s="13" t="str">
        <f t="shared" si="217"/>
        <v>Oct</v>
      </c>
      <c r="U2786" s="11">
        <f t="shared" si="218"/>
        <v>41941.787534722222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105</v>
      </c>
      <c r="P2787">
        <f t="shared" si="216"/>
        <v>37</v>
      </c>
      <c r="Q2787" t="s">
        <v>8322</v>
      </c>
      <c r="R2787" t="s">
        <v>8323</v>
      </c>
      <c r="S2787" s="11">
        <f t="shared" si="219"/>
        <v>42558.189432870371</v>
      </c>
      <c r="T2787" s="13" t="str">
        <f t="shared" si="217"/>
        <v>Jul</v>
      </c>
      <c r="U2787" s="11">
        <f t="shared" si="218"/>
        <v>42587.875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118</v>
      </c>
      <c r="P2788">
        <f t="shared" si="216"/>
        <v>40</v>
      </c>
      <c r="Q2788" t="s">
        <v>8322</v>
      </c>
      <c r="R2788" t="s">
        <v>8323</v>
      </c>
      <c r="S2788" s="11">
        <f t="shared" si="219"/>
        <v>41815.569212962961</v>
      </c>
      <c r="T2788" s="13" t="str">
        <f t="shared" si="217"/>
        <v>Jun</v>
      </c>
      <c r="U2788" s="11">
        <f t="shared" si="218"/>
        <v>41829.569212962961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120</v>
      </c>
      <c r="P2789">
        <f t="shared" si="216"/>
        <v>32</v>
      </c>
      <c r="Q2789" t="s">
        <v>8322</v>
      </c>
      <c r="R2789" t="s">
        <v>8323</v>
      </c>
      <c r="S2789" s="11">
        <f t="shared" si="219"/>
        <v>41808.198518518519</v>
      </c>
      <c r="T2789" s="13" t="str">
        <f t="shared" si="217"/>
        <v>Jun</v>
      </c>
      <c r="U2789" s="11">
        <f t="shared" si="218"/>
        <v>41838.198518518519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103</v>
      </c>
      <c r="P2790">
        <f t="shared" si="216"/>
        <v>103</v>
      </c>
      <c r="Q2790" t="s">
        <v>8322</v>
      </c>
      <c r="R2790" t="s">
        <v>8323</v>
      </c>
      <c r="S2790" s="11">
        <f t="shared" si="219"/>
        <v>42550.701886574068</v>
      </c>
      <c r="T2790" s="13" t="str">
        <f t="shared" si="217"/>
        <v>Jun</v>
      </c>
      <c r="U2790" s="11">
        <f t="shared" si="218"/>
        <v>42580.701886574068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</v>
      </c>
      <c r="P2791">
        <f t="shared" si="216"/>
        <v>126</v>
      </c>
      <c r="Q2791" t="s">
        <v>8322</v>
      </c>
      <c r="R2791" t="s">
        <v>8323</v>
      </c>
      <c r="S2791" s="11">
        <f t="shared" si="219"/>
        <v>42056.013124999998</v>
      </c>
      <c r="T2791" s="13" t="str">
        <f t="shared" si="217"/>
        <v>Feb</v>
      </c>
      <c r="U2791" s="11">
        <f t="shared" si="218"/>
        <v>42075.166666666672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</v>
      </c>
      <c r="P2792">
        <f t="shared" si="216"/>
        <v>48</v>
      </c>
      <c r="Q2792" t="s">
        <v>8322</v>
      </c>
      <c r="R2792" t="s">
        <v>8323</v>
      </c>
      <c r="S2792" s="11">
        <f t="shared" si="219"/>
        <v>42016.938692129625</v>
      </c>
      <c r="T2792" s="13" t="str">
        <f t="shared" si="217"/>
        <v>Jan</v>
      </c>
      <c r="U2792" s="11">
        <f t="shared" si="218"/>
        <v>42046.938692129625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103</v>
      </c>
      <c r="P2793">
        <f t="shared" si="216"/>
        <v>73</v>
      </c>
      <c r="Q2793" t="s">
        <v>8322</v>
      </c>
      <c r="R2793" t="s">
        <v>8323</v>
      </c>
      <c r="S2793" s="11">
        <f t="shared" si="219"/>
        <v>42591.899988425925</v>
      </c>
      <c r="T2793" s="13" t="str">
        <f t="shared" si="217"/>
        <v>Aug</v>
      </c>
      <c r="U2793" s="11">
        <f t="shared" si="218"/>
        <v>42622.166666666672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108</v>
      </c>
      <c r="P2794">
        <f t="shared" si="216"/>
        <v>90</v>
      </c>
      <c r="Q2794" t="s">
        <v>8322</v>
      </c>
      <c r="R2794" t="s">
        <v>8323</v>
      </c>
      <c r="S2794" s="11">
        <f t="shared" si="219"/>
        <v>42183.231006944443</v>
      </c>
      <c r="T2794" s="13" t="str">
        <f t="shared" si="217"/>
        <v>Jun</v>
      </c>
      <c r="U2794" s="11">
        <f t="shared" si="218"/>
        <v>42228.231006944443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111</v>
      </c>
      <c r="P2795">
        <f t="shared" si="216"/>
        <v>151</v>
      </c>
      <c r="Q2795" t="s">
        <v>8322</v>
      </c>
      <c r="R2795" t="s">
        <v>8323</v>
      </c>
      <c r="S2795" s="11">
        <f t="shared" si="219"/>
        <v>42176.419039351851</v>
      </c>
      <c r="T2795" s="13" t="str">
        <f t="shared" si="217"/>
        <v>Jun</v>
      </c>
      <c r="U2795" s="11">
        <f t="shared" si="218"/>
        <v>42206.419039351851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>
        <f t="shared" si="216"/>
        <v>25</v>
      </c>
      <c r="Q2796" t="s">
        <v>8322</v>
      </c>
      <c r="R2796" t="s">
        <v>8323</v>
      </c>
      <c r="S2796" s="11">
        <f t="shared" si="219"/>
        <v>42416.691655092596</v>
      </c>
      <c r="T2796" s="13" t="str">
        <f t="shared" si="217"/>
        <v>Feb</v>
      </c>
      <c r="U2796" s="11">
        <f t="shared" si="218"/>
        <v>42432.791666666672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</v>
      </c>
      <c r="P2797">
        <f t="shared" si="216"/>
        <v>37</v>
      </c>
      <c r="Q2797" t="s">
        <v>8322</v>
      </c>
      <c r="R2797" t="s">
        <v>8323</v>
      </c>
      <c r="S2797" s="11">
        <f t="shared" si="219"/>
        <v>41780.525937500002</v>
      </c>
      <c r="T2797" s="13" t="str">
        <f t="shared" si="217"/>
        <v>May</v>
      </c>
      <c r="U2797" s="11">
        <f t="shared" si="218"/>
        <v>41796.958333333336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116</v>
      </c>
      <c r="P2798">
        <f t="shared" si="216"/>
        <v>44</v>
      </c>
      <c r="Q2798" t="s">
        <v>8322</v>
      </c>
      <c r="R2798" t="s">
        <v>8323</v>
      </c>
      <c r="S2798" s="11">
        <f t="shared" si="219"/>
        <v>41795.528101851851</v>
      </c>
      <c r="T2798" s="13" t="str">
        <f t="shared" si="217"/>
        <v>Jun</v>
      </c>
      <c r="U2798" s="11">
        <f t="shared" si="218"/>
        <v>41825.528101851851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103</v>
      </c>
      <c r="P2799">
        <f t="shared" si="216"/>
        <v>87</v>
      </c>
      <c r="Q2799" t="s">
        <v>8322</v>
      </c>
      <c r="R2799" t="s">
        <v>8323</v>
      </c>
      <c r="S2799" s="11">
        <f t="shared" si="219"/>
        <v>41798.94027777778</v>
      </c>
      <c r="T2799" s="13" t="str">
        <f t="shared" si="217"/>
        <v>Jun</v>
      </c>
      <c r="U2799" s="11">
        <f t="shared" si="218"/>
        <v>41828.94027777778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</v>
      </c>
      <c r="P2800">
        <f t="shared" si="216"/>
        <v>36</v>
      </c>
      <c r="Q2800" t="s">
        <v>8322</v>
      </c>
      <c r="R2800" t="s">
        <v>8323</v>
      </c>
      <c r="S2800" s="11">
        <f t="shared" si="219"/>
        <v>42201.675011574072</v>
      </c>
      <c r="T2800" s="13" t="str">
        <f t="shared" si="217"/>
        <v>Jul</v>
      </c>
      <c r="U2800" s="11">
        <f t="shared" si="218"/>
        <v>42216.666666666672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117</v>
      </c>
      <c r="P2801">
        <f t="shared" si="216"/>
        <v>45</v>
      </c>
      <c r="Q2801" t="s">
        <v>8322</v>
      </c>
      <c r="R2801" t="s">
        <v>8323</v>
      </c>
      <c r="S2801" s="11">
        <f t="shared" si="219"/>
        <v>42507.264699074076</v>
      </c>
      <c r="T2801" s="13" t="str">
        <f t="shared" si="217"/>
        <v>May</v>
      </c>
      <c r="U2801" s="11">
        <f t="shared" si="218"/>
        <v>42538.666666666672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>
        <f t="shared" si="216"/>
        <v>43</v>
      </c>
      <c r="Q2802" t="s">
        <v>8322</v>
      </c>
      <c r="R2802" t="s">
        <v>8323</v>
      </c>
      <c r="S2802" s="11">
        <f t="shared" si="219"/>
        <v>41948.552847222221</v>
      </c>
      <c r="T2802" s="13" t="str">
        <f t="shared" si="217"/>
        <v>Nov</v>
      </c>
      <c r="U2802" s="11">
        <f t="shared" si="218"/>
        <v>42008.552847222221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</v>
      </c>
      <c r="P2803">
        <f t="shared" si="216"/>
        <v>51</v>
      </c>
      <c r="Q2803" t="s">
        <v>8322</v>
      </c>
      <c r="R2803" t="s">
        <v>8323</v>
      </c>
      <c r="S2803" s="11">
        <f t="shared" si="219"/>
        <v>41900.243159722224</v>
      </c>
      <c r="T2803" s="13" t="str">
        <f t="shared" si="217"/>
        <v>Sep</v>
      </c>
      <c r="U2803" s="11">
        <f t="shared" si="218"/>
        <v>41922.458333333336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102</v>
      </c>
      <c r="P2804">
        <f t="shared" si="216"/>
        <v>34</v>
      </c>
      <c r="Q2804" t="s">
        <v>8322</v>
      </c>
      <c r="R2804" t="s">
        <v>8323</v>
      </c>
      <c r="S2804" s="11">
        <f t="shared" si="219"/>
        <v>42192.64707175926</v>
      </c>
      <c r="T2804" s="13" t="str">
        <f t="shared" si="217"/>
        <v>Jul</v>
      </c>
      <c r="U2804" s="11">
        <f t="shared" si="218"/>
        <v>42222.64707175926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128</v>
      </c>
      <c r="P2805">
        <f t="shared" si="216"/>
        <v>91</v>
      </c>
      <c r="Q2805" t="s">
        <v>8322</v>
      </c>
      <c r="R2805" t="s">
        <v>8323</v>
      </c>
      <c r="S2805" s="11">
        <f t="shared" si="219"/>
        <v>42158.065694444449</v>
      </c>
      <c r="T2805" s="13" t="str">
        <f t="shared" si="217"/>
        <v>Jun</v>
      </c>
      <c r="U2805" s="11">
        <f t="shared" si="218"/>
        <v>42201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115</v>
      </c>
      <c r="P2806">
        <f t="shared" si="216"/>
        <v>50</v>
      </c>
      <c r="Q2806" t="s">
        <v>8322</v>
      </c>
      <c r="R2806" t="s">
        <v>8323</v>
      </c>
      <c r="S2806" s="11">
        <f t="shared" si="219"/>
        <v>41881.453587962962</v>
      </c>
      <c r="T2806" s="13" t="str">
        <f t="shared" si="217"/>
        <v>Aug</v>
      </c>
      <c r="U2806" s="11">
        <f t="shared" si="218"/>
        <v>41911.453587962962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</v>
      </c>
      <c r="P2807">
        <f t="shared" si="216"/>
        <v>24</v>
      </c>
      <c r="Q2807" t="s">
        <v>8322</v>
      </c>
      <c r="R2807" t="s">
        <v>8323</v>
      </c>
      <c r="S2807" s="11">
        <f t="shared" si="219"/>
        <v>42213.505474537036</v>
      </c>
      <c r="T2807" s="13" t="str">
        <f t="shared" si="217"/>
        <v>Jul</v>
      </c>
      <c r="U2807" s="11">
        <f t="shared" si="218"/>
        <v>42238.505474537036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</v>
      </c>
      <c r="P2808">
        <f t="shared" si="216"/>
        <v>44</v>
      </c>
      <c r="Q2808" t="s">
        <v>8322</v>
      </c>
      <c r="R2808" t="s">
        <v>8323</v>
      </c>
      <c r="S2808" s="11">
        <f t="shared" si="219"/>
        <v>42185.267245370371</v>
      </c>
      <c r="T2808" s="13" t="str">
        <f t="shared" si="217"/>
        <v>Jun</v>
      </c>
      <c r="U2808" s="11">
        <f t="shared" si="218"/>
        <v>42221.458333333328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>
        <f t="shared" si="216"/>
        <v>68</v>
      </c>
      <c r="Q2809" t="s">
        <v>8322</v>
      </c>
      <c r="R2809" t="s">
        <v>8323</v>
      </c>
      <c r="S2809" s="11">
        <f t="shared" si="219"/>
        <v>42154.873124999998</v>
      </c>
      <c r="T2809" s="13" t="str">
        <f t="shared" si="217"/>
        <v>May</v>
      </c>
      <c r="U2809" s="11">
        <f t="shared" si="218"/>
        <v>42184.873124999998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</v>
      </c>
      <c r="P2810">
        <f t="shared" si="216"/>
        <v>65</v>
      </c>
      <c r="Q2810" t="s">
        <v>8322</v>
      </c>
      <c r="R2810" t="s">
        <v>8323</v>
      </c>
      <c r="S2810" s="11">
        <f t="shared" si="219"/>
        <v>42208.84646990741</v>
      </c>
      <c r="T2810" s="13" t="str">
        <f t="shared" si="217"/>
        <v>Jul</v>
      </c>
      <c r="U2810" s="11">
        <f t="shared" si="218"/>
        <v>42238.84646990741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</v>
      </c>
      <c r="P2811">
        <f t="shared" si="216"/>
        <v>122</v>
      </c>
      <c r="Q2811" t="s">
        <v>8322</v>
      </c>
      <c r="R2811" t="s">
        <v>8323</v>
      </c>
      <c r="S2811" s="11">
        <f t="shared" si="219"/>
        <v>42451.496817129635</v>
      </c>
      <c r="T2811" s="13" t="str">
        <f t="shared" si="217"/>
        <v>Mar</v>
      </c>
      <c r="U2811" s="11">
        <f t="shared" si="218"/>
        <v>42459.610416666663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</v>
      </c>
      <c r="P2812">
        <f t="shared" si="216"/>
        <v>47</v>
      </c>
      <c r="Q2812" t="s">
        <v>8322</v>
      </c>
      <c r="R2812" t="s">
        <v>8323</v>
      </c>
      <c r="S2812" s="11">
        <f t="shared" si="219"/>
        <v>41759.13962962963</v>
      </c>
      <c r="T2812" s="13" t="str">
        <f t="shared" si="217"/>
        <v>Apr</v>
      </c>
      <c r="U2812" s="11">
        <f t="shared" si="218"/>
        <v>41791.165972222225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</v>
      </c>
      <c r="P2813">
        <f t="shared" si="216"/>
        <v>93</v>
      </c>
      <c r="Q2813" t="s">
        <v>8322</v>
      </c>
      <c r="R2813" t="s">
        <v>8323</v>
      </c>
      <c r="S2813" s="11">
        <f t="shared" si="219"/>
        <v>42028.496562500004</v>
      </c>
      <c r="T2813" s="13" t="str">
        <f t="shared" si="217"/>
        <v>Jan</v>
      </c>
      <c r="U2813" s="11">
        <f t="shared" si="218"/>
        <v>42058.496562500004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</v>
      </c>
      <c r="P2814">
        <f t="shared" si="216"/>
        <v>68</v>
      </c>
      <c r="Q2814" t="s">
        <v>8322</v>
      </c>
      <c r="R2814" t="s">
        <v>8323</v>
      </c>
      <c r="S2814" s="11">
        <f t="shared" si="219"/>
        <v>42054.74418981481</v>
      </c>
      <c r="T2814" s="13" t="str">
        <f t="shared" si="217"/>
        <v>Feb</v>
      </c>
      <c r="U2814" s="11">
        <f t="shared" si="218"/>
        <v>42100.166666666672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128</v>
      </c>
      <c r="P2815">
        <f t="shared" si="216"/>
        <v>37</v>
      </c>
      <c r="Q2815" t="s">
        <v>8322</v>
      </c>
      <c r="R2815" t="s">
        <v>8323</v>
      </c>
      <c r="S2815" s="11">
        <f t="shared" si="219"/>
        <v>42693.742604166662</v>
      </c>
      <c r="T2815" s="13" t="str">
        <f t="shared" si="217"/>
        <v>Nov</v>
      </c>
      <c r="U2815" s="11">
        <f t="shared" si="218"/>
        <v>42718.742604166662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108</v>
      </c>
      <c r="P2816">
        <f t="shared" si="216"/>
        <v>25</v>
      </c>
      <c r="Q2816" t="s">
        <v>8322</v>
      </c>
      <c r="R2816" t="s">
        <v>8323</v>
      </c>
      <c r="S2816" s="11">
        <f t="shared" si="219"/>
        <v>42103.399479166663</v>
      </c>
      <c r="T2816" s="13" t="str">
        <f t="shared" si="217"/>
        <v>Apr</v>
      </c>
      <c r="U2816" s="11">
        <f t="shared" si="218"/>
        <v>42133.399479166663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>
        <f t="shared" si="216"/>
        <v>43</v>
      </c>
      <c r="Q2817" t="s">
        <v>8322</v>
      </c>
      <c r="R2817" t="s">
        <v>8323</v>
      </c>
      <c r="S2817" s="11">
        <f t="shared" si="219"/>
        <v>42559.776724537034</v>
      </c>
      <c r="T2817" s="13" t="str">
        <f t="shared" si="217"/>
        <v>Jul</v>
      </c>
      <c r="U2817" s="11">
        <f t="shared" si="218"/>
        <v>42589.776724537034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142</v>
      </c>
      <c r="P2818">
        <f t="shared" si="216"/>
        <v>25</v>
      </c>
      <c r="Q2818" t="s">
        <v>8322</v>
      </c>
      <c r="R2818" t="s">
        <v>8323</v>
      </c>
      <c r="S2818" s="11">
        <f t="shared" si="219"/>
        <v>42188.467499999999</v>
      </c>
      <c r="T2818" s="13" t="str">
        <f t="shared" si="217"/>
        <v>Jul</v>
      </c>
      <c r="U2818" s="11">
        <f t="shared" si="218"/>
        <v>42218.666666666672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ROUND((E2819/D2819)*100,0)</f>
        <v>130</v>
      </c>
      <c r="P2819">
        <f t="shared" ref="P2819:P2882" si="221">ROUND(AVERAGE(E2819/L2819),0)</f>
        <v>24</v>
      </c>
      <c r="Q2819" t="s">
        <v>8322</v>
      </c>
      <c r="R2819" t="s">
        <v>8323</v>
      </c>
      <c r="S2819" s="11">
        <f t="shared" si="219"/>
        <v>42023.634976851856</v>
      </c>
      <c r="T2819" s="13" t="str">
        <f t="shared" ref="T2819:T2882" si="222">CHOOSE(MONTH(S2819),"Jan","Feb","Mar","Apr","May","Jun","Jul","Aug","Sep","Oct","Nov","Dec")</f>
        <v>Jan</v>
      </c>
      <c r="U2819" s="11">
        <f t="shared" ref="U2819:U2882" si="223">(((I2819/60)/60)/24+DATE(1970,1,1))</f>
        <v>42063.634976851856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</v>
      </c>
      <c r="P2820">
        <f t="shared" si="221"/>
        <v>104</v>
      </c>
      <c r="Q2820" t="s">
        <v>8322</v>
      </c>
      <c r="R2820" t="s">
        <v>8323</v>
      </c>
      <c r="S2820" s="11">
        <f t="shared" ref="S2820:S2883" si="224">(((J2820/60)/60)/24)+DATE(1970,1,1)</f>
        <v>42250.598217592589</v>
      </c>
      <c r="T2820" s="13" t="str">
        <f t="shared" si="222"/>
        <v>Sep</v>
      </c>
      <c r="U2820" s="11">
        <f t="shared" si="223"/>
        <v>42270.598217592589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105</v>
      </c>
      <c r="P2821">
        <f t="shared" si="221"/>
        <v>50</v>
      </c>
      <c r="Q2821" t="s">
        <v>8322</v>
      </c>
      <c r="R2821" t="s">
        <v>8323</v>
      </c>
      <c r="S2821" s="11">
        <f t="shared" si="224"/>
        <v>42139.525567129633</v>
      </c>
      <c r="T2821" s="13" t="str">
        <f t="shared" si="222"/>
        <v>May</v>
      </c>
      <c r="U2821" s="11">
        <f t="shared" si="223"/>
        <v>42169.525567129633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>
        <f t="shared" si="221"/>
        <v>14</v>
      </c>
      <c r="Q2822" t="s">
        <v>8322</v>
      </c>
      <c r="R2822" t="s">
        <v>8323</v>
      </c>
      <c r="S2822" s="11">
        <f t="shared" si="224"/>
        <v>42401.610983796301</v>
      </c>
      <c r="T2822" s="13" t="str">
        <f t="shared" si="222"/>
        <v>Feb</v>
      </c>
      <c r="U2822" s="11">
        <f t="shared" si="223"/>
        <v>42426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>
        <f t="shared" si="221"/>
        <v>29</v>
      </c>
      <c r="Q2823" t="s">
        <v>8322</v>
      </c>
      <c r="R2823" t="s">
        <v>8323</v>
      </c>
      <c r="S2823" s="11">
        <f t="shared" si="224"/>
        <v>41875.922858796301</v>
      </c>
      <c r="T2823" s="13" t="str">
        <f t="shared" si="222"/>
        <v>Aug</v>
      </c>
      <c r="U2823" s="11">
        <f t="shared" si="223"/>
        <v>41905.922858796301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>
        <f t="shared" si="221"/>
        <v>64</v>
      </c>
      <c r="Q2824" t="s">
        <v>8322</v>
      </c>
      <c r="R2824" t="s">
        <v>8323</v>
      </c>
      <c r="S2824" s="11">
        <f t="shared" si="224"/>
        <v>42060.683935185181</v>
      </c>
      <c r="T2824" s="13" t="str">
        <f t="shared" si="222"/>
        <v>Feb</v>
      </c>
      <c r="U2824" s="11">
        <f t="shared" si="223"/>
        <v>42090.642268518524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>
        <f t="shared" si="221"/>
        <v>9</v>
      </c>
      <c r="Q2825" t="s">
        <v>8322</v>
      </c>
      <c r="R2825" t="s">
        <v>8323</v>
      </c>
      <c r="S2825" s="11">
        <f t="shared" si="224"/>
        <v>42067.011643518519</v>
      </c>
      <c r="T2825" s="13" t="str">
        <f t="shared" si="222"/>
        <v>Mar</v>
      </c>
      <c r="U2825" s="11">
        <f t="shared" si="223"/>
        <v>42094.957638888889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117</v>
      </c>
      <c r="P2826">
        <f t="shared" si="221"/>
        <v>51</v>
      </c>
      <c r="Q2826" t="s">
        <v>8322</v>
      </c>
      <c r="R2826" t="s">
        <v>8323</v>
      </c>
      <c r="S2826" s="11">
        <f t="shared" si="224"/>
        <v>42136.270787037036</v>
      </c>
      <c r="T2826" s="13" t="str">
        <f t="shared" si="222"/>
        <v>May</v>
      </c>
      <c r="U2826" s="11">
        <f t="shared" si="223"/>
        <v>42168.071527777778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</v>
      </c>
      <c r="P2827">
        <f t="shared" si="221"/>
        <v>61</v>
      </c>
      <c r="Q2827" t="s">
        <v>8322</v>
      </c>
      <c r="R2827" t="s">
        <v>8323</v>
      </c>
      <c r="S2827" s="11">
        <f t="shared" si="224"/>
        <v>42312.792662037042</v>
      </c>
      <c r="T2827" s="13" t="str">
        <f t="shared" si="222"/>
        <v>Nov</v>
      </c>
      <c r="U2827" s="11">
        <f t="shared" si="223"/>
        <v>42342.792662037042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108</v>
      </c>
      <c r="P2828">
        <f t="shared" si="221"/>
        <v>113</v>
      </c>
      <c r="Q2828" t="s">
        <v>8322</v>
      </c>
      <c r="R2828" t="s">
        <v>8323</v>
      </c>
      <c r="S2828" s="11">
        <f t="shared" si="224"/>
        <v>42171.034861111111</v>
      </c>
      <c r="T2828" s="13" t="str">
        <f t="shared" si="222"/>
        <v>Jun</v>
      </c>
      <c r="U2828" s="11">
        <f t="shared" si="223"/>
        <v>42195.291666666672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</v>
      </c>
      <c r="P2829">
        <f t="shared" si="221"/>
        <v>105</v>
      </c>
      <c r="Q2829" t="s">
        <v>8322</v>
      </c>
      <c r="R2829" t="s">
        <v>8323</v>
      </c>
      <c r="S2829" s="11">
        <f t="shared" si="224"/>
        <v>42494.683634259258</v>
      </c>
      <c r="T2829" s="13" t="str">
        <f t="shared" si="222"/>
        <v>May</v>
      </c>
      <c r="U2829" s="11">
        <f t="shared" si="223"/>
        <v>42524.6875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</v>
      </c>
      <c r="P2830">
        <f t="shared" si="221"/>
        <v>98</v>
      </c>
      <c r="Q2830" t="s">
        <v>8322</v>
      </c>
      <c r="R2830" t="s">
        <v>8323</v>
      </c>
      <c r="S2830" s="11">
        <f t="shared" si="224"/>
        <v>42254.264687499999</v>
      </c>
      <c r="T2830" s="13" t="str">
        <f t="shared" si="222"/>
        <v>Sep</v>
      </c>
      <c r="U2830" s="11">
        <f t="shared" si="223"/>
        <v>42279.958333333328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107</v>
      </c>
      <c r="P2831">
        <f t="shared" si="221"/>
        <v>35</v>
      </c>
      <c r="Q2831" t="s">
        <v>8322</v>
      </c>
      <c r="R2831" t="s">
        <v>8323</v>
      </c>
      <c r="S2831" s="11">
        <f t="shared" si="224"/>
        <v>42495.434236111112</v>
      </c>
      <c r="T2831" s="13" t="str">
        <f t="shared" si="222"/>
        <v>May</v>
      </c>
      <c r="U2831" s="11">
        <f t="shared" si="223"/>
        <v>42523.434236111112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>
        <f t="shared" si="221"/>
        <v>273</v>
      </c>
      <c r="Q2832" t="s">
        <v>8322</v>
      </c>
      <c r="R2832" t="s">
        <v>8323</v>
      </c>
      <c r="S2832" s="11">
        <f t="shared" si="224"/>
        <v>41758.839675925927</v>
      </c>
      <c r="T2832" s="13" t="str">
        <f t="shared" si="222"/>
        <v>Apr</v>
      </c>
      <c r="U2832" s="11">
        <f t="shared" si="223"/>
        <v>41771.165972222225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111</v>
      </c>
      <c r="P2833">
        <f t="shared" si="221"/>
        <v>64</v>
      </c>
      <c r="Q2833" t="s">
        <v>8322</v>
      </c>
      <c r="R2833" t="s">
        <v>8323</v>
      </c>
      <c r="S2833" s="11">
        <f t="shared" si="224"/>
        <v>42171.824884259258</v>
      </c>
      <c r="T2833" s="13" t="str">
        <f t="shared" si="222"/>
        <v>Jun</v>
      </c>
      <c r="U2833" s="11">
        <f t="shared" si="223"/>
        <v>42201.824884259258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115</v>
      </c>
      <c r="P2834">
        <f t="shared" si="221"/>
        <v>30</v>
      </c>
      <c r="Q2834" t="s">
        <v>8322</v>
      </c>
      <c r="R2834" t="s">
        <v>8323</v>
      </c>
      <c r="S2834" s="11">
        <f t="shared" si="224"/>
        <v>41938.709421296298</v>
      </c>
      <c r="T2834" s="13" t="str">
        <f t="shared" si="222"/>
        <v>Oct</v>
      </c>
      <c r="U2834" s="11">
        <f t="shared" si="223"/>
        <v>41966.916666666672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</v>
      </c>
      <c r="P2835">
        <f t="shared" si="221"/>
        <v>84</v>
      </c>
      <c r="Q2835" t="s">
        <v>8322</v>
      </c>
      <c r="R2835" t="s">
        <v>8323</v>
      </c>
      <c r="S2835" s="11">
        <f t="shared" si="224"/>
        <v>42268.127696759257</v>
      </c>
      <c r="T2835" s="13" t="str">
        <f t="shared" si="222"/>
        <v>Sep</v>
      </c>
      <c r="U2835" s="11">
        <f t="shared" si="223"/>
        <v>42288.083333333328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>
        <f t="shared" si="221"/>
        <v>65</v>
      </c>
      <c r="Q2836" t="s">
        <v>8322</v>
      </c>
      <c r="R2836" t="s">
        <v>8323</v>
      </c>
      <c r="S2836" s="11">
        <f t="shared" si="224"/>
        <v>42019.959837962961</v>
      </c>
      <c r="T2836" s="13" t="str">
        <f t="shared" si="222"/>
        <v>Jan</v>
      </c>
      <c r="U2836" s="11">
        <f t="shared" si="223"/>
        <v>42034.959837962961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</v>
      </c>
      <c r="P2837">
        <f t="shared" si="221"/>
        <v>20</v>
      </c>
      <c r="Q2837" t="s">
        <v>8322</v>
      </c>
      <c r="R2837" t="s">
        <v>8323</v>
      </c>
      <c r="S2837" s="11">
        <f t="shared" si="224"/>
        <v>42313.703900462962</v>
      </c>
      <c r="T2837" s="13" t="str">
        <f t="shared" si="222"/>
        <v>Nov</v>
      </c>
      <c r="U2837" s="11">
        <f t="shared" si="223"/>
        <v>42343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108</v>
      </c>
      <c r="P2838">
        <f t="shared" si="221"/>
        <v>44</v>
      </c>
      <c r="Q2838" t="s">
        <v>8322</v>
      </c>
      <c r="R2838" t="s">
        <v>8323</v>
      </c>
      <c r="S2838" s="11">
        <f t="shared" si="224"/>
        <v>42746.261782407411</v>
      </c>
      <c r="T2838" s="13" t="str">
        <f t="shared" si="222"/>
        <v>Jan</v>
      </c>
      <c r="U2838" s="11">
        <f t="shared" si="223"/>
        <v>42784.207638888889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>
        <f t="shared" si="221"/>
        <v>40</v>
      </c>
      <c r="Q2839" t="s">
        <v>8322</v>
      </c>
      <c r="R2839" t="s">
        <v>8323</v>
      </c>
      <c r="S2839" s="11">
        <f t="shared" si="224"/>
        <v>42307.908379629633</v>
      </c>
      <c r="T2839" s="13" t="str">
        <f t="shared" si="222"/>
        <v>Oct</v>
      </c>
      <c r="U2839" s="11">
        <f t="shared" si="223"/>
        <v>42347.950046296297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</v>
      </c>
      <c r="P2840">
        <f t="shared" si="221"/>
        <v>45</v>
      </c>
      <c r="Q2840" t="s">
        <v>8322</v>
      </c>
      <c r="R2840" t="s">
        <v>8323</v>
      </c>
      <c r="S2840" s="11">
        <f t="shared" si="224"/>
        <v>41842.607592592591</v>
      </c>
      <c r="T2840" s="13" t="str">
        <f t="shared" si="222"/>
        <v>Jul</v>
      </c>
      <c r="U2840" s="11">
        <f t="shared" si="223"/>
        <v>41864.916666666664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</v>
      </c>
      <c r="P2841">
        <f t="shared" si="221"/>
        <v>126</v>
      </c>
      <c r="Q2841" t="s">
        <v>8322</v>
      </c>
      <c r="R2841" t="s">
        <v>8323</v>
      </c>
      <c r="S2841" s="11">
        <f t="shared" si="224"/>
        <v>41853.240208333329</v>
      </c>
      <c r="T2841" s="13" t="str">
        <f t="shared" si="222"/>
        <v>Aug</v>
      </c>
      <c r="U2841" s="11">
        <f t="shared" si="223"/>
        <v>41876.207638888889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>
        <f t="shared" si="221"/>
        <v>20</v>
      </c>
      <c r="Q2842" t="s">
        <v>8322</v>
      </c>
      <c r="R2842" t="s">
        <v>8323</v>
      </c>
      <c r="S2842" s="11">
        <f t="shared" si="224"/>
        <v>42060.035636574074</v>
      </c>
      <c r="T2842" s="13" t="str">
        <f t="shared" si="222"/>
        <v>Feb</v>
      </c>
      <c r="U2842" s="11">
        <f t="shared" si="223"/>
        <v>42081.708333333328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>
        <f t="shared" si="221"/>
        <v>10</v>
      </c>
      <c r="Q2843" t="s">
        <v>8322</v>
      </c>
      <c r="R2843" t="s">
        <v>8323</v>
      </c>
      <c r="S2843" s="11">
        <f t="shared" si="224"/>
        <v>42291.739548611105</v>
      </c>
      <c r="T2843" s="13" t="str">
        <f t="shared" si="222"/>
        <v>Oct</v>
      </c>
      <c r="U2843" s="11">
        <f t="shared" si="223"/>
        <v>42351.781215277777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t="s">
        <v>8322</v>
      </c>
      <c r="R2844" t="s">
        <v>8323</v>
      </c>
      <c r="S2844" s="11">
        <f t="shared" si="224"/>
        <v>41784.952488425923</v>
      </c>
      <c r="T2844" s="13" t="str">
        <f t="shared" si="222"/>
        <v>May</v>
      </c>
      <c r="U2844" s="11">
        <f t="shared" si="223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t="s">
        <v>8322</v>
      </c>
      <c r="R2845" t="s">
        <v>8323</v>
      </c>
      <c r="S2845" s="11">
        <f t="shared" si="224"/>
        <v>42492.737847222219</v>
      </c>
      <c r="T2845" s="13" t="str">
        <f t="shared" si="222"/>
        <v>May</v>
      </c>
      <c r="U2845" s="11">
        <f t="shared" si="223"/>
        <v>42534.166666666672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</v>
      </c>
      <c r="P2846">
        <f t="shared" si="221"/>
        <v>30</v>
      </c>
      <c r="Q2846" t="s">
        <v>8322</v>
      </c>
      <c r="R2846" t="s">
        <v>8323</v>
      </c>
      <c r="S2846" s="11">
        <f t="shared" si="224"/>
        <v>42709.546064814815</v>
      </c>
      <c r="T2846" s="13" t="str">
        <f t="shared" si="222"/>
        <v>Dec</v>
      </c>
      <c r="U2846" s="11">
        <f t="shared" si="223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32</v>
      </c>
      <c r="P2847">
        <f t="shared" si="221"/>
        <v>61</v>
      </c>
      <c r="Q2847" t="s">
        <v>8322</v>
      </c>
      <c r="R2847" t="s">
        <v>8323</v>
      </c>
      <c r="S2847" s="11">
        <f t="shared" si="224"/>
        <v>42103.016585648147</v>
      </c>
      <c r="T2847" s="13" t="str">
        <f t="shared" si="222"/>
        <v>Apr</v>
      </c>
      <c r="U2847" s="11">
        <f t="shared" si="223"/>
        <v>42163.016585648147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t="s">
        <v>8322</v>
      </c>
      <c r="R2848" t="s">
        <v>8323</v>
      </c>
      <c r="S2848" s="11">
        <f t="shared" si="224"/>
        <v>42108.692060185189</v>
      </c>
      <c r="T2848" s="13" t="str">
        <f t="shared" si="222"/>
        <v>Apr</v>
      </c>
      <c r="U2848" s="11">
        <f t="shared" si="223"/>
        <v>42153.692060185189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t="s">
        <v>8322</v>
      </c>
      <c r="R2849" t="s">
        <v>8323</v>
      </c>
      <c r="S2849" s="11">
        <f t="shared" si="224"/>
        <v>42453.806307870371</v>
      </c>
      <c r="T2849" s="13" t="str">
        <f t="shared" si="222"/>
        <v>Mar</v>
      </c>
      <c r="U2849" s="11">
        <f t="shared" si="223"/>
        <v>42513.806307870371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</v>
      </c>
      <c r="P2850">
        <f t="shared" si="221"/>
        <v>23</v>
      </c>
      <c r="Q2850" t="s">
        <v>8322</v>
      </c>
      <c r="R2850" t="s">
        <v>8323</v>
      </c>
      <c r="S2850" s="11">
        <f t="shared" si="224"/>
        <v>42123.648831018523</v>
      </c>
      <c r="T2850" s="13" t="str">
        <f t="shared" si="222"/>
        <v>Apr</v>
      </c>
      <c r="U2850" s="11">
        <f t="shared" si="223"/>
        <v>42153.648831018523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>
        <f t="shared" si="221"/>
        <v>5</v>
      </c>
      <c r="Q2851" t="s">
        <v>8322</v>
      </c>
      <c r="R2851" t="s">
        <v>8323</v>
      </c>
      <c r="S2851" s="11">
        <f t="shared" si="224"/>
        <v>42453.428240740745</v>
      </c>
      <c r="T2851" s="13" t="str">
        <f t="shared" si="222"/>
        <v>Mar</v>
      </c>
      <c r="U2851" s="11">
        <f t="shared" si="223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4</v>
      </c>
      <c r="P2852">
        <f t="shared" si="221"/>
        <v>24</v>
      </c>
      <c r="Q2852" t="s">
        <v>8322</v>
      </c>
      <c r="R2852" t="s">
        <v>8323</v>
      </c>
      <c r="S2852" s="11">
        <f t="shared" si="224"/>
        <v>41858.007071759261</v>
      </c>
      <c r="T2852" s="13" t="str">
        <f t="shared" si="222"/>
        <v>Aug</v>
      </c>
      <c r="U2852" s="11">
        <f t="shared" si="223"/>
        <v>41888.007071759261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t="s">
        <v>8322</v>
      </c>
      <c r="R2853" t="s">
        <v>8323</v>
      </c>
      <c r="S2853" s="11">
        <f t="shared" si="224"/>
        <v>42390.002650462964</v>
      </c>
      <c r="T2853" s="13" t="str">
        <f t="shared" si="222"/>
        <v>Jan</v>
      </c>
      <c r="U2853" s="11">
        <f t="shared" si="223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2</v>
      </c>
      <c r="P2854">
        <f t="shared" si="221"/>
        <v>16</v>
      </c>
      <c r="Q2854" t="s">
        <v>8322</v>
      </c>
      <c r="R2854" t="s">
        <v>8323</v>
      </c>
      <c r="S2854" s="11">
        <f t="shared" si="224"/>
        <v>41781.045173611114</v>
      </c>
      <c r="T2854" s="13" t="str">
        <f t="shared" si="222"/>
        <v>May</v>
      </c>
      <c r="U2854" s="11">
        <f t="shared" si="223"/>
        <v>41811.045173611114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t="s">
        <v>8322</v>
      </c>
      <c r="R2855" t="s">
        <v>8323</v>
      </c>
      <c r="S2855" s="11">
        <f t="shared" si="224"/>
        <v>41836.190937499996</v>
      </c>
      <c r="T2855" s="13" t="str">
        <f t="shared" si="222"/>
        <v>Jul</v>
      </c>
      <c r="U2855" s="11">
        <f t="shared" si="223"/>
        <v>41896.190937499996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42</v>
      </c>
      <c r="P2856">
        <f t="shared" si="221"/>
        <v>30</v>
      </c>
      <c r="Q2856" t="s">
        <v>8322</v>
      </c>
      <c r="R2856" t="s">
        <v>8323</v>
      </c>
      <c r="S2856" s="11">
        <f t="shared" si="224"/>
        <v>42111.71665509259</v>
      </c>
      <c r="T2856" s="13" t="str">
        <f t="shared" si="222"/>
        <v>Apr</v>
      </c>
      <c r="U2856" s="11">
        <f t="shared" si="223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>
        <f t="shared" si="221"/>
        <v>60</v>
      </c>
      <c r="Q2857" t="s">
        <v>8322</v>
      </c>
      <c r="R2857" t="s">
        <v>8323</v>
      </c>
      <c r="S2857" s="11">
        <f t="shared" si="224"/>
        <v>42370.007766203707</v>
      </c>
      <c r="T2857" s="13" t="str">
        <f t="shared" si="222"/>
        <v>Jan</v>
      </c>
      <c r="U2857" s="11">
        <f t="shared" si="223"/>
        <v>42398.981944444444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5</v>
      </c>
      <c r="P2858">
        <f t="shared" si="221"/>
        <v>24</v>
      </c>
      <c r="Q2858" t="s">
        <v>8322</v>
      </c>
      <c r="R2858" t="s">
        <v>8323</v>
      </c>
      <c r="S2858" s="11">
        <f t="shared" si="224"/>
        <v>42165.037581018521</v>
      </c>
      <c r="T2858" s="13" t="str">
        <f t="shared" si="222"/>
        <v>Jun</v>
      </c>
      <c r="U2858" s="11">
        <f t="shared" si="223"/>
        <v>42224.898611111115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20</v>
      </c>
      <c r="P2859">
        <f t="shared" si="221"/>
        <v>500</v>
      </c>
      <c r="Q2859" t="s">
        <v>8322</v>
      </c>
      <c r="R2859" t="s">
        <v>8323</v>
      </c>
      <c r="S2859" s="11">
        <f t="shared" si="224"/>
        <v>42726.920081018514</v>
      </c>
      <c r="T2859" s="13" t="str">
        <f t="shared" si="222"/>
        <v>Dec</v>
      </c>
      <c r="U2859" s="11">
        <f t="shared" si="223"/>
        <v>42786.75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t="s">
        <v>8322</v>
      </c>
      <c r="R2860" t="s">
        <v>8323</v>
      </c>
      <c r="S2860" s="11">
        <f t="shared" si="224"/>
        <v>41954.545081018514</v>
      </c>
      <c r="T2860" s="13" t="str">
        <f t="shared" si="222"/>
        <v>Nov</v>
      </c>
      <c r="U2860" s="11">
        <f t="shared" si="223"/>
        <v>41978.477777777778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2</v>
      </c>
      <c r="P2861">
        <f t="shared" si="221"/>
        <v>35</v>
      </c>
      <c r="Q2861" t="s">
        <v>8322</v>
      </c>
      <c r="R2861" t="s">
        <v>8323</v>
      </c>
      <c r="S2861" s="11">
        <f t="shared" si="224"/>
        <v>42233.362314814818</v>
      </c>
      <c r="T2861" s="13" t="str">
        <f t="shared" si="222"/>
        <v>Aug</v>
      </c>
      <c r="U2861" s="11">
        <f t="shared" si="223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7</v>
      </c>
      <c r="P2862">
        <f t="shared" si="221"/>
        <v>30</v>
      </c>
      <c r="Q2862" t="s">
        <v>8322</v>
      </c>
      <c r="R2862" t="s">
        <v>8323</v>
      </c>
      <c r="S2862" s="11">
        <f t="shared" si="224"/>
        <v>42480.800648148142</v>
      </c>
      <c r="T2862" s="13" t="str">
        <f t="shared" si="222"/>
        <v>Apr</v>
      </c>
      <c r="U2862" s="11">
        <f t="shared" si="223"/>
        <v>42540.800648148142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>
        <f t="shared" si="221"/>
        <v>27</v>
      </c>
      <c r="Q2863" t="s">
        <v>8322</v>
      </c>
      <c r="R2863" t="s">
        <v>8323</v>
      </c>
      <c r="S2863" s="11">
        <f t="shared" si="224"/>
        <v>42257.590833333335</v>
      </c>
      <c r="T2863" s="13" t="str">
        <f t="shared" si="222"/>
        <v>Sep</v>
      </c>
      <c r="U2863" s="11">
        <f t="shared" si="223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</v>
      </c>
      <c r="P2864">
        <f t="shared" si="221"/>
        <v>18</v>
      </c>
      <c r="Q2864" t="s">
        <v>8322</v>
      </c>
      <c r="R2864" t="s">
        <v>8323</v>
      </c>
      <c r="S2864" s="11">
        <f t="shared" si="224"/>
        <v>41784.789687500001</v>
      </c>
      <c r="T2864" s="13" t="str">
        <f t="shared" si="222"/>
        <v>May</v>
      </c>
      <c r="U2864" s="11">
        <f t="shared" si="223"/>
        <v>41814.789687500001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</v>
      </c>
      <c r="P2865">
        <f t="shared" si="221"/>
        <v>20</v>
      </c>
      <c r="Q2865" t="s">
        <v>8322</v>
      </c>
      <c r="R2865" t="s">
        <v>8323</v>
      </c>
      <c r="S2865" s="11">
        <f t="shared" si="224"/>
        <v>41831.675034722226</v>
      </c>
      <c r="T2865" s="13" t="str">
        <f t="shared" si="222"/>
        <v>Jul</v>
      </c>
      <c r="U2865" s="11">
        <f t="shared" si="223"/>
        <v>41891.675034722226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2</v>
      </c>
      <c r="P2866">
        <f t="shared" si="221"/>
        <v>13</v>
      </c>
      <c r="Q2866" t="s">
        <v>8322</v>
      </c>
      <c r="R2866" t="s">
        <v>8323</v>
      </c>
      <c r="S2866" s="11">
        <f t="shared" si="224"/>
        <v>42172.613506944443</v>
      </c>
      <c r="T2866" s="13" t="str">
        <f t="shared" si="222"/>
        <v>Jun</v>
      </c>
      <c r="U2866" s="11">
        <f t="shared" si="223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t="s">
        <v>8322</v>
      </c>
      <c r="R2867" t="s">
        <v>8323</v>
      </c>
      <c r="S2867" s="11">
        <f t="shared" si="224"/>
        <v>41950.114108796297</v>
      </c>
      <c r="T2867" s="13" t="str">
        <f t="shared" si="222"/>
        <v>Nov</v>
      </c>
      <c r="U2867" s="11">
        <f t="shared" si="223"/>
        <v>42010.114108796297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1</v>
      </c>
      <c r="P2868">
        <f t="shared" si="221"/>
        <v>23</v>
      </c>
      <c r="Q2868" t="s">
        <v>8322</v>
      </c>
      <c r="R2868" t="s">
        <v>8323</v>
      </c>
      <c r="S2868" s="11">
        <f t="shared" si="224"/>
        <v>42627.955104166671</v>
      </c>
      <c r="T2868" s="13" t="str">
        <f t="shared" si="222"/>
        <v>Sep</v>
      </c>
      <c r="U2868" s="11">
        <f t="shared" si="223"/>
        <v>42657.916666666672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</v>
      </c>
      <c r="P2869">
        <f t="shared" si="221"/>
        <v>50</v>
      </c>
      <c r="Q2869" t="s">
        <v>8322</v>
      </c>
      <c r="R2869" t="s">
        <v>8323</v>
      </c>
      <c r="S2869" s="11">
        <f t="shared" si="224"/>
        <v>42531.195277777777</v>
      </c>
      <c r="T2869" s="13" t="str">
        <f t="shared" si="222"/>
        <v>Jun</v>
      </c>
      <c r="U2869" s="11">
        <f t="shared" si="223"/>
        <v>42555.166666666672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</v>
      </c>
      <c r="P2870">
        <f t="shared" si="221"/>
        <v>105</v>
      </c>
      <c r="Q2870" t="s">
        <v>8322</v>
      </c>
      <c r="R2870" t="s">
        <v>8323</v>
      </c>
      <c r="S2870" s="11">
        <f t="shared" si="224"/>
        <v>42618.827013888891</v>
      </c>
      <c r="T2870" s="13" t="str">
        <f t="shared" si="222"/>
        <v>Sep</v>
      </c>
      <c r="U2870" s="11">
        <f t="shared" si="223"/>
        <v>42648.827013888891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1</v>
      </c>
      <c r="P2871">
        <f t="shared" si="221"/>
        <v>35</v>
      </c>
      <c r="Q2871" t="s">
        <v>8322</v>
      </c>
      <c r="R2871" t="s">
        <v>8323</v>
      </c>
      <c r="S2871" s="11">
        <f t="shared" si="224"/>
        <v>42540.593530092592</v>
      </c>
      <c r="T2871" s="13" t="str">
        <f t="shared" si="222"/>
        <v>Jun</v>
      </c>
      <c r="U2871" s="11">
        <f t="shared" si="223"/>
        <v>42570.593530092592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>
        <f t="shared" si="221"/>
        <v>83</v>
      </c>
      <c r="Q2872" t="s">
        <v>8322</v>
      </c>
      <c r="R2872" t="s">
        <v>8323</v>
      </c>
      <c r="S2872" s="11">
        <f t="shared" si="224"/>
        <v>41746.189409722225</v>
      </c>
      <c r="T2872" s="13" t="str">
        <f t="shared" si="222"/>
        <v>Apr</v>
      </c>
      <c r="U2872" s="11">
        <f t="shared" si="223"/>
        <v>41776.189409722225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5</v>
      </c>
      <c r="P2873">
        <f t="shared" si="221"/>
        <v>36</v>
      </c>
      <c r="Q2873" t="s">
        <v>8322</v>
      </c>
      <c r="R2873" t="s">
        <v>8323</v>
      </c>
      <c r="S2873" s="11">
        <f t="shared" si="224"/>
        <v>41974.738576388889</v>
      </c>
      <c r="T2873" s="13" t="str">
        <f t="shared" si="222"/>
        <v>Dec</v>
      </c>
      <c r="U2873" s="11">
        <f t="shared" si="223"/>
        <v>41994.738576388889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t="s">
        <v>8322</v>
      </c>
      <c r="R2874" t="s">
        <v>8323</v>
      </c>
      <c r="S2874" s="11">
        <f t="shared" si="224"/>
        <v>42115.11618055556</v>
      </c>
      <c r="T2874" s="13" t="str">
        <f t="shared" si="222"/>
        <v>Apr</v>
      </c>
      <c r="U2874" s="11">
        <f t="shared" si="223"/>
        <v>42175.11618055556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</v>
      </c>
      <c r="P2875">
        <f t="shared" si="221"/>
        <v>119</v>
      </c>
      <c r="Q2875" t="s">
        <v>8322</v>
      </c>
      <c r="R2875" t="s">
        <v>8323</v>
      </c>
      <c r="S2875" s="11">
        <f t="shared" si="224"/>
        <v>42002.817488425921</v>
      </c>
      <c r="T2875" s="13" t="str">
        <f t="shared" si="222"/>
        <v>Dec</v>
      </c>
      <c r="U2875" s="11">
        <f t="shared" si="223"/>
        <v>42032.817488425921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</v>
      </c>
      <c r="P2876">
        <f t="shared" si="221"/>
        <v>90</v>
      </c>
      <c r="Q2876" t="s">
        <v>8322</v>
      </c>
      <c r="R2876" t="s">
        <v>8323</v>
      </c>
      <c r="S2876" s="11">
        <f t="shared" si="224"/>
        <v>42722.84474537037</v>
      </c>
      <c r="T2876" s="13" t="str">
        <f t="shared" si="222"/>
        <v>Dec</v>
      </c>
      <c r="U2876" s="11">
        <f t="shared" si="223"/>
        <v>42752.84474537037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0</v>
      </c>
      <c r="P2877">
        <f t="shared" si="221"/>
        <v>2</v>
      </c>
      <c r="Q2877" t="s">
        <v>8322</v>
      </c>
      <c r="R2877" t="s">
        <v>8323</v>
      </c>
      <c r="S2877" s="11">
        <f t="shared" si="224"/>
        <v>42465.128391203703</v>
      </c>
      <c r="T2877" s="13" t="str">
        <f t="shared" si="222"/>
        <v>Apr</v>
      </c>
      <c r="U2877" s="11">
        <f t="shared" si="223"/>
        <v>42495.128391203703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t="s">
        <v>8322</v>
      </c>
      <c r="R2878" t="s">
        <v>8323</v>
      </c>
      <c r="S2878" s="11">
        <f t="shared" si="224"/>
        <v>42171.743969907402</v>
      </c>
      <c r="T2878" s="13" t="str">
        <f t="shared" si="222"/>
        <v>Jun</v>
      </c>
      <c r="U2878" s="11">
        <f t="shared" si="223"/>
        <v>42201.743969907402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11</v>
      </c>
      <c r="P2879">
        <f t="shared" si="221"/>
        <v>108</v>
      </c>
      <c r="Q2879" t="s">
        <v>8322</v>
      </c>
      <c r="R2879" t="s">
        <v>8323</v>
      </c>
      <c r="S2879" s="11">
        <f t="shared" si="224"/>
        <v>42672.955138888887</v>
      </c>
      <c r="T2879" s="13" t="str">
        <f t="shared" si="222"/>
        <v>Oct</v>
      </c>
      <c r="U2879" s="11">
        <f t="shared" si="223"/>
        <v>42704.708333333328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</v>
      </c>
      <c r="P2880">
        <f t="shared" si="221"/>
        <v>16</v>
      </c>
      <c r="Q2880" t="s">
        <v>8322</v>
      </c>
      <c r="R2880" t="s">
        <v>8323</v>
      </c>
      <c r="S2880" s="11">
        <f t="shared" si="224"/>
        <v>42128.615682870368</v>
      </c>
      <c r="T2880" s="13" t="str">
        <f t="shared" si="222"/>
        <v>May</v>
      </c>
      <c r="U2880" s="11">
        <f t="shared" si="223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</v>
      </c>
      <c r="P2881">
        <f t="shared" si="221"/>
        <v>29</v>
      </c>
      <c r="Q2881" t="s">
        <v>8322</v>
      </c>
      <c r="R2881" t="s">
        <v>8323</v>
      </c>
      <c r="S2881" s="11">
        <f t="shared" si="224"/>
        <v>42359.725243055553</v>
      </c>
      <c r="T2881" s="13" t="str">
        <f t="shared" si="222"/>
        <v>Dec</v>
      </c>
      <c r="U2881" s="11">
        <f t="shared" si="223"/>
        <v>42389.725243055553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</v>
      </c>
      <c r="P2882">
        <f t="shared" si="221"/>
        <v>97</v>
      </c>
      <c r="Q2882" t="s">
        <v>8322</v>
      </c>
      <c r="R2882" t="s">
        <v>8323</v>
      </c>
      <c r="S2882" s="11">
        <f t="shared" si="224"/>
        <v>42192.905694444446</v>
      </c>
      <c r="T2882" s="13" t="str">
        <f t="shared" si="222"/>
        <v>Jul</v>
      </c>
      <c r="U2882" s="11">
        <f t="shared" si="223"/>
        <v>42236.711805555555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ROUND((E2883/D2883)*100,0)</f>
        <v>0</v>
      </c>
      <c r="P2883" t="e">
        <f t="shared" ref="P2883:P2946" si="226">ROUND(AVERAGE(E2883/L2883),0)</f>
        <v>#DIV/0!</v>
      </c>
      <c r="Q2883" t="s">
        <v>8322</v>
      </c>
      <c r="R2883" t="s">
        <v>8323</v>
      </c>
      <c r="S2883" s="11">
        <f t="shared" si="224"/>
        <v>41916.597638888888</v>
      </c>
      <c r="T2883" s="13" t="str">
        <f t="shared" ref="T2883:T2946" si="227">CHOOSE(MONTH(S2883),"Jan","Feb","Mar","Apr","May","Jun","Jul","Aug","Sep","Oct","Nov","Dec")</f>
        <v>Oct</v>
      </c>
      <c r="U2883" s="11">
        <f t="shared" ref="U2883:U2946" si="228">(((I2883/60)/60)/24+DATE(1970,1,1))</f>
        <v>41976.639305555553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34</v>
      </c>
      <c r="P2884">
        <f t="shared" si="226"/>
        <v>63</v>
      </c>
      <c r="Q2884" t="s">
        <v>8322</v>
      </c>
      <c r="R2884" t="s">
        <v>8323</v>
      </c>
      <c r="S2884" s="11">
        <f t="shared" ref="S2884:S2947" si="229">(((J2884/60)/60)/24)+DATE(1970,1,1)</f>
        <v>42461.596273148149</v>
      </c>
      <c r="T2884" s="13" t="str">
        <f t="shared" si="227"/>
        <v>Apr</v>
      </c>
      <c r="U2884" s="11">
        <f t="shared" si="228"/>
        <v>42491.596273148149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</v>
      </c>
      <c r="P2885">
        <f t="shared" si="226"/>
        <v>382</v>
      </c>
      <c r="Q2885" t="s">
        <v>8322</v>
      </c>
      <c r="R2885" t="s">
        <v>8323</v>
      </c>
      <c r="S2885" s="11">
        <f t="shared" si="229"/>
        <v>42370.90320601852</v>
      </c>
      <c r="T2885" s="13" t="str">
        <f t="shared" si="227"/>
        <v>Jan</v>
      </c>
      <c r="U2885" s="11">
        <f t="shared" si="228"/>
        <v>42406.207638888889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</v>
      </c>
      <c r="P2886">
        <f t="shared" si="226"/>
        <v>46</v>
      </c>
      <c r="Q2886" t="s">
        <v>8322</v>
      </c>
      <c r="R2886" t="s">
        <v>8323</v>
      </c>
      <c r="S2886" s="11">
        <f t="shared" si="229"/>
        <v>41948.727256944447</v>
      </c>
      <c r="T2886" s="13" t="str">
        <f t="shared" si="227"/>
        <v>Nov</v>
      </c>
      <c r="U2886" s="11">
        <f t="shared" si="228"/>
        <v>41978.727256944447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33</v>
      </c>
      <c r="P2887">
        <f t="shared" si="226"/>
        <v>26</v>
      </c>
      <c r="Q2887" t="s">
        <v>8322</v>
      </c>
      <c r="R2887" t="s">
        <v>8323</v>
      </c>
      <c r="S2887" s="11">
        <f t="shared" si="229"/>
        <v>42047.07640046296</v>
      </c>
      <c r="T2887" s="13" t="str">
        <f t="shared" si="227"/>
        <v>Feb</v>
      </c>
      <c r="U2887" s="11">
        <f t="shared" si="228"/>
        <v>42077.034733796296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>
        <f t="shared" si="226"/>
        <v>10</v>
      </c>
      <c r="Q2888" t="s">
        <v>8322</v>
      </c>
      <c r="R2888" t="s">
        <v>8323</v>
      </c>
      <c r="S2888" s="11">
        <f t="shared" si="229"/>
        <v>42261.632916666669</v>
      </c>
      <c r="T2888" s="13" t="str">
        <f t="shared" si="227"/>
        <v>Sep</v>
      </c>
      <c r="U2888" s="11">
        <f t="shared" si="228"/>
        <v>42266.165972222225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</v>
      </c>
      <c r="P2889">
        <f t="shared" si="226"/>
        <v>5</v>
      </c>
      <c r="Q2889" t="s">
        <v>8322</v>
      </c>
      <c r="R2889" t="s">
        <v>8323</v>
      </c>
      <c r="S2889" s="11">
        <f t="shared" si="229"/>
        <v>41985.427361111113</v>
      </c>
      <c r="T2889" s="13" t="str">
        <f t="shared" si="227"/>
        <v>Dec</v>
      </c>
      <c r="U2889" s="11">
        <f t="shared" si="228"/>
        <v>42015.427361111113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t="s">
        <v>8322</v>
      </c>
      <c r="R2890" t="s">
        <v>8323</v>
      </c>
      <c r="S2890" s="11">
        <f t="shared" si="229"/>
        <v>41922.535185185188</v>
      </c>
      <c r="T2890" s="13" t="str">
        <f t="shared" si="227"/>
        <v>Oct</v>
      </c>
      <c r="U2890" s="11">
        <f t="shared" si="228"/>
        <v>41930.207638888889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</v>
      </c>
      <c r="P2891">
        <f t="shared" si="226"/>
        <v>82</v>
      </c>
      <c r="Q2891" t="s">
        <v>8322</v>
      </c>
      <c r="R2891" t="s">
        <v>8323</v>
      </c>
      <c r="S2891" s="11">
        <f t="shared" si="229"/>
        <v>41850.863252314812</v>
      </c>
      <c r="T2891" s="13" t="str">
        <f t="shared" si="227"/>
        <v>Jul</v>
      </c>
      <c r="U2891" s="11">
        <f t="shared" si="228"/>
        <v>41880.863252314812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</v>
      </c>
      <c r="P2892">
        <f t="shared" si="226"/>
        <v>7</v>
      </c>
      <c r="Q2892" t="s">
        <v>8322</v>
      </c>
      <c r="R2892" t="s">
        <v>8323</v>
      </c>
      <c r="S2892" s="11">
        <f t="shared" si="229"/>
        <v>41831.742962962962</v>
      </c>
      <c r="T2892" s="13" t="str">
        <f t="shared" si="227"/>
        <v>Jul</v>
      </c>
      <c r="U2892" s="11">
        <f t="shared" si="228"/>
        <v>41860.125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3</v>
      </c>
      <c r="P2893">
        <f t="shared" si="226"/>
        <v>27</v>
      </c>
      <c r="Q2893" t="s">
        <v>8322</v>
      </c>
      <c r="R2893" t="s">
        <v>8323</v>
      </c>
      <c r="S2893" s="11">
        <f t="shared" si="229"/>
        <v>42415.883425925931</v>
      </c>
      <c r="T2893" s="13" t="str">
        <f t="shared" si="227"/>
        <v>Feb</v>
      </c>
      <c r="U2893" s="11">
        <f t="shared" si="228"/>
        <v>42475.84175925926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</v>
      </c>
      <c r="P2894">
        <f t="shared" si="226"/>
        <v>29</v>
      </c>
      <c r="Q2894" t="s">
        <v>8322</v>
      </c>
      <c r="R2894" t="s">
        <v>8323</v>
      </c>
      <c r="S2894" s="11">
        <f t="shared" si="229"/>
        <v>41869.714166666665</v>
      </c>
      <c r="T2894" s="13" t="str">
        <f t="shared" si="227"/>
        <v>Aug</v>
      </c>
      <c r="U2894" s="11">
        <f t="shared" si="228"/>
        <v>41876.875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1</v>
      </c>
      <c r="P2895">
        <f t="shared" si="226"/>
        <v>13</v>
      </c>
      <c r="Q2895" t="s">
        <v>8322</v>
      </c>
      <c r="R2895" t="s">
        <v>8323</v>
      </c>
      <c r="S2895" s="11">
        <f t="shared" si="229"/>
        <v>41953.773090277777</v>
      </c>
      <c r="T2895" s="13" t="str">
        <f t="shared" si="227"/>
        <v>Nov</v>
      </c>
      <c r="U2895" s="11">
        <f t="shared" si="228"/>
        <v>42013.083333333328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t="s">
        <v>8322</v>
      </c>
      <c r="R2896" t="s">
        <v>8323</v>
      </c>
      <c r="S2896" s="11">
        <f t="shared" si="229"/>
        <v>42037.986284722225</v>
      </c>
      <c r="T2896" s="13" t="str">
        <f t="shared" si="227"/>
        <v>Feb</v>
      </c>
      <c r="U2896" s="11">
        <f t="shared" si="228"/>
        <v>42097.944618055553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5</v>
      </c>
      <c r="P2897">
        <f t="shared" si="226"/>
        <v>6</v>
      </c>
      <c r="Q2897" t="s">
        <v>8322</v>
      </c>
      <c r="R2897" t="s">
        <v>8323</v>
      </c>
      <c r="S2897" s="11">
        <f t="shared" si="229"/>
        <v>41811.555462962962</v>
      </c>
      <c r="T2897" s="13" t="str">
        <f t="shared" si="227"/>
        <v>Jun</v>
      </c>
      <c r="U2897" s="11">
        <f t="shared" si="228"/>
        <v>41812.875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21</v>
      </c>
      <c r="P2898">
        <f t="shared" si="226"/>
        <v>52</v>
      </c>
      <c r="Q2898" t="s">
        <v>8322</v>
      </c>
      <c r="R2898" t="s">
        <v>8323</v>
      </c>
      <c r="S2898" s="11">
        <f t="shared" si="229"/>
        <v>42701.908807870372</v>
      </c>
      <c r="T2898" s="13" t="str">
        <f t="shared" si="227"/>
        <v>Nov</v>
      </c>
      <c r="U2898" s="11">
        <f t="shared" si="228"/>
        <v>42716.25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5</v>
      </c>
      <c r="P2899">
        <f t="shared" si="226"/>
        <v>183</v>
      </c>
      <c r="Q2899" t="s">
        <v>8322</v>
      </c>
      <c r="R2899" t="s">
        <v>8323</v>
      </c>
      <c r="S2899" s="11">
        <f t="shared" si="229"/>
        <v>42258.646504629629</v>
      </c>
      <c r="T2899" s="13" t="str">
        <f t="shared" si="227"/>
        <v>Sep</v>
      </c>
      <c r="U2899" s="11">
        <f t="shared" si="228"/>
        <v>42288.645196759258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</v>
      </c>
      <c r="P2900">
        <f t="shared" si="226"/>
        <v>26</v>
      </c>
      <c r="Q2900" t="s">
        <v>8322</v>
      </c>
      <c r="R2900" t="s">
        <v>8323</v>
      </c>
      <c r="S2900" s="11">
        <f t="shared" si="229"/>
        <v>42278.664965277778</v>
      </c>
      <c r="T2900" s="13" t="str">
        <f t="shared" si="227"/>
        <v>Oct</v>
      </c>
      <c r="U2900" s="11">
        <f t="shared" si="228"/>
        <v>42308.664965277778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t="s">
        <v>8322</v>
      </c>
      <c r="R2901" t="s">
        <v>8323</v>
      </c>
      <c r="S2901" s="11">
        <f t="shared" si="229"/>
        <v>42515.078217592592</v>
      </c>
      <c r="T2901" s="13" t="str">
        <f t="shared" si="227"/>
        <v>May</v>
      </c>
      <c r="U2901" s="11">
        <f t="shared" si="228"/>
        <v>42575.078217592592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62</v>
      </c>
      <c r="P2902">
        <f t="shared" si="226"/>
        <v>486</v>
      </c>
      <c r="Q2902" t="s">
        <v>8322</v>
      </c>
      <c r="R2902" t="s">
        <v>8323</v>
      </c>
      <c r="S2902" s="11">
        <f t="shared" si="229"/>
        <v>41830.234166666669</v>
      </c>
      <c r="T2902" s="13" t="str">
        <f t="shared" si="227"/>
        <v>Jul</v>
      </c>
      <c r="U2902" s="11">
        <f t="shared" si="228"/>
        <v>41860.234166666669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1</v>
      </c>
      <c r="P2903">
        <f t="shared" si="226"/>
        <v>3</v>
      </c>
      <c r="Q2903" t="s">
        <v>8322</v>
      </c>
      <c r="R2903" t="s">
        <v>8323</v>
      </c>
      <c r="S2903" s="11">
        <f t="shared" si="229"/>
        <v>41982.904386574075</v>
      </c>
      <c r="T2903" s="13" t="str">
        <f t="shared" si="227"/>
        <v>Dec</v>
      </c>
      <c r="U2903" s="11">
        <f t="shared" si="228"/>
        <v>42042.904386574075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0</v>
      </c>
      <c r="P2904">
        <f t="shared" si="226"/>
        <v>25</v>
      </c>
      <c r="Q2904" t="s">
        <v>8322</v>
      </c>
      <c r="R2904" t="s">
        <v>8323</v>
      </c>
      <c r="S2904" s="11">
        <f t="shared" si="229"/>
        <v>42210.439768518518</v>
      </c>
      <c r="T2904" s="13" t="str">
        <f t="shared" si="227"/>
        <v>Jul</v>
      </c>
      <c r="U2904" s="11">
        <f t="shared" si="228"/>
        <v>42240.439768518518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1</v>
      </c>
      <c r="P2905">
        <f t="shared" si="226"/>
        <v>10</v>
      </c>
      <c r="Q2905" t="s">
        <v>8322</v>
      </c>
      <c r="R2905" t="s">
        <v>8323</v>
      </c>
      <c r="S2905" s="11">
        <f t="shared" si="229"/>
        <v>42196.166874999995</v>
      </c>
      <c r="T2905" s="13" t="str">
        <f t="shared" si="227"/>
        <v>Jul</v>
      </c>
      <c r="U2905" s="11">
        <f t="shared" si="228"/>
        <v>42256.166874999995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>
        <f t="shared" si="226"/>
        <v>19</v>
      </c>
      <c r="Q2906" t="s">
        <v>8322</v>
      </c>
      <c r="R2906" t="s">
        <v>8323</v>
      </c>
      <c r="S2906" s="11">
        <f t="shared" si="229"/>
        <v>41940.967951388891</v>
      </c>
      <c r="T2906" s="13" t="str">
        <f t="shared" si="227"/>
        <v>Oct</v>
      </c>
      <c r="U2906" s="11">
        <f t="shared" si="228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18</v>
      </c>
      <c r="P2907">
        <f t="shared" si="226"/>
        <v>37</v>
      </c>
      <c r="Q2907" t="s">
        <v>8322</v>
      </c>
      <c r="R2907" t="s">
        <v>8323</v>
      </c>
      <c r="S2907" s="11">
        <f t="shared" si="229"/>
        <v>42606.056863425925</v>
      </c>
      <c r="T2907" s="13" t="str">
        <f t="shared" si="227"/>
        <v>Aug</v>
      </c>
      <c r="U2907" s="11">
        <f t="shared" si="228"/>
        <v>42620.056863425925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</v>
      </c>
      <c r="P2908">
        <f t="shared" si="226"/>
        <v>81</v>
      </c>
      <c r="Q2908" t="s">
        <v>8322</v>
      </c>
      <c r="R2908" t="s">
        <v>8323</v>
      </c>
      <c r="S2908" s="11">
        <f t="shared" si="229"/>
        <v>42199.648912037039</v>
      </c>
      <c r="T2908" s="13" t="str">
        <f t="shared" si="227"/>
        <v>Jul</v>
      </c>
      <c r="U2908" s="11">
        <f t="shared" si="228"/>
        <v>42217.041666666672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</v>
      </c>
      <c r="P2909">
        <f t="shared" si="226"/>
        <v>1</v>
      </c>
      <c r="Q2909" t="s">
        <v>8322</v>
      </c>
      <c r="R2909" t="s">
        <v>8323</v>
      </c>
      <c r="S2909" s="11">
        <f t="shared" si="229"/>
        <v>42444.877743055549</v>
      </c>
      <c r="T2909" s="13" t="str">
        <f t="shared" si="227"/>
        <v>Mar</v>
      </c>
      <c r="U2909" s="11">
        <f t="shared" si="228"/>
        <v>42504.877743055549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3</v>
      </c>
      <c r="P2910">
        <f t="shared" si="226"/>
        <v>53</v>
      </c>
      <c r="Q2910" t="s">
        <v>8322</v>
      </c>
      <c r="R2910" t="s">
        <v>8323</v>
      </c>
      <c r="S2910" s="11">
        <f t="shared" si="229"/>
        <v>42499.731701388882</v>
      </c>
      <c r="T2910" s="13" t="str">
        <f t="shared" si="227"/>
        <v>May</v>
      </c>
      <c r="U2910" s="11">
        <f t="shared" si="228"/>
        <v>42529.731701388882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0</v>
      </c>
      <c r="P2911">
        <f t="shared" si="226"/>
        <v>20</v>
      </c>
      <c r="Q2911" t="s">
        <v>8322</v>
      </c>
      <c r="R2911" t="s">
        <v>8323</v>
      </c>
      <c r="S2911" s="11">
        <f t="shared" si="229"/>
        <v>41929.266215277778</v>
      </c>
      <c r="T2911" s="13" t="str">
        <f t="shared" si="227"/>
        <v>Oct</v>
      </c>
      <c r="U2911" s="11">
        <f t="shared" si="228"/>
        <v>41968.823611111111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0</v>
      </c>
      <c r="P2912">
        <f t="shared" si="226"/>
        <v>1</v>
      </c>
      <c r="Q2912" t="s">
        <v>8322</v>
      </c>
      <c r="R2912" t="s">
        <v>8323</v>
      </c>
      <c r="S2912" s="11">
        <f t="shared" si="229"/>
        <v>42107.841284722221</v>
      </c>
      <c r="T2912" s="13" t="str">
        <f t="shared" si="227"/>
        <v>Apr</v>
      </c>
      <c r="U2912" s="11">
        <f t="shared" si="228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37</v>
      </c>
      <c r="P2913">
        <f t="shared" si="226"/>
        <v>47</v>
      </c>
      <c r="Q2913" t="s">
        <v>8322</v>
      </c>
      <c r="R2913" t="s">
        <v>8323</v>
      </c>
      <c r="S2913" s="11">
        <f t="shared" si="229"/>
        <v>42142.768819444449</v>
      </c>
      <c r="T2913" s="13" t="str">
        <f t="shared" si="227"/>
        <v>May</v>
      </c>
      <c r="U2913" s="11">
        <f t="shared" si="228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</v>
      </c>
      <c r="P2914">
        <f t="shared" si="226"/>
        <v>78</v>
      </c>
      <c r="Q2914" t="s">
        <v>8322</v>
      </c>
      <c r="R2914" t="s">
        <v>8323</v>
      </c>
      <c r="S2914" s="11">
        <f t="shared" si="229"/>
        <v>42354.131643518514</v>
      </c>
      <c r="T2914" s="13" t="str">
        <f t="shared" si="227"/>
        <v>Dec</v>
      </c>
      <c r="U2914" s="11">
        <f t="shared" si="228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</v>
      </c>
      <c r="P2915">
        <f t="shared" si="226"/>
        <v>1</v>
      </c>
      <c r="Q2915" t="s">
        <v>8322</v>
      </c>
      <c r="R2915" t="s">
        <v>8323</v>
      </c>
      <c r="S2915" s="11">
        <f t="shared" si="229"/>
        <v>41828.922905092593</v>
      </c>
      <c r="T2915" s="13" t="str">
        <f t="shared" si="227"/>
        <v>Jul</v>
      </c>
      <c r="U2915" s="11">
        <f t="shared" si="228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0</v>
      </c>
      <c r="P2916">
        <f t="shared" si="226"/>
        <v>1</v>
      </c>
      <c r="Q2916" t="s">
        <v>8322</v>
      </c>
      <c r="R2916" t="s">
        <v>8323</v>
      </c>
      <c r="S2916" s="11">
        <f t="shared" si="229"/>
        <v>42017.907337962963</v>
      </c>
      <c r="T2916" s="13" t="str">
        <f t="shared" si="227"/>
        <v>Jan</v>
      </c>
      <c r="U2916" s="11">
        <f t="shared" si="228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</v>
      </c>
      <c r="P2917">
        <f t="shared" si="226"/>
        <v>204</v>
      </c>
      <c r="Q2917" t="s">
        <v>8322</v>
      </c>
      <c r="R2917" t="s">
        <v>8323</v>
      </c>
      <c r="S2917" s="11">
        <f t="shared" si="229"/>
        <v>42415.398032407407</v>
      </c>
      <c r="T2917" s="13" t="str">
        <f t="shared" si="227"/>
        <v>Feb</v>
      </c>
      <c r="U2917" s="11">
        <f t="shared" si="228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8</v>
      </c>
      <c r="P2918">
        <f t="shared" si="226"/>
        <v>21</v>
      </c>
      <c r="Q2918" t="s">
        <v>8322</v>
      </c>
      <c r="R2918" t="s">
        <v>8323</v>
      </c>
      <c r="S2918" s="11">
        <f t="shared" si="229"/>
        <v>41755.476724537039</v>
      </c>
      <c r="T2918" s="13" t="str">
        <f t="shared" si="227"/>
        <v>Apr</v>
      </c>
      <c r="U2918" s="11">
        <f t="shared" si="228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22</v>
      </c>
      <c r="P2919">
        <f t="shared" si="226"/>
        <v>49</v>
      </c>
      <c r="Q2919" t="s">
        <v>8322</v>
      </c>
      <c r="R2919" t="s">
        <v>8323</v>
      </c>
      <c r="S2919" s="11">
        <f t="shared" si="229"/>
        <v>42245.234340277777</v>
      </c>
      <c r="T2919" s="13" t="str">
        <f t="shared" si="227"/>
        <v>Aug</v>
      </c>
      <c r="U2919" s="11">
        <f t="shared" si="228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</v>
      </c>
      <c r="P2920">
        <f t="shared" si="226"/>
        <v>68</v>
      </c>
      <c r="Q2920" t="s">
        <v>8322</v>
      </c>
      <c r="R2920" t="s">
        <v>8323</v>
      </c>
      <c r="S2920" s="11">
        <f t="shared" si="229"/>
        <v>42278.629710648151</v>
      </c>
      <c r="T2920" s="13" t="str">
        <f t="shared" si="227"/>
        <v>Oct</v>
      </c>
      <c r="U2920" s="11">
        <f t="shared" si="228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9</v>
      </c>
      <c r="P2921">
        <f t="shared" si="226"/>
        <v>9</v>
      </c>
      <c r="Q2921" t="s">
        <v>8322</v>
      </c>
      <c r="R2921" t="s">
        <v>8323</v>
      </c>
      <c r="S2921" s="11">
        <f t="shared" si="229"/>
        <v>41826.61954861111</v>
      </c>
      <c r="T2921" s="13" t="str">
        <f t="shared" si="227"/>
        <v>Jul</v>
      </c>
      <c r="U2921" s="11">
        <f t="shared" si="228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27</v>
      </c>
      <c r="P2922">
        <f t="shared" si="226"/>
        <v>52</v>
      </c>
      <c r="Q2922" t="s">
        <v>8322</v>
      </c>
      <c r="R2922" t="s">
        <v>8323</v>
      </c>
      <c r="S2922" s="11">
        <f t="shared" si="229"/>
        <v>42058.792476851857</v>
      </c>
      <c r="T2922" s="13" t="str">
        <f t="shared" si="227"/>
        <v>Feb</v>
      </c>
      <c r="U2922" s="11">
        <f t="shared" si="228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>
        <f t="shared" si="226"/>
        <v>43</v>
      </c>
      <c r="Q2923" t="s">
        <v>8322</v>
      </c>
      <c r="R2923" t="s">
        <v>8363</v>
      </c>
      <c r="S2923" s="11">
        <f t="shared" si="229"/>
        <v>41877.886620370373</v>
      </c>
      <c r="T2923" s="13" t="str">
        <f t="shared" si="227"/>
        <v>Aug</v>
      </c>
      <c r="U2923" s="11">
        <f t="shared" si="228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>
        <f t="shared" si="226"/>
        <v>83</v>
      </c>
      <c r="Q2924" t="s">
        <v>8322</v>
      </c>
      <c r="R2924" t="s">
        <v>8363</v>
      </c>
      <c r="S2924" s="11">
        <f t="shared" si="229"/>
        <v>42097.874155092592</v>
      </c>
      <c r="T2924" s="13" t="str">
        <f t="shared" si="227"/>
        <v>Apr</v>
      </c>
      <c r="U2924" s="11">
        <f t="shared" si="228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>
        <f t="shared" si="226"/>
        <v>30</v>
      </c>
      <c r="Q2925" t="s">
        <v>8322</v>
      </c>
      <c r="R2925" t="s">
        <v>8363</v>
      </c>
      <c r="S2925" s="11">
        <f t="shared" si="229"/>
        <v>42013.15253472222</v>
      </c>
      <c r="T2925" s="13" t="str">
        <f t="shared" si="227"/>
        <v>Jan</v>
      </c>
      <c r="U2925" s="11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</v>
      </c>
      <c r="P2926">
        <f t="shared" si="226"/>
        <v>176</v>
      </c>
      <c r="Q2926" t="s">
        <v>8322</v>
      </c>
      <c r="R2926" t="s">
        <v>8363</v>
      </c>
      <c r="S2926" s="11">
        <f t="shared" si="229"/>
        <v>42103.556828703702</v>
      </c>
      <c r="T2926" s="13" t="str">
        <f t="shared" si="227"/>
        <v>Apr</v>
      </c>
      <c r="U2926" s="11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</v>
      </c>
      <c r="P2927">
        <f t="shared" si="226"/>
        <v>232</v>
      </c>
      <c r="Q2927" t="s">
        <v>8322</v>
      </c>
      <c r="R2927" t="s">
        <v>8363</v>
      </c>
      <c r="S2927" s="11">
        <f t="shared" si="229"/>
        <v>41863.584120370368</v>
      </c>
      <c r="T2927" s="13" t="str">
        <f t="shared" si="227"/>
        <v>Aug</v>
      </c>
      <c r="U2927" s="11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>
        <f t="shared" si="226"/>
        <v>75</v>
      </c>
      <c r="Q2928" t="s">
        <v>8322</v>
      </c>
      <c r="R2928" t="s">
        <v>8363</v>
      </c>
      <c r="S2928" s="11">
        <f t="shared" si="229"/>
        <v>42044.765960648147</v>
      </c>
      <c r="T2928" s="13" t="str">
        <f t="shared" si="227"/>
        <v>Feb</v>
      </c>
      <c r="U2928" s="11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131</v>
      </c>
      <c r="P2929">
        <f t="shared" si="226"/>
        <v>112</v>
      </c>
      <c r="Q2929" t="s">
        <v>8322</v>
      </c>
      <c r="R2929" t="s">
        <v>8363</v>
      </c>
      <c r="S2929" s="11">
        <f t="shared" si="229"/>
        <v>41806.669317129628</v>
      </c>
      <c r="T2929" s="13" t="str">
        <f t="shared" si="227"/>
        <v>Jun</v>
      </c>
      <c r="U2929" s="11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>
        <f t="shared" si="226"/>
        <v>42</v>
      </c>
      <c r="Q2930" t="s">
        <v>8322</v>
      </c>
      <c r="R2930" t="s">
        <v>8363</v>
      </c>
      <c r="S2930" s="11">
        <f t="shared" si="229"/>
        <v>42403.998217592598</v>
      </c>
      <c r="T2930" s="13" t="str">
        <f t="shared" si="227"/>
        <v>Feb</v>
      </c>
      <c r="U2930" s="11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</v>
      </c>
      <c r="P2931">
        <f t="shared" si="226"/>
        <v>255</v>
      </c>
      <c r="Q2931" t="s">
        <v>8322</v>
      </c>
      <c r="R2931" t="s">
        <v>8363</v>
      </c>
      <c r="S2931" s="11">
        <f t="shared" si="229"/>
        <v>41754.564328703702</v>
      </c>
      <c r="T2931" s="13" t="str">
        <f t="shared" si="227"/>
        <v>Apr</v>
      </c>
      <c r="U2931" s="11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101</v>
      </c>
      <c r="P2932">
        <f t="shared" si="226"/>
        <v>163</v>
      </c>
      <c r="Q2932" t="s">
        <v>8322</v>
      </c>
      <c r="R2932" t="s">
        <v>8363</v>
      </c>
      <c r="S2932" s="11">
        <f t="shared" si="229"/>
        <v>42101.584074074075</v>
      </c>
      <c r="T2932" s="13" t="str">
        <f t="shared" si="227"/>
        <v>Apr</v>
      </c>
      <c r="U2932" s="11">
        <f t="shared" si="228"/>
        <v>42131.584074074075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>
        <f t="shared" si="226"/>
        <v>88</v>
      </c>
      <c r="Q2933" t="s">
        <v>8322</v>
      </c>
      <c r="R2933" t="s">
        <v>8363</v>
      </c>
      <c r="S2933" s="11">
        <f t="shared" si="229"/>
        <v>41872.291238425925</v>
      </c>
      <c r="T2933" s="13" t="str">
        <f t="shared" si="227"/>
        <v>Aug</v>
      </c>
      <c r="U2933" s="11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</v>
      </c>
      <c r="P2934">
        <f t="shared" si="226"/>
        <v>86</v>
      </c>
      <c r="Q2934" t="s">
        <v>8322</v>
      </c>
      <c r="R2934" t="s">
        <v>8363</v>
      </c>
      <c r="S2934" s="11">
        <f t="shared" si="229"/>
        <v>42025.164780092593</v>
      </c>
      <c r="T2934" s="13" t="str">
        <f t="shared" si="227"/>
        <v>Jan</v>
      </c>
      <c r="U2934" s="11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103</v>
      </c>
      <c r="P2935">
        <f t="shared" si="226"/>
        <v>48</v>
      </c>
      <c r="Q2935" t="s">
        <v>8322</v>
      </c>
      <c r="R2935" t="s">
        <v>8363</v>
      </c>
      <c r="S2935" s="11">
        <f t="shared" si="229"/>
        <v>42495.956631944442</v>
      </c>
      <c r="T2935" s="13" t="str">
        <f t="shared" si="227"/>
        <v>May</v>
      </c>
      <c r="U2935" s="11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>
        <f t="shared" si="226"/>
        <v>73</v>
      </c>
      <c r="Q2936" t="s">
        <v>8322</v>
      </c>
      <c r="R2936" t="s">
        <v>8363</v>
      </c>
      <c r="S2936" s="11">
        <f t="shared" si="229"/>
        <v>41775.636157407411</v>
      </c>
      <c r="T2936" s="13" t="str">
        <f t="shared" si="227"/>
        <v>May</v>
      </c>
      <c r="U2936" s="11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101</v>
      </c>
      <c r="P2937">
        <f t="shared" si="226"/>
        <v>91</v>
      </c>
      <c r="Q2937" t="s">
        <v>8322</v>
      </c>
      <c r="R2937" t="s">
        <v>8363</v>
      </c>
      <c r="S2937" s="11">
        <f t="shared" si="229"/>
        <v>42553.583425925928</v>
      </c>
      <c r="T2937" s="13" t="str">
        <f t="shared" si="227"/>
        <v>Jul</v>
      </c>
      <c r="U2937" s="11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>
        <f t="shared" si="226"/>
        <v>38</v>
      </c>
      <c r="Q2938" t="s">
        <v>8322</v>
      </c>
      <c r="R2938" t="s">
        <v>8363</v>
      </c>
      <c r="S2938" s="11">
        <f t="shared" si="229"/>
        <v>41912.650729166664</v>
      </c>
      <c r="T2938" s="13" t="str">
        <f t="shared" si="227"/>
        <v>Sep</v>
      </c>
      <c r="U2938" s="11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</v>
      </c>
      <c r="P2939">
        <f t="shared" si="226"/>
        <v>36</v>
      </c>
      <c r="Q2939" t="s">
        <v>8322</v>
      </c>
      <c r="R2939" t="s">
        <v>8363</v>
      </c>
      <c r="S2939" s="11">
        <f t="shared" si="229"/>
        <v>41803.457326388889</v>
      </c>
      <c r="T2939" s="13" t="str">
        <f t="shared" si="227"/>
        <v>Jun</v>
      </c>
      <c r="U2939" s="11">
        <f t="shared" si="228"/>
        <v>41833.457326388889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</v>
      </c>
      <c r="P2940">
        <f t="shared" si="226"/>
        <v>127</v>
      </c>
      <c r="Q2940" t="s">
        <v>8322</v>
      </c>
      <c r="R2940" t="s">
        <v>8363</v>
      </c>
      <c r="S2940" s="11">
        <f t="shared" si="229"/>
        <v>42004.703865740739</v>
      </c>
      <c r="T2940" s="13" t="str">
        <f t="shared" si="227"/>
        <v>Dec</v>
      </c>
      <c r="U2940" s="11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103</v>
      </c>
      <c r="P2941">
        <f t="shared" si="226"/>
        <v>329</v>
      </c>
      <c r="Q2941" t="s">
        <v>8322</v>
      </c>
      <c r="R2941" t="s">
        <v>8363</v>
      </c>
      <c r="S2941" s="11">
        <f t="shared" si="229"/>
        <v>41845.809166666666</v>
      </c>
      <c r="T2941" s="13" t="str">
        <f t="shared" si="227"/>
        <v>Jul</v>
      </c>
      <c r="U2941" s="11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</v>
      </c>
      <c r="P2942">
        <f t="shared" si="226"/>
        <v>81</v>
      </c>
      <c r="Q2942" t="s">
        <v>8322</v>
      </c>
      <c r="R2942" t="s">
        <v>8363</v>
      </c>
      <c r="S2942" s="11">
        <f t="shared" si="229"/>
        <v>41982.773356481484</v>
      </c>
      <c r="T2942" s="13" t="str">
        <f t="shared" si="227"/>
        <v>Dec</v>
      </c>
      <c r="U2942" s="11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0</v>
      </c>
      <c r="P2943">
        <f t="shared" si="226"/>
        <v>1</v>
      </c>
      <c r="Q2943" t="s">
        <v>8322</v>
      </c>
      <c r="R2943" t="s">
        <v>8361</v>
      </c>
      <c r="S2943" s="11">
        <f t="shared" si="229"/>
        <v>42034.960127314815</v>
      </c>
      <c r="T2943" s="13" t="str">
        <f t="shared" si="227"/>
        <v>Jan</v>
      </c>
      <c r="U2943" s="11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</v>
      </c>
      <c r="P2944">
        <f t="shared" si="226"/>
        <v>202</v>
      </c>
      <c r="Q2944" t="s">
        <v>8322</v>
      </c>
      <c r="R2944" t="s">
        <v>8361</v>
      </c>
      <c r="S2944" s="11">
        <f t="shared" si="229"/>
        <v>42334.803923611107</v>
      </c>
      <c r="T2944" s="13" t="str">
        <f t="shared" si="227"/>
        <v>Nov</v>
      </c>
      <c r="U2944" s="11">
        <f t="shared" si="228"/>
        <v>42354.845833333333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t="s">
        <v>8322</v>
      </c>
      <c r="R2945" t="s">
        <v>8361</v>
      </c>
      <c r="S2945" s="11">
        <f t="shared" si="229"/>
        <v>42077.129398148143</v>
      </c>
      <c r="T2945" s="13" t="str">
        <f t="shared" si="227"/>
        <v>Mar</v>
      </c>
      <c r="U2945" s="11">
        <f t="shared" si="228"/>
        <v>42107.129398148143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>
        <f t="shared" si="226"/>
        <v>100</v>
      </c>
      <c r="Q2946" t="s">
        <v>8322</v>
      </c>
      <c r="R2946" t="s">
        <v>8361</v>
      </c>
      <c r="S2946" s="11">
        <f t="shared" si="229"/>
        <v>42132.9143287037</v>
      </c>
      <c r="T2946" s="13" t="str">
        <f t="shared" si="227"/>
        <v>May</v>
      </c>
      <c r="U2946" s="11">
        <f t="shared" si="228"/>
        <v>42162.9143287037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ROUND((E2947/D2947)*100,0)</f>
        <v>0</v>
      </c>
      <c r="P2947" t="e">
        <f t="shared" ref="P2947:P3010" si="231">ROUND(AVERAGE(E2947/L2947),0)</f>
        <v>#DIV/0!</v>
      </c>
      <c r="Q2947" t="s">
        <v>8322</v>
      </c>
      <c r="R2947" t="s">
        <v>8361</v>
      </c>
      <c r="S2947" s="11">
        <f t="shared" si="229"/>
        <v>42118.139583333337</v>
      </c>
      <c r="T2947" s="13" t="str">
        <f t="shared" ref="T2947:T3010" si="232">CHOOSE(MONTH(S2947),"Jan","Feb","Mar","Apr","May","Jun","Jul","Aug","Sep","Oct","Nov","Dec")</f>
        <v>Apr</v>
      </c>
      <c r="U2947" s="11">
        <f t="shared" ref="U2947:U3010" si="233">(((I2947/60)/60)/24+DATE(1970,1,1))</f>
        <v>42148.139583333337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</v>
      </c>
      <c r="P2948">
        <f t="shared" si="231"/>
        <v>1</v>
      </c>
      <c r="Q2948" t="s">
        <v>8322</v>
      </c>
      <c r="R2948" t="s">
        <v>8361</v>
      </c>
      <c r="S2948" s="11">
        <f t="shared" ref="S2948:S3011" si="234">(((J2948/60)/60)/24)+DATE(1970,1,1)</f>
        <v>42567.531157407408</v>
      </c>
      <c r="T2948" s="13" t="str">
        <f t="shared" si="232"/>
        <v>Jul</v>
      </c>
      <c r="U2948" s="11">
        <f t="shared" si="233"/>
        <v>42597.531157407408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</v>
      </c>
      <c r="P2949">
        <f t="shared" si="231"/>
        <v>82</v>
      </c>
      <c r="Q2949" t="s">
        <v>8322</v>
      </c>
      <c r="R2949" t="s">
        <v>8361</v>
      </c>
      <c r="S2949" s="11">
        <f t="shared" si="234"/>
        <v>42649.562118055561</v>
      </c>
      <c r="T2949" s="13" t="str">
        <f t="shared" si="232"/>
        <v>Oct</v>
      </c>
      <c r="U2949" s="11">
        <f t="shared" si="233"/>
        <v>42698.715972222228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0</v>
      </c>
      <c r="P2950">
        <f t="shared" si="231"/>
        <v>3</v>
      </c>
      <c r="Q2950" t="s">
        <v>8322</v>
      </c>
      <c r="R2950" t="s">
        <v>8361</v>
      </c>
      <c r="S2950" s="11">
        <f t="shared" si="234"/>
        <v>42097.649224537032</v>
      </c>
      <c r="T2950" s="13" t="str">
        <f t="shared" si="232"/>
        <v>Apr</v>
      </c>
      <c r="U2950" s="11">
        <f t="shared" si="233"/>
        <v>42157.649224537032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3</v>
      </c>
      <c r="P2951">
        <f t="shared" si="231"/>
        <v>13</v>
      </c>
      <c r="Q2951" t="s">
        <v>8322</v>
      </c>
      <c r="R2951" t="s">
        <v>8361</v>
      </c>
      <c r="S2951" s="11">
        <f t="shared" si="234"/>
        <v>42297.823113425926</v>
      </c>
      <c r="T2951" s="13" t="str">
        <f t="shared" si="232"/>
        <v>Oct</v>
      </c>
      <c r="U2951" s="11">
        <f t="shared" si="233"/>
        <v>42327.864780092597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t="s">
        <v>8322</v>
      </c>
      <c r="R2952" t="s">
        <v>8361</v>
      </c>
      <c r="S2952" s="11">
        <f t="shared" si="234"/>
        <v>42362.36518518519</v>
      </c>
      <c r="T2952" s="13" t="str">
        <f t="shared" si="232"/>
        <v>Dec</v>
      </c>
      <c r="U2952" s="11">
        <f t="shared" si="233"/>
        <v>42392.36518518519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</v>
      </c>
      <c r="P2953">
        <f t="shared" si="231"/>
        <v>19</v>
      </c>
      <c r="Q2953" t="s">
        <v>8322</v>
      </c>
      <c r="R2953" t="s">
        <v>8361</v>
      </c>
      <c r="S2953" s="11">
        <f t="shared" si="234"/>
        <v>41872.802928240737</v>
      </c>
      <c r="T2953" s="13" t="str">
        <f t="shared" si="232"/>
        <v>Aug</v>
      </c>
      <c r="U2953" s="11">
        <f t="shared" si="233"/>
        <v>41917.802928240737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</v>
      </c>
      <c r="P2954">
        <f t="shared" si="231"/>
        <v>201</v>
      </c>
      <c r="Q2954" t="s">
        <v>8322</v>
      </c>
      <c r="R2954" t="s">
        <v>8361</v>
      </c>
      <c r="S2954" s="11">
        <f t="shared" si="234"/>
        <v>42628.690266203703</v>
      </c>
      <c r="T2954" s="13" t="str">
        <f t="shared" si="232"/>
        <v>Sep</v>
      </c>
      <c r="U2954" s="11">
        <f t="shared" si="233"/>
        <v>42660.166666666672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</v>
      </c>
      <c r="P2955">
        <f t="shared" si="231"/>
        <v>202</v>
      </c>
      <c r="Q2955" t="s">
        <v>8322</v>
      </c>
      <c r="R2955" t="s">
        <v>8361</v>
      </c>
      <c r="S2955" s="11">
        <f t="shared" si="234"/>
        <v>42255.791909722218</v>
      </c>
      <c r="T2955" s="13" t="str">
        <f t="shared" si="232"/>
        <v>Sep</v>
      </c>
      <c r="U2955" s="11">
        <f t="shared" si="233"/>
        <v>42285.791909722218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t="s">
        <v>8322</v>
      </c>
      <c r="R2956" t="s">
        <v>8361</v>
      </c>
      <c r="S2956" s="11">
        <f t="shared" si="234"/>
        <v>42790.583368055552</v>
      </c>
      <c r="T2956" s="13" t="str">
        <f t="shared" si="232"/>
        <v>Feb</v>
      </c>
      <c r="U2956" s="11">
        <f t="shared" si="233"/>
        <v>42810.541701388895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60</v>
      </c>
      <c r="P2957">
        <f t="shared" si="231"/>
        <v>65</v>
      </c>
      <c r="Q2957" t="s">
        <v>8322</v>
      </c>
      <c r="R2957" t="s">
        <v>8361</v>
      </c>
      <c r="S2957" s="11">
        <f t="shared" si="234"/>
        <v>42141.741307870368</v>
      </c>
      <c r="T2957" s="13" t="str">
        <f t="shared" si="232"/>
        <v>May</v>
      </c>
      <c r="U2957" s="11">
        <f t="shared" si="233"/>
        <v>42171.741307870368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17</v>
      </c>
      <c r="P2958">
        <f t="shared" si="231"/>
        <v>66</v>
      </c>
      <c r="Q2958" t="s">
        <v>8322</v>
      </c>
      <c r="R2958" t="s">
        <v>8361</v>
      </c>
      <c r="S2958" s="11">
        <f t="shared" si="234"/>
        <v>42464.958912037036</v>
      </c>
      <c r="T2958" s="13" t="str">
        <f t="shared" si="232"/>
        <v>Apr</v>
      </c>
      <c r="U2958" s="11">
        <f t="shared" si="233"/>
        <v>42494.958912037036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2</v>
      </c>
      <c r="P2959">
        <f t="shared" si="231"/>
        <v>93</v>
      </c>
      <c r="Q2959" t="s">
        <v>8322</v>
      </c>
      <c r="R2959" t="s">
        <v>8361</v>
      </c>
      <c r="S2959" s="11">
        <f t="shared" si="234"/>
        <v>42031.011249999996</v>
      </c>
      <c r="T2959" s="13" t="str">
        <f t="shared" si="232"/>
        <v>Jan</v>
      </c>
      <c r="U2959" s="11">
        <f t="shared" si="233"/>
        <v>42090.969583333332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t="s">
        <v>8322</v>
      </c>
      <c r="R2960" t="s">
        <v>8361</v>
      </c>
      <c r="S2960" s="11">
        <f t="shared" si="234"/>
        <v>42438.779131944444</v>
      </c>
      <c r="T2960" s="13" t="str">
        <f t="shared" si="232"/>
        <v>Mar</v>
      </c>
      <c r="U2960" s="11">
        <f t="shared" si="233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t="s">
        <v>8322</v>
      </c>
      <c r="R2961" t="s">
        <v>8361</v>
      </c>
      <c r="S2961" s="11">
        <f t="shared" si="234"/>
        <v>42498.008391203708</v>
      </c>
      <c r="T2961" s="13" t="str">
        <f t="shared" si="232"/>
        <v>May</v>
      </c>
      <c r="U2961" s="11">
        <f t="shared" si="233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t="s">
        <v>8322</v>
      </c>
      <c r="R2962" t="s">
        <v>8361</v>
      </c>
      <c r="S2962" s="11">
        <f t="shared" si="234"/>
        <v>41863.757210648146</v>
      </c>
      <c r="T2962" s="13" t="str">
        <f t="shared" si="232"/>
        <v>Aug</v>
      </c>
      <c r="U2962" s="11">
        <f t="shared" si="233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110</v>
      </c>
      <c r="P2963">
        <f t="shared" si="231"/>
        <v>51</v>
      </c>
      <c r="Q2963" t="s">
        <v>8322</v>
      </c>
      <c r="R2963" t="s">
        <v>8323</v>
      </c>
      <c r="S2963" s="11">
        <f t="shared" si="234"/>
        <v>42061.212488425925</v>
      </c>
      <c r="T2963" s="13" t="str">
        <f t="shared" si="232"/>
        <v>Feb</v>
      </c>
      <c r="U2963" s="11">
        <f t="shared" si="233"/>
        <v>42089.166666666672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122</v>
      </c>
      <c r="P2964">
        <f t="shared" si="231"/>
        <v>61</v>
      </c>
      <c r="Q2964" t="s">
        <v>8322</v>
      </c>
      <c r="R2964" t="s">
        <v>8323</v>
      </c>
      <c r="S2964" s="11">
        <f t="shared" si="234"/>
        <v>42036.24428240741</v>
      </c>
      <c r="T2964" s="13" t="str">
        <f t="shared" si="232"/>
        <v>Feb</v>
      </c>
      <c r="U2964" s="11">
        <f t="shared" si="233"/>
        <v>42064.290972222225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107</v>
      </c>
      <c r="P2965">
        <f t="shared" si="231"/>
        <v>109</v>
      </c>
      <c r="Q2965" t="s">
        <v>8322</v>
      </c>
      <c r="R2965" t="s">
        <v>8323</v>
      </c>
      <c r="S2965" s="11">
        <f t="shared" si="234"/>
        <v>42157.470185185186</v>
      </c>
      <c r="T2965" s="13" t="str">
        <f t="shared" si="232"/>
        <v>Jun</v>
      </c>
      <c r="U2965" s="11">
        <f t="shared" si="233"/>
        <v>42187.470185185186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101</v>
      </c>
      <c r="P2966">
        <f t="shared" si="231"/>
        <v>26</v>
      </c>
      <c r="Q2966" t="s">
        <v>8322</v>
      </c>
      <c r="R2966" t="s">
        <v>8323</v>
      </c>
      <c r="S2966" s="11">
        <f t="shared" si="234"/>
        <v>41827.909942129627</v>
      </c>
      <c r="T2966" s="13" t="str">
        <f t="shared" si="232"/>
        <v>Jul</v>
      </c>
      <c r="U2966" s="11">
        <f t="shared" si="233"/>
        <v>41857.897222222222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</v>
      </c>
      <c r="P2967">
        <f t="shared" si="231"/>
        <v>42</v>
      </c>
      <c r="Q2967" t="s">
        <v>8322</v>
      </c>
      <c r="R2967" t="s">
        <v>8323</v>
      </c>
      <c r="S2967" s="11">
        <f t="shared" si="234"/>
        <v>42162.729548611111</v>
      </c>
      <c r="T2967" s="13" t="str">
        <f t="shared" si="232"/>
        <v>Jun</v>
      </c>
      <c r="U2967" s="11">
        <f t="shared" si="233"/>
        <v>42192.729548611111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114</v>
      </c>
      <c r="P2968">
        <f t="shared" si="231"/>
        <v>89</v>
      </c>
      <c r="Q2968" t="s">
        <v>8322</v>
      </c>
      <c r="R2968" t="s">
        <v>8323</v>
      </c>
      <c r="S2968" s="11">
        <f t="shared" si="234"/>
        <v>42233.738564814819</v>
      </c>
      <c r="T2968" s="13" t="str">
        <f t="shared" si="232"/>
        <v>Aug</v>
      </c>
      <c r="U2968" s="11">
        <f t="shared" si="233"/>
        <v>42263.738564814819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114</v>
      </c>
      <c r="P2969">
        <f t="shared" si="231"/>
        <v>80</v>
      </c>
      <c r="Q2969" t="s">
        <v>8322</v>
      </c>
      <c r="R2969" t="s">
        <v>8323</v>
      </c>
      <c r="S2969" s="11">
        <f t="shared" si="234"/>
        <v>42042.197824074072</v>
      </c>
      <c r="T2969" s="13" t="str">
        <f t="shared" si="232"/>
        <v>Feb</v>
      </c>
      <c r="U2969" s="11">
        <f t="shared" si="233"/>
        <v>42072.156157407408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>
        <f t="shared" si="231"/>
        <v>79</v>
      </c>
      <c r="Q2970" t="s">
        <v>8322</v>
      </c>
      <c r="R2970" t="s">
        <v>8323</v>
      </c>
      <c r="S2970" s="11">
        <f t="shared" si="234"/>
        <v>42585.523842592593</v>
      </c>
      <c r="T2970" s="13" t="str">
        <f t="shared" si="232"/>
        <v>Aug</v>
      </c>
      <c r="U2970" s="11">
        <f t="shared" si="233"/>
        <v>42599.165972222225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163</v>
      </c>
      <c r="P2971">
        <f t="shared" si="231"/>
        <v>96</v>
      </c>
      <c r="Q2971" t="s">
        <v>8322</v>
      </c>
      <c r="R2971" t="s">
        <v>8323</v>
      </c>
      <c r="S2971" s="11">
        <f t="shared" si="234"/>
        <v>42097.786493055552</v>
      </c>
      <c r="T2971" s="13" t="str">
        <f t="shared" si="232"/>
        <v>Apr</v>
      </c>
      <c r="U2971" s="11">
        <f t="shared" si="233"/>
        <v>42127.952083333337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>
        <f t="shared" si="231"/>
        <v>70</v>
      </c>
      <c r="Q2972" t="s">
        <v>8322</v>
      </c>
      <c r="R2972" t="s">
        <v>8323</v>
      </c>
      <c r="S2972" s="11">
        <f t="shared" si="234"/>
        <v>41808.669571759259</v>
      </c>
      <c r="T2972" s="13" t="str">
        <f t="shared" si="232"/>
        <v>Jun</v>
      </c>
      <c r="U2972" s="11">
        <f t="shared" si="233"/>
        <v>41838.669571759259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</v>
      </c>
      <c r="P2973">
        <f t="shared" si="231"/>
        <v>75</v>
      </c>
      <c r="Q2973" t="s">
        <v>8322</v>
      </c>
      <c r="R2973" t="s">
        <v>8323</v>
      </c>
      <c r="S2973" s="11">
        <f t="shared" si="234"/>
        <v>41852.658310185187</v>
      </c>
      <c r="T2973" s="13" t="str">
        <f t="shared" si="232"/>
        <v>Aug</v>
      </c>
      <c r="U2973" s="11">
        <f t="shared" si="233"/>
        <v>41882.658310185187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</v>
      </c>
      <c r="P2974">
        <f t="shared" si="231"/>
        <v>124</v>
      </c>
      <c r="Q2974" t="s">
        <v>8322</v>
      </c>
      <c r="R2974" t="s">
        <v>8323</v>
      </c>
      <c r="S2974" s="11">
        <f t="shared" si="234"/>
        <v>42694.110185185185</v>
      </c>
      <c r="T2974" s="13" t="str">
        <f t="shared" si="232"/>
        <v>Nov</v>
      </c>
      <c r="U2974" s="11">
        <f t="shared" si="233"/>
        <v>42709.041666666672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175</v>
      </c>
      <c r="P2975">
        <f t="shared" si="231"/>
        <v>265</v>
      </c>
      <c r="Q2975" t="s">
        <v>8322</v>
      </c>
      <c r="R2975" t="s">
        <v>8323</v>
      </c>
      <c r="S2975" s="11">
        <f t="shared" si="234"/>
        <v>42341.818379629629</v>
      </c>
      <c r="T2975" s="13" t="str">
        <f t="shared" si="232"/>
        <v>Dec</v>
      </c>
      <c r="U2975" s="11">
        <f t="shared" si="233"/>
        <v>42370.166666666672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>
        <f t="shared" si="231"/>
        <v>59</v>
      </c>
      <c r="Q2976" t="s">
        <v>8322</v>
      </c>
      <c r="R2976" t="s">
        <v>8323</v>
      </c>
      <c r="S2976" s="11">
        <f t="shared" si="234"/>
        <v>41880.061006944445</v>
      </c>
      <c r="T2976" s="13" t="str">
        <f t="shared" si="232"/>
        <v>Aug</v>
      </c>
      <c r="U2976" s="11">
        <f t="shared" si="233"/>
        <v>41908.065972222219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</v>
      </c>
      <c r="P2977">
        <f t="shared" si="231"/>
        <v>71</v>
      </c>
      <c r="Q2977" t="s">
        <v>8322</v>
      </c>
      <c r="R2977" t="s">
        <v>8323</v>
      </c>
      <c r="S2977" s="11">
        <f t="shared" si="234"/>
        <v>41941.683865740742</v>
      </c>
      <c r="T2977" s="13" t="str">
        <f t="shared" si="232"/>
        <v>Oct</v>
      </c>
      <c r="U2977" s="11">
        <f t="shared" si="233"/>
        <v>41970.125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</v>
      </c>
      <c r="P2978">
        <f t="shared" si="231"/>
        <v>9</v>
      </c>
      <c r="Q2978" t="s">
        <v>8322</v>
      </c>
      <c r="R2978" t="s">
        <v>8323</v>
      </c>
      <c r="S2978" s="11">
        <f t="shared" si="234"/>
        <v>42425.730671296296</v>
      </c>
      <c r="T2978" s="13" t="str">
        <f t="shared" si="232"/>
        <v>Feb</v>
      </c>
      <c r="U2978" s="11">
        <f t="shared" si="233"/>
        <v>42442.5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114</v>
      </c>
      <c r="P2979">
        <f t="shared" si="231"/>
        <v>114</v>
      </c>
      <c r="Q2979" t="s">
        <v>8322</v>
      </c>
      <c r="R2979" t="s">
        <v>8323</v>
      </c>
      <c r="S2979" s="11">
        <f t="shared" si="234"/>
        <v>42026.88118055556</v>
      </c>
      <c r="T2979" s="13" t="str">
        <f t="shared" si="232"/>
        <v>Jan</v>
      </c>
      <c r="U2979" s="11">
        <f t="shared" si="233"/>
        <v>42086.093055555553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</v>
      </c>
      <c r="P2980">
        <f t="shared" si="231"/>
        <v>61</v>
      </c>
      <c r="Q2980" t="s">
        <v>8322</v>
      </c>
      <c r="R2980" t="s">
        <v>8323</v>
      </c>
      <c r="S2980" s="11">
        <f t="shared" si="234"/>
        <v>41922.640590277777</v>
      </c>
      <c r="T2980" s="13" t="str">
        <f t="shared" si="232"/>
        <v>Oct</v>
      </c>
      <c r="U2980" s="11">
        <f t="shared" si="233"/>
        <v>41932.249305555553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</v>
      </c>
      <c r="P2981">
        <f t="shared" si="231"/>
        <v>110</v>
      </c>
      <c r="Q2981" t="s">
        <v>8322</v>
      </c>
      <c r="R2981" t="s">
        <v>8323</v>
      </c>
      <c r="S2981" s="11">
        <f t="shared" si="234"/>
        <v>41993.824340277773</v>
      </c>
      <c r="T2981" s="13" t="str">
        <f t="shared" si="232"/>
        <v>Dec</v>
      </c>
      <c r="U2981" s="11">
        <f t="shared" si="233"/>
        <v>42010.25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</v>
      </c>
      <c r="P2982">
        <f t="shared" si="231"/>
        <v>136</v>
      </c>
      <c r="Q2982" t="s">
        <v>8322</v>
      </c>
      <c r="R2982" t="s">
        <v>8323</v>
      </c>
      <c r="S2982" s="11">
        <f t="shared" si="234"/>
        <v>42219.915856481486</v>
      </c>
      <c r="T2982" s="13" t="str">
        <f t="shared" si="232"/>
        <v>Aug</v>
      </c>
      <c r="U2982" s="11">
        <f t="shared" si="233"/>
        <v>42240.083333333328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129</v>
      </c>
      <c r="P2983">
        <f t="shared" si="231"/>
        <v>53</v>
      </c>
      <c r="Q2983" t="s">
        <v>8322</v>
      </c>
      <c r="R2983" t="s">
        <v>8361</v>
      </c>
      <c r="S2983" s="11">
        <f t="shared" si="234"/>
        <v>42225.559675925921</v>
      </c>
      <c r="T2983" s="13" t="str">
        <f t="shared" si="232"/>
        <v>Aug</v>
      </c>
      <c r="U2983" s="11">
        <f t="shared" si="233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</v>
      </c>
      <c r="P2984">
        <f t="shared" si="231"/>
        <v>86</v>
      </c>
      <c r="Q2984" t="s">
        <v>8322</v>
      </c>
      <c r="R2984" t="s">
        <v>8361</v>
      </c>
      <c r="S2984" s="11">
        <f t="shared" si="234"/>
        <v>42381.686840277776</v>
      </c>
      <c r="T2984" s="13" t="str">
        <f t="shared" si="232"/>
        <v>Jan</v>
      </c>
      <c r="U2984" s="11">
        <f t="shared" si="233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147</v>
      </c>
      <c r="P2985">
        <f t="shared" si="231"/>
        <v>155</v>
      </c>
      <c r="Q2985" t="s">
        <v>8322</v>
      </c>
      <c r="R2985" t="s">
        <v>8361</v>
      </c>
      <c r="S2985" s="11">
        <f t="shared" si="234"/>
        <v>41894.632361111115</v>
      </c>
      <c r="T2985" s="13" t="str">
        <f t="shared" si="232"/>
        <v>Sep</v>
      </c>
      <c r="U2985" s="11">
        <f t="shared" si="233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</v>
      </c>
      <c r="P2986">
        <f t="shared" si="231"/>
        <v>115</v>
      </c>
      <c r="Q2986" t="s">
        <v>8322</v>
      </c>
      <c r="R2986" t="s">
        <v>8361</v>
      </c>
      <c r="S2986" s="11">
        <f t="shared" si="234"/>
        <v>42576.278715277775</v>
      </c>
      <c r="T2986" s="13" t="str">
        <f t="shared" si="232"/>
        <v>Jul</v>
      </c>
      <c r="U2986" s="11">
        <f t="shared" si="233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122</v>
      </c>
      <c r="P2987">
        <f t="shared" si="231"/>
        <v>110</v>
      </c>
      <c r="Q2987" t="s">
        <v>8322</v>
      </c>
      <c r="R2987" t="s">
        <v>8361</v>
      </c>
      <c r="S2987" s="11">
        <f t="shared" si="234"/>
        <v>42654.973703703698</v>
      </c>
      <c r="T2987" s="13" t="str">
        <f t="shared" si="232"/>
        <v>Oct</v>
      </c>
      <c r="U2987" s="11">
        <f t="shared" si="233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106</v>
      </c>
      <c r="P2988">
        <f t="shared" si="231"/>
        <v>45</v>
      </c>
      <c r="Q2988" t="s">
        <v>8322</v>
      </c>
      <c r="R2988" t="s">
        <v>8361</v>
      </c>
      <c r="S2988" s="11">
        <f t="shared" si="234"/>
        <v>42431.500069444446</v>
      </c>
      <c r="T2988" s="13" t="str">
        <f t="shared" si="232"/>
        <v>Mar</v>
      </c>
      <c r="U2988" s="11">
        <f t="shared" si="233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</v>
      </c>
      <c r="P2989">
        <f t="shared" si="231"/>
        <v>104</v>
      </c>
      <c r="Q2989" t="s">
        <v>8322</v>
      </c>
      <c r="R2989" t="s">
        <v>8361</v>
      </c>
      <c r="S2989" s="11">
        <f t="shared" si="234"/>
        <v>42627.307303240741</v>
      </c>
      <c r="T2989" s="13" t="str">
        <f t="shared" si="232"/>
        <v>Sep</v>
      </c>
      <c r="U2989" s="11">
        <f t="shared" si="233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>
        <f t="shared" si="231"/>
        <v>36</v>
      </c>
      <c r="Q2990" t="s">
        <v>8322</v>
      </c>
      <c r="R2990" t="s">
        <v>8361</v>
      </c>
      <c r="S2990" s="11">
        <f t="shared" si="234"/>
        <v>42511.362048611118</v>
      </c>
      <c r="T2990" s="13" t="str">
        <f t="shared" si="232"/>
        <v>May</v>
      </c>
      <c r="U2990" s="11">
        <f t="shared" si="233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177</v>
      </c>
      <c r="P2991">
        <f t="shared" si="231"/>
        <v>97</v>
      </c>
      <c r="Q2991" t="s">
        <v>8322</v>
      </c>
      <c r="R2991" t="s">
        <v>8361</v>
      </c>
      <c r="S2991" s="11">
        <f t="shared" si="234"/>
        <v>42337.02039351852</v>
      </c>
      <c r="T2991" s="13" t="str">
        <f t="shared" si="232"/>
        <v>Nov</v>
      </c>
      <c r="U2991" s="11">
        <f t="shared" si="233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>
        <f t="shared" si="231"/>
        <v>370</v>
      </c>
      <c r="Q2992" t="s">
        <v>8322</v>
      </c>
      <c r="R2992" t="s">
        <v>8361</v>
      </c>
      <c r="S2992" s="11">
        <f t="shared" si="234"/>
        <v>42341.57430555555</v>
      </c>
      <c r="T2992" s="13" t="str">
        <f t="shared" si="232"/>
        <v>Dec</v>
      </c>
      <c r="U2992" s="11">
        <f t="shared" si="233"/>
        <v>42376.57430555555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</v>
      </c>
      <c r="P2993">
        <f t="shared" si="231"/>
        <v>94</v>
      </c>
      <c r="Q2993" t="s">
        <v>8322</v>
      </c>
      <c r="R2993" t="s">
        <v>8361</v>
      </c>
      <c r="S2993" s="11">
        <f t="shared" si="234"/>
        <v>42740.837152777778</v>
      </c>
      <c r="T2993" s="13" t="str">
        <f t="shared" si="232"/>
        <v>Jan</v>
      </c>
      <c r="U2993" s="11">
        <f t="shared" si="233"/>
        <v>42762.837152777778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105</v>
      </c>
      <c r="P2994">
        <f t="shared" si="231"/>
        <v>49</v>
      </c>
      <c r="Q2994" t="s">
        <v>8322</v>
      </c>
      <c r="R2994" t="s">
        <v>8361</v>
      </c>
      <c r="S2994" s="11">
        <f t="shared" si="234"/>
        <v>42622.767476851848</v>
      </c>
      <c r="T2994" s="13" t="str">
        <f t="shared" si="232"/>
        <v>Sep</v>
      </c>
      <c r="U2994" s="11">
        <f t="shared" si="233"/>
        <v>42652.767476851848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</v>
      </c>
      <c r="P2995">
        <f t="shared" si="231"/>
        <v>46</v>
      </c>
      <c r="Q2995" t="s">
        <v>8322</v>
      </c>
      <c r="R2995" t="s">
        <v>8361</v>
      </c>
      <c r="S2995" s="11">
        <f t="shared" si="234"/>
        <v>42390.838738425926</v>
      </c>
      <c r="T2995" s="13" t="str">
        <f t="shared" si="232"/>
        <v>Jan</v>
      </c>
      <c r="U2995" s="11">
        <f t="shared" si="233"/>
        <v>42420.838738425926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458</v>
      </c>
      <c r="P2996">
        <f t="shared" si="231"/>
        <v>23</v>
      </c>
      <c r="Q2996" t="s">
        <v>8322</v>
      </c>
      <c r="R2996" t="s">
        <v>8361</v>
      </c>
      <c r="S2996" s="11">
        <f t="shared" si="234"/>
        <v>41885.478842592594</v>
      </c>
      <c r="T2996" s="13" t="str">
        <f t="shared" si="232"/>
        <v>Sep</v>
      </c>
      <c r="U2996" s="11">
        <f t="shared" si="233"/>
        <v>41915.478842592594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105</v>
      </c>
      <c r="P2997">
        <f t="shared" si="231"/>
        <v>63</v>
      </c>
      <c r="Q2997" t="s">
        <v>8322</v>
      </c>
      <c r="R2997" t="s">
        <v>8361</v>
      </c>
      <c r="S2997" s="11">
        <f t="shared" si="234"/>
        <v>42724.665173611109</v>
      </c>
      <c r="T2997" s="13" t="str">
        <f t="shared" si="232"/>
        <v>Dec</v>
      </c>
      <c r="U2997" s="11">
        <f t="shared" si="233"/>
        <v>42754.665173611109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172</v>
      </c>
      <c r="P2998">
        <f t="shared" si="231"/>
        <v>154</v>
      </c>
      <c r="Q2998" t="s">
        <v>8322</v>
      </c>
      <c r="R2998" t="s">
        <v>8361</v>
      </c>
      <c r="S2998" s="11">
        <f t="shared" si="234"/>
        <v>42090.912500000006</v>
      </c>
      <c r="T2998" s="13" t="str">
        <f t="shared" si="232"/>
        <v>Mar</v>
      </c>
      <c r="U2998" s="11">
        <f t="shared" si="233"/>
        <v>42150.912500000006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104</v>
      </c>
      <c r="P2999">
        <f t="shared" si="231"/>
        <v>90</v>
      </c>
      <c r="Q2999" t="s">
        <v>8322</v>
      </c>
      <c r="R2999" t="s">
        <v>8361</v>
      </c>
      <c r="S2999" s="11">
        <f t="shared" si="234"/>
        <v>42775.733715277776</v>
      </c>
      <c r="T2999" s="13" t="str">
        <f t="shared" si="232"/>
        <v>Feb</v>
      </c>
      <c r="U2999" s="11">
        <f t="shared" si="233"/>
        <v>42793.207638888889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</v>
      </c>
      <c r="P3000">
        <f t="shared" si="231"/>
        <v>119</v>
      </c>
      <c r="Q3000" t="s">
        <v>8322</v>
      </c>
      <c r="R3000" t="s">
        <v>8361</v>
      </c>
      <c r="S3000" s="11">
        <f t="shared" si="234"/>
        <v>41778.193622685183</v>
      </c>
      <c r="T3000" s="13" t="str">
        <f t="shared" si="232"/>
        <v>May</v>
      </c>
      <c r="U3000" s="11">
        <f t="shared" si="233"/>
        <v>41806.184027777781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119</v>
      </c>
      <c r="P3001">
        <f t="shared" si="231"/>
        <v>80</v>
      </c>
      <c r="Q3001" t="s">
        <v>8322</v>
      </c>
      <c r="R3001" t="s">
        <v>8361</v>
      </c>
      <c r="S3001" s="11">
        <f t="shared" si="234"/>
        <v>42780.740277777775</v>
      </c>
      <c r="T3001" s="13" t="str">
        <f t="shared" si="232"/>
        <v>Feb</v>
      </c>
      <c r="U3001" s="11">
        <f t="shared" si="233"/>
        <v>42795.083333333328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>
        <f t="shared" si="231"/>
        <v>63</v>
      </c>
      <c r="Q3002" t="s">
        <v>8322</v>
      </c>
      <c r="R3002" t="s">
        <v>8361</v>
      </c>
      <c r="S3002" s="11">
        <f t="shared" si="234"/>
        <v>42752.827199074076</v>
      </c>
      <c r="T3002" s="13" t="str">
        <f t="shared" si="232"/>
        <v>Jan</v>
      </c>
      <c r="U3002" s="11">
        <f t="shared" si="233"/>
        <v>42766.75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319</v>
      </c>
      <c r="P3003">
        <f t="shared" si="231"/>
        <v>131</v>
      </c>
      <c r="Q3003" t="s">
        <v>8322</v>
      </c>
      <c r="R3003" t="s">
        <v>8361</v>
      </c>
      <c r="S3003" s="11">
        <f t="shared" si="234"/>
        <v>42534.895625000005</v>
      </c>
      <c r="T3003" s="13" t="str">
        <f t="shared" si="232"/>
        <v>Jun</v>
      </c>
      <c r="U3003" s="11">
        <f t="shared" si="233"/>
        <v>42564.895625000005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109</v>
      </c>
      <c r="P3004">
        <f t="shared" si="231"/>
        <v>73</v>
      </c>
      <c r="Q3004" t="s">
        <v>8322</v>
      </c>
      <c r="R3004" t="s">
        <v>8361</v>
      </c>
      <c r="S3004" s="11">
        <f t="shared" si="234"/>
        <v>41239.83625</v>
      </c>
      <c r="T3004" s="13" t="str">
        <f t="shared" si="232"/>
        <v>Nov</v>
      </c>
      <c r="U3004" s="11">
        <f t="shared" si="233"/>
        <v>41269.83625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</v>
      </c>
      <c r="P3005">
        <f t="shared" si="231"/>
        <v>179</v>
      </c>
      <c r="Q3005" t="s">
        <v>8322</v>
      </c>
      <c r="R3005" t="s">
        <v>8361</v>
      </c>
      <c r="S3005" s="11">
        <f t="shared" si="234"/>
        <v>42398.849259259259</v>
      </c>
      <c r="T3005" s="13" t="str">
        <f t="shared" si="232"/>
        <v>Jan</v>
      </c>
      <c r="U3005" s="11">
        <f t="shared" si="233"/>
        <v>42430.249305555553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113</v>
      </c>
      <c r="P3006">
        <f t="shared" si="231"/>
        <v>163</v>
      </c>
      <c r="Q3006" t="s">
        <v>8322</v>
      </c>
      <c r="R3006" t="s">
        <v>8361</v>
      </c>
      <c r="S3006" s="11">
        <f t="shared" si="234"/>
        <v>41928.881064814814</v>
      </c>
      <c r="T3006" s="13" t="str">
        <f t="shared" si="232"/>
        <v>Oct</v>
      </c>
      <c r="U3006" s="11">
        <f t="shared" si="233"/>
        <v>41958.922731481478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</v>
      </c>
      <c r="P3007">
        <f t="shared" si="231"/>
        <v>108</v>
      </c>
      <c r="Q3007" t="s">
        <v>8322</v>
      </c>
      <c r="R3007" t="s">
        <v>8361</v>
      </c>
      <c r="S3007" s="11">
        <f t="shared" si="234"/>
        <v>41888.674826388888</v>
      </c>
      <c r="T3007" s="13" t="str">
        <f t="shared" si="232"/>
        <v>Sep</v>
      </c>
      <c r="U3007" s="11">
        <f t="shared" si="233"/>
        <v>41918.674826388888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108</v>
      </c>
      <c r="P3008">
        <f t="shared" si="231"/>
        <v>89</v>
      </c>
      <c r="Q3008" t="s">
        <v>8322</v>
      </c>
      <c r="R3008" t="s">
        <v>8361</v>
      </c>
      <c r="S3008" s="11">
        <f t="shared" si="234"/>
        <v>41957.756840277783</v>
      </c>
      <c r="T3008" s="13" t="str">
        <f t="shared" si="232"/>
        <v>Nov</v>
      </c>
      <c r="U3008" s="11">
        <f t="shared" si="233"/>
        <v>41987.756840277783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>
        <f t="shared" si="231"/>
        <v>54</v>
      </c>
      <c r="Q3009" t="s">
        <v>8322</v>
      </c>
      <c r="R3009" t="s">
        <v>8361</v>
      </c>
      <c r="S3009" s="11">
        <f t="shared" si="234"/>
        <v>42098.216238425928</v>
      </c>
      <c r="T3009" s="13" t="str">
        <f t="shared" si="232"/>
        <v>Apr</v>
      </c>
      <c r="U3009" s="11">
        <f t="shared" si="233"/>
        <v>42119.216238425928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</v>
      </c>
      <c r="P3010">
        <f t="shared" si="231"/>
        <v>117</v>
      </c>
      <c r="Q3010" t="s">
        <v>8322</v>
      </c>
      <c r="R3010" t="s">
        <v>8361</v>
      </c>
      <c r="S3010" s="11">
        <f t="shared" si="234"/>
        <v>42360.212025462963</v>
      </c>
      <c r="T3010" s="13" t="str">
        <f t="shared" si="232"/>
        <v>Dec</v>
      </c>
      <c r="U3010" s="11">
        <f t="shared" si="233"/>
        <v>42390.212025462963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ROUND((E3011/D3011)*100,0)</f>
        <v>120</v>
      </c>
      <c r="P3011">
        <f t="shared" ref="P3011:P3074" si="236">ROUND(AVERAGE(E3011/L3011),0)</f>
        <v>234</v>
      </c>
      <c r="Q3011" t="s">
        <v>8322</v>
      </c>
      <c r="R3011" t="s">
        <v>8361</v>
      </c>
      <c r="S3011" s="11">
        <f t="shared" si="234"/>
        <v>41939.569907407407</v>
      </c>
      <c r="T3011" s="13" t="str">
        <f t="shared" ref="T3011:T3074" si="237">CHOOSE(MONTH(S3011),"Jan","Feb","Mar","Apr","May","Jun","Jul","Aug","Sep","Oct","Nov","Dec")</f>
        <v>Oct</v>
      </c>
      <c r="U3011" s="11">
        <f t="shared" ref="U3011:U3074" si="238">(((I3011/60)/60)/24+DATE(1970,1,1))</f>
        <v>41969.611574074079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>
        <f t="shared" si="236"/>
        <v>158</v>
      </c>
      <c r="Q3012" t="s">
        <v>8322</v>
      </c>
      <c r="R3012" t="s">
        <v>8361</v>
      </c>
      <c r="S3012" s="11">
        <f t="shared" ref="S3012:S3075" si="239">(((J3012/60)/60)/24)+DATE(1970,1,1)</f>
        <v>41996.832395833335</v>
      </c>
      <c r="T3012" s="13" t="str">
        <f t="shared" si="237"/>
        <v>Dec</v>
      </c>
      <c r="U3012" s="11">
        <f t="shared" si="238"/>
        <v>42056.832395833335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124</v>
      </c>
      <c r="P3013">
        <f t="shared" si="236"/>
        <v>15</v>
      </c>
      <c r="Q3013" t="s">
        <v>8322</v>
      </c>
      <c r="R3013" t="s">
        <v>8361</v>
      </c>
      <c r="S3013" s="11">
        <f t="shared" si="239"/>
        <v>42334.468935185185</v>
      </c>
      <c r="T3013" s="13" t="str">
        <f t="shared" si="237"/>
        <v>Nov</v>
      </c>
      <c r="U3013" s="11">
        <f t="shared" si="238"/>
        <v>42361.957638888889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</v>
      </c>
      <c r="P3014">
        <f t="shared" si="236"/>
        <v>85</v>
      </c>
      <c r="Q3014" t="s">
        <v>8322</v>
      </c>
      <c r="R3014" t="s">
        <v>8361</v>
      </c>
      <c r="S3014" s="11">
        <f t="shared" si="239"/>
        <v>42024.702893518523</v>
      </c>
      <c r="T3014" s="13" t="str">
        <f t="shared" si="237"/>
        <v>Jan</v>
      </c>
      <c r="U3014" s="11">
        <f t="shared" si="238"/>
        <v>42045.702893518523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157</v>
      </c>
      <c r="P3015">
        <f t="shared" si="236"/>
        <v>147</v>
      </c>
      <c r="Q3015" t="s">
        <v>8322</v>
      </c>
      <c r="R3015" t="s">
        <v>8361</v>
      </c>
      <c r="S3015" s="11">
        <f t="shared" si="239"/>
        <v>42146.836215277777</v>
      </c>
      <c r="T3015" s="13" t="str">
        <f t="shared" si="237"/>
        <v>May</v>
      </c>
      <c r="U3015" s="11">
        <f t="shared" si="238"/>
        <v>42176.836215277777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</v>
      </c>
      <c r="P3016">
        <f t="shared" si="236"/>
        <v>51</v>
      </c>
      <c r="Q3016" t="s">
        <v>8322</v>
      </c>
      <c r="R3016" t="s">
        <v>8361</v>
      </c>
      <c r="S3016" s="11">
        <f t="shared" si="239"/>
        <v>41920.123611111114</v>
      </c>
      <c r="T3016" s="13" t="str">
        <f t="shared" si="237"/>
        <v>Oct</v>
      </c>
      <c r="U3016" s="11">
        <f t="shared" si="238"/>
        <v>41948.208333333336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</v>
      </c>
      <c r="P3017">
        <f t="shared" si="236"/>
        <v>88</v>
      </c>
      <c r="Q3017" t="s">
        <v>8322</v>
      </c>
      <c r="R3017" t="s">
        <v>8361</v>
      </c>
      <c r="S3017" s="11">
        <f t="shared" si="239"/>
        <v>41785.72729166667</v>
      </c>
      <c r="T3017" s="13" t="str">
        <f t="shared" si="237"/>
        <v>May</v>
      </c>
      <c r="U3017" s="11">
        <f t="shared" si="238"/>
        <v>41801.166666666664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103</v>
      </c>
      <c r="P3018">
        <f t="shared" si="236"/>
        <v>242</v>
      </c>
      <c r="Q3018" t="s">
        <v>8322</v>
      </c>
      <c r="R3018" t="s">
        <v>8361</v>
      </c>
      <c r="S3018" s="11">
        <f t="shared" si="239"/>
        <v>41778.548055555555</v>
      </c>
      <c r="T3018" s="13" t="str">
        <f t="shared" si="237"/>
        <v>May</v>
      </c>
      <c r="U3018" s="11">
        <f t="shared" si="238"/>
        <v>41838.548055555555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106</v>
      </c>
      <c r="P3019">
        <f t="shared" si="236"/>
        <v>146</v>
      </c>
      <c r="Q3019" t="s">
        <v>8322</v>
      </c>
      <c r="R3019" t="s">
        <v>8361</v>
      </c>
      <c r="S3019" s="11">
        <f t="shared" si="239"/>
        <v>41841.850034722222</v>
      </c>
      <c r="T3019" s="13" t="str">
        <f t="shared" si="237"/>
        <v>Jul</v>
      </c>
      <c r="U3019" s="11">
        <f t="shared" si="238"/>
        <v>41871.850034722222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101</v>
      </c>
      <c r="P3020">
        <f t="shared" si="236"/>
        <v>103</v>
      </c>
      <c r="Q3020" t="s">
        <v>8322</v>
      </c>
      <c r="R3020" t="s">
        <v>8361</v>
      </c>
      <c r="S3020" s="11">
        <f t="shared" si="239"/>
        <v>42163.29833333334</v>
      </c>
      <c r="T3020" s="13" t="str">
        <f t="shared" si="237"/>
        <v>Jun</v>
      </c>
      <c r="U3020" s="11">
        <f t="shared" si="238"/>
        <v>42205.916666666672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</v>
      </c>
      <c r="P3021">
        <f t="shared" si="236"/>
        <v>80</v>
      </c>
      <c r="Q3021" t="s">
        <v>8322</v>
      </c>
      <c r="R3021" t="s">
        <v>8361</v>
      </c>
      <c r="S3021" s="11">
        <f t="shared" si="239"/>
        <v>41758.833564814813</v>
      </c>
      <c r="T3021" s="13" t="str">
        <f t="shared" si="237"/>
        <v>Apr</v>
      </c>
      <c r="U3021" s="11">
        <f t="shared" si="238"/>
        <v>41786.125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101</v>
      </c>
      <c r="P3022">
        <f t="shared" si="236"/>
        <v>235</v>
      </c>
      <c r="Q3022" t="s">
        <v>8322</v>
      </c>
      <c r="R3022" t="s">
        <v>8361</v>
      </c>
      <c r="S3022" s="11">
        <f t="shared" si="239"/>
        <v>42170.846446759257</v>
      </c>
      <c r="T3022" s="13" t="str">
        <f t="shared" si="237"/>
        <v>Jun</v>
      </c>
      <c r="U3022" s="11">
        <f t="shared" si="238"/>
        <v>42230.846446759257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</v>
      </c>
      <c r="P3023">
        <f t="shared" si="236"/>
        <v>51</v>
      </c>
      <c r="Q3023" t="s">
        <v>8322</v>
      </c>
      <c r="R3023" t="s">
        <v>8361</v>
      </c>
      <c r="S3023" s="11">
        <f t="shared" si="239"/>
        <v>42660.618854166663</v>
      </c>
      <c r="T3023" s="13" t="str">
        <f t="shared" si="237"/>
        <v>Oct</v>
      </c>
      <c r="U3023" s="11">
        <f t="shared" si="238"/>
        <v>42696.249305555553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101</v>
      </c>
      <c r="P3024">
        <f t="shared" si="236"/>
        <v>163</v>
      </c>
      <c r="Q3024" t="s">
        <v>8322</v>
      </c>
      <c r="R3024" t="s">
        <v>8361</v>
      </c>
      <c r="S3024" s="11">
        <f t="shared" si="239"/>
        <v>42564.95380787037</v>
      </c>
      <c r="T3024" s="13" t="str">
        <f t="shared" si="237"/>
        <v>Jul</v>
      </c>
      <c r="U3024" s="11">
        <f t="shared" si="238"/>
        <v>42609.95380787037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>
        <f t="shared" si="236"/>
        <v>120</v>
      </c>
      <c r="Q3025" t="s">
        <v>8322</v>
      </c>
      <c r="R3025" t="s">
        <v>8361</v>
      </c>
      <c r="S3025" s="11">
        <f t="shared" si="239"/>
        <v>42121.675763888896</v>
      </c>
      <c r="T3025" s="13" t="str">
        <f t="shared" si="237"/>
        <v>Apr</v>
      </c>
      <c r="U3025" s="11">
        <f t="shared" si="238"/>
        <v>42166.675763888896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</v>
      </c>
      <c r="P3026">
        <f t="shared" si="236"/>
        <v>68</v>
      </c>
      <c r="Q3026" t="s">
        <v>8322</v>
      </c>
      <c r="R3026" t="s">
        <v>8361</v>
      </c>
      <c r="S3026" s="11">
        <f t="shared" si="239"/>
        <v>41158.993923611109</v>
      </c>
      <c r="T3026" s="13" t="str">
        <f t="shared" si="237"/>
        <v>Sep</v>
      </c>
      <c r="U3026" s="11">
        <f t="shared" si="238"/>
        <v>41188.993923611109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</v>
      </c>
      <c r="P3027">
        <f t="shared" si="236"/>
        <v>52</v>
      </c>
      <c r="Q3027" t="s">
        <v>8322</v>
      </c>
      <c r="R3027" t="s">
        <v>8361</v>
      </c>
      <c r="S3027" s="11">
        <f t="shared" si="239"/>
        <v>41761.509409722225</v>
      </c>
      <c r="T3027" s="13" t="str">
        <f t="shared" si="237"/>
        <v>May</v>
      </c>
      <c r="U3027" s="11">
        <f t="shared" si="238"/>
        <v>41789.666666666664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</v>
      </c>
      <c r="P3028">
        <f t="shared" si="236"/>
        <v>52</v>
      </c>
      <c r="Q3028" t="s">
        <v>8322</v>
      </c>
      <c r="R3028" t="s">
        <v>8361</v>
      </c>
      <c r="S3028" s="11">
        <f t="shared" si="239"/>
        <v>42783.459398148145</v>
      </c>
      <c r="T3028" s="13" t="str">
        <f t="shared" si="237"/>
        <v>Feb</v>
      </c>
      <c r="U3028" s="11">
        <f t="shared" si="238"/>
        <v>42797.459398148145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</v>
      </c>
      <c r="P3029">
        <f t="shared" si="236"/>
        <v>164</v>
      </c>
      <c r="Q3029" t="s">
        <v>8322</v>
      </c>
      <c r="R3029" t="s">
        <v>8361</v>
      </c>
      <c r="S3029" s="11">
        <f t="shared" si="239"/>
        <v>42053.704293981486</v>
      </c>
      <c r="T3029" s="13" t="str">
        <f t="shared" si="237"/>
        <v>Feb</v>
      </c>
      <c r="U3029" s="11">
        <f t="shared" si="238"/>
        <v>42083.662627314814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</v>
      </c>
      <c r="P3030">
        <f t="shared" si="236"/>
        <v>85</v>
      </c>
      <c r="Q3030" t="s">
        <v>8322</v>
      </c>
      <c r="R3030" t="s">
        <v>8361</v>
      </c>
      <c r="S3030" s="11">
        <f t="shared" si="239"/>
        <v>42567.264178240745</v>
      </c>
      <c r="T3030" s="13" t="str">
        <f t="shared" si="237"/>
        <v>Jul</v>
      </c>
      <c r="U3030" s="11">
        <f t="shared" si="238"/>
        <v>42597.264178240745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110</v>
      </c>
      <c r="P3031">
        <f t="shared" si="236"/>
        <v>95</v>
      </c>
      <c r="Q3031" t="s">
        <v>8322</v>
      </c>
      <c r="R3031" t="s">
        <v>8361</v>
      </c>
      <c r="S3031" s="11">
        <f t="shared" si="239"/>
        <v>41932.708877314813</v>
      </c>
      <c r="T3031" s="13" t="str">
        <f t="shared" si="237"/>
        <v>Oct</v>
      </c>
      <c r="U3031" s="11">
        <f t="shared" si="238"/>
        <v>41961.190972222219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107</v>
      </c>
      <c r="P3032">
        <f t="shared" si="236"/>
        <v>46</v>
      </c>
      <c r="Q3032" t="s">
        <v>8322</v>
      </c>
      <c r="R3032" t="s">
        <v>8361</v>
      </c>
      <c r="S3032" s="11">
        <f t="shared" si="239"/>
        <v>42233.747349537036</v>
      </c>
      <c r="T3032" s="13" t="str">
        <f t="shared" si="237"/>
        <v>Aug</v>
      </c>
      <c r="U3032" s="11">
        <f t="shared" si="238"/>
        <v>42263.747349537036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>
        <f t="shared" si="236"/>
        <v>52</v>
      </c>
      <c r="Q3033" t="s">
        <v>8322</v>
      </c>
      <c r="R3033" t="s">
        <v>8361</v>
      </c>
      <c r="S3033" s="11">
        <f t="shared" si="239"/>
        <v>42597.882488425923</v>
      </c>
      <c r="T3033" s="13" t="str">
        <f t="shared" si="237"/>
        <v>Aug</v>
      </c>
      <c r="U3033" s="11">
        <f t="shared" si="238"/>
        <v>42657.882488425923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</v>
      </c>
      <c r="P3034">
        <f t="shared" si="236"/>
        <v>51</v>
      </c>
      <c r="Q3034" t="s">
        <v>8322</v>
      </c>
      <c r="R3034" t="s">
        <v>8361</v>
      </c>
      <c r="S3034" s="11">
        <f t="shared" si="239"/>
        <v>42228.044664351852</v>
      </c>
      <c r="T3034" s="13" t="str">
        <f t="shared" si="237"/>
        <v>Aug</v>
      </c>
      <c r="U3034" s="11">
        <f t="shared" si="238"/>
        <v>42258.044664351852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147</v>
      </c>
      <c r="P3035">
        <f t="shared" si="236"/>
        <v>191</v>
      </c>
      <c r="Q3035" t="s">
        <v>8322</v>
      </c>
      <c r="R3035" t="s">
        <v>8361</v>
      </c>
      <c r="S3035" s="11">
        <f t="shared" si="239"/>
        <v>42570.110243055555</v>
      </c>
      <c r="T3035" s="13" t="str">
        <f t="shared" si="237"/>
        <v>Jul</v>
      </c>
      <c r="U3035" s="11">
        <f t="shared" si="238"/>
        <v>42600.110243055555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113</v>
      </c>
      <c r="P3036">
        <f t="shared" si="236"/>
        <v>89</v>
      </c>
      <c r="Q3036" t="s">
        <v>8322</v>
      </c>
      <c r="R3036" t="s">
        <v>8361</v>
      </c>
      <c r="S3036" s="11">
        <f t="shared" si="239"/>
        <v>42644.535358796296</v>
      </c>
      <c r="T3036" s="13" t="str">
        <f t="shared" si="237"/>
        <v>Oct</v>
      </c>
      <c r="U3036" s="11">
        <f t="shared" si="238"/>
        <v>42675.165972222225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109</v>
      </c>
      <c r="P3037">
        <f t="shared" si="236"/>
        <v>89</v>
      </c>
      <c r="Q3037" t="s">
        <v>8322</v>
      </c>
      <c r="R3037" t="s">
        <v>8361</v>
      </c>
      <c r="S3037" s="11">
        <f t="shared" si="239"/>
        <v>41368.560289351852</v>
      </c>
      <c r="T3037" s="13" t="str">
        <f t="shared" si="237"/>
        <v>Apr</v>
      </c>
      <c r="U3037" s="11">
        <f t="shared" si="238"/>
        <v>41398.560289351852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127</v>
      </c>
      <c r="P3038">
        <f t="shared" si="236"/>
        <v>96</v>
      </c>
      <c r="Q3038" t="s">
        <v>8322</v>
      </c>
      <c r="R3038" t="s">
        <v>8361</v>
      </c>
      <c r="S3038" s="11">
        <f t="shared" si="239"/>
        <v>41466.785231481481</v>
      </c>
      <c r="T3038" s="13" t="str">
        <f t="shared" si="237"/>
        <v>Jul</v>
      </c>
      <c r="U3038" s="11">
        <f t="shared" si="238"/>
        <v>41502.499305555553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</v>
      </c>
      <c r="P3039">
        <f t="shared" si="236"/>
        <v>33</v>
      </c>
      <c r="Q3039" t="s">
        <v>8322</v>
      </c>
      <c r="R3039" t="s">
        <v>8361</v>
      </c>
      <c r="S3039" s="11">
        <f t="shared" si="239"/>
        <v>40378.893206018518</v>
      </c>
      <c r="T3039" s="13" t="str">
        <f t="shared" si="237"/>
        <v>Jul</v>
      </c>
      <c r="U3039" s="11">
        <f t="shared" si="238"/>
        <v>40453.207638888889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101</v>
      </c>
      <c r="P3040">
        <f t="shared" si="236"/>
        <v>37</v>
      </c>
      <c r="Q3040" t="s">
        <v>8322</v>
      </c>
      <c r="R3040" t="s">
        <v>8361</v>
      </c>
      <c r="S3040" s="11">
        <f t="shared" si="239"/>
        <v>42373.252280092594</v>
      </c>
      <c r="T3040" s="13" t="str">
        <f t="shared" si="237"/>
        <v>Jan</v>
      </c>
      <c r="U3040" s="11">
        <f t="shared" si="238"/>
        <v>42433.252280092594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109</v>
      </c>
      <c r="P3041">
        <f t="shared" si="236"/>
        <v>92</v>
      </c>
      <c r="Q3041" t="s">
        <v>8322</v>
      </c>
      <c r="R3041" t="s">
        <v>8361</v>
      </c>
      <c r="S3041" s="11">
        <f t="shared" si="239"/>
        <v>41610.794421296298</v>
      </c>
      <c r="T3041" s="13" t="str">
        <f t="shared" si="237"/>
        <v>Dec</v>
      </c>
      <c r="U3041" s="11">
        <f t="shared" si="238"/>
        <v>41637.332638888889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108</v>
      </c>
      <c r="P3042">
        <f t="shared" si="236"/>
        <v>77</v>
      </c>
      <c r="Q3042" t="s">
        <v>8322</v>
      </c>
      <c r="R3042" t="s">
        <v>8361</v>
      </c>
      <c r="S3042" s="11">
        <f t="shared" si="239"/>
        <v>42177.791909722218</v>
      </c>
      <c r="T3042" s="13" t="str">
        <f t="shared" si="237"/>
        <v>Jun</v>
      </c>
      <c r="U3042" s="11">
        <f t="shared" si="238"/>
        <v>42181.958333333328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</v>
      </c>
      <c r="P3043">
        <f t="shared" si="236"/>
        <v>97</v>
      </c>
      <c r="Q3043" t="s">
        <v>8322</v>
      </c>
      <c r="R3043" t="s">
        <v>8361</v>
      </c>
      <c r="S3043" s="11">
        <f t="shared" si="239"/>
        <v>42359.868611111116</v>
      </c>
      <c r="T3043" s="13" t="str">
        <f t="shared" si="237"/>
        <v>Dec</v>
      </c>
      <c r="U3043" s="11">
        <f t="shared" si="238"/>
        <v>42389.868611111116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>
        <f t="shared" si="236"/>
        <v>52</v>
      </c>
      <c r="Q3044" t="s">
        <v>8322</v>
      </c>
      <c r="R3044" t="s">
        <v>8361</v>
      </c>
      <c r="S3044" s="11">
        <f t="shared" si="239"/>
        <v>42253.688043981485</v>
      </c>
      <c r="T3044" s="13" t="str">
        <f t="shared" si="237"/>
        <v>Sep</v>
      </c>
      <c r="U3044" s="11">
        <f t="shared" si="238"/>
        <v>42283.688043981485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</v>
      </c>
      <c r="P3045">
        <f t="shared" si="236"/>
        <v>129</v>
      </c>
      <c r="Q3045" t="s">
        <v>8322</v>
      </c>
      <c r="R3045" t="s">
        <v>8361</v>
      </c>
      <c r="S3045" s="11">
        <f t="shared" si="239"/>
        <v>42083.070590277777</v>
      </c>
      <c r="T3045" s="13" t="str">
        <f t="shared" si="237"/>
        <v>Mar</v>
      </c>
      <c r="U3045" s="11">
        <f t="shared" si="238"/>
        <v>42110.118055555555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</v>
      </c>
      <c r="P3046">
        <f t="shared" si="236"/>
        <v>84</v>
      </c>
      <c r="Q3046" t="s">
        <v>8322</v>
      </c>
      <c r="R3046" t="s">
        <v>8361</v>
      </c>
      <c r="S3046" s="11">
        <f t="shared" si="239"/>
        <v>42387.7268287037</v>
      </c>
      <c r="T3046" s="13" t="str">
        <f t="shared" si="237"/>
        <v>Jan</v>
      </c>
      <c r="U3046" s="11">
        <f t="shared" si="238"/>
        <v>42402.7268287037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133</v>
      </c>
      <c r="P3047">
        <f t="shared" si="236"/>
        <v>83</v>
      </c>
      <c r="Q3047" t="s">
        <v>8322</v>
      </c>
      <c r="R3047" t="s">
        <v>8361</v>
      </c>
      <c r="S3047" s="11">
        <f t="shared" si="239"/>
        <v>41843.155729166669</v>
      </c>
      <c r="T3047" s="13" t="str">
        <f t="shared" si="237"/>
        <v>Jul</v>
      </c>
      <c r="U3047" s="11">
        <f t="shared" si="238"/>
        <v>41873.155729166669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191</v>
      </c>
      <c r="P3048">
        <f t="shared" si="236"/>
        <v>260</v>
      </c>
      <c r="Q3048" t="s">
        <v>8322</v>
      </c>
      <c r="R3048" t="s">
        <v>8361</v>
      </c>
      <c r="S3048" s="11">
        <f t="shared" si="239"/>
        <v>41862.803078703706</v>
      </c>
      <c r="T3048" s="13" t="str">
        <f t="shared" si="237"/>
        <v>Aug</v>
      </c>
      <c r="U3048" s="11">
        <f t="shared" si="238"/>
        <v>41892.202777777777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>
        <f t="shared" si="236"/>
        <v>37</v>
      </c>
      <c r="Q3049" t="s">
        <v>8322</v>
      </c>
      <c r="R3049" t="s">
        <v>8361</v>
      </c>
      <c r="S3049" s="11">
        <f t="shared" si="239"/>
        <v>42443.989050925928</v>
      </c>
      <c r="T3049" s="13" t="str">
        <f t="shared" si="237"/>
        <v>Mar</v>
      </c>
      <c r="U3049" s="11">
        <f t="shared" si="238"/>
        <v>42487.552777777775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</v>
      </c>
      <c r="P3050">
        <f t="shared" si="236"/>
        <v>177</v>
      </c>
      <c r="Q3050" t="s">
        <v>8322</v>
      </c>
      <c r="R3050" t="s">
        <v>8361</v>
      </c>
      <c r="S3050" s="11">
        <f t="shared" si="239"/>
        <v>41975.901180555549</v>
      </c>
      <c r="T3050" s="13" t="str">
        <f t="shared" si="237"/>
        <v>Dec</v>
      </c>
      <c r="U3050" s="11">
        <f t="shared" si="238"/>
        <v>42004.890277777777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107</v>
      </c>
      <c r="P3051">
        <f t="shared" si="236"/>
        <v>74</v>
      </c>
      <c r="Q3051" t="s">
        <v>8322</v>
      </c>
      <c r="R3051" t="s">
        <v>8361</v>
      </c>
      <c r="S3051" s="11">
        <f t="shared" si="239"/>
        <v>42139.014525462961</v>
      </c>
      <c r="T3051" s="13" t="str">
        <f t="shared" si="237"/>
        <v>May</v>
      </c>
      <c r="U3051" s="11">
        <f t="shared" si="238"/>
        <v>42169.014525462961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>
        <f t="shared" si="236"/>
        <v>71</v>
      </c>
      <c r="Q3052" t="s">
        <v>8322</v>
      </c>
      <c r="R3052" t="s">
        <v>8361</v>
      </c>
      <c r="S3052" s="11">
        <f t="shared" si="239"/>
        <v>42465.16851851852</v>
      </c>
      <c r="T3052" s="13" t="str">
        <f t="shared" si="237"/>
        <v>Apr</v>
      </c>
      <c r="U3052" s="11">
        <f t="shared" si="238"/>
        <v>42495.16851851852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24</v>
      </c>
      <c r="P3053">
        <f t="shared" si="236"/>
        <v>24</v>
      </c>
      <c r="Q3053" t="s">
        <v>8322</v>
      </c>
      <c r="R3053" t="s">
        <v>8361</v>
      </c>
      <c r="S3053" s="11">
        <f t="shared" si="239"/>
        <v>42744.416030092587</v>
      </c>
      <c r="T3053" s="13" t="str">
        <f t="shared" si="237"/>
        <v>Jan</v>
      </c>
      <c r="U3053" s="11">
        <f t="shared" si="238"/>
        <v>42774.416030092587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</v>
      </c>
      <c r="P3054">
        <f t="shared" si="236"/>
        <v>38</v>
      </c>
      <c r="Q3054" t="s">
        <v>8322</v>
      </c>
      <c r="R3054" t="s">
        <v>8361</v>
      </c>
      <c r="S3054" s="11">
        <f t="shared" si="239"/>
        <v>42122.670069444444</v>
      </c>
      <c r="T3054" s="13" t="str">
        <f t="shared" si="237"/>
        <v>Apr</v>
      </c>
      <c r="U3054" s="11">
        <f t="shared" si="238"/>
        <v>42152.665972222225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</v>
      </c>
      <c r="P3055">
        <f t="shared" si="236"/>
        <v>13</v>
      </c>
      <c r="Q3055" t="s">
        <v>8322</v>
      </c>
      <c r="R3055" t="s">
        <v>8361</v>
      </c>
      <c r="S3055" s="11">
        <f t="shared" si="239"/>
        <v>41862.761724537035</v>
      </c>
      <c r="T3055" s="13" t="str">
        <f t="shared" si="237"/>
        <v>Aug</v>
      </c>
      <c r="U3055" s="11">
        <f t="shared" si="238"/>
        <v>41914.165972222225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t="s">
        <v>8322</v>
      </c>
      <c r="R3056" t="s">
        <v>8361</v>
      </c>
      <c r="S3056" s="11">
        <f t="shared" si="239"/>
        <v>42027.832800925928</v>
      </c>
      <c r="T3056" s="13" t="str">
        <f t="shared" si="237"/>
        <v>Jan</v>
      </c>
      <c r="U3056" s="11">
        <f t="shared" si="238"/>
        <v>42065.044444444444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0</v>
      </c>
      <c r="P3057">
        <f t="shared" si="236"/>
        <v>1</v>
      </c>
      <c r="Q3057" t="s">
        <v>8322</v>
      </c>
      <c r="R3057" t="s">
        <v>8361</v>
      </c>
      <c r="S3057" s="11">
        <f t="shared" si="239"/>
        <v>41953.95821759259</v>
      </c>
      <c r="T3057" s="13" t="str">
        <f t="shared" si="237"/>
        <v>Nov</v>
      </c>
      <c r="U3057" s="11">
        <f t="shared" si="238"/>
        <v>42013.95821759259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t="s">
        <v>8322</v>
      </c>
      <c r="R3058" t="s">
        <v>8361</v>
      </c>
      <c r="S3058" s="11">
        <f t="shared" si="239"/>
        <v>41851.636388888888</v>
      </c>
      <c r="T3058" s="13" t="str">
        <f t="shared" si="237"/>
        <v>Jul</v>
      </c>
      <c r="U3058" s="11">
        <f t="shared" si="238"/>
        <v>41911.636388888888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t="s">
        <v>8322</v>
      </c>
      <c r="R3059" t="s">
        <v>8361</v>
      </c>
      <c r="S3059" s="11">
        <f t="shared" si="239"/>
        <v>42433.650590277779</v>
      </c>
      <c r="T3059" s="13" t="str">
        <f t="shared" si="237"/>
        <v>Mar</v>
      </c>
      <c r="U3059" s="11">
        <f t="shared" si="238"/>
        <v>42463.608923611115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0</v>
      </c>
      <c r="P3060">
        <f t="shared" si="236"/>
        <v>1</v>
      </c>
      <c r="Q3060" t="s">
        <v>8322</v>
      </c>
      <c r="R3060" t="s">
        <v>8361</v>
      </c>
      <c r="S3060" s="11">
        <f t="shared" si="239"/>
        <v>42460.374305555553</v>
      </c>
      <c r="T3060" s="13" t="str">
        <f t="shared" si="237"/>
        <v>Mar</v>
      </c>
      <c r="U3060" s="11">
        <f t="shared" si="238"/>
        <v>42510.374305555553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</v>
      </c>
      <c r="P3061">
        <f t="shared" si="236"/>
        <v>41</v>
      </c>
      <c r="Q3061" t="s">
        <v>8322</v>
      </c>
      <c r="R3061" t="s">
        <v>8361</v>
      </c>
      <c r="S3061" s="11">
        <f t="shared" si="239"/>
        <v>41829.935717592591</v>
      </c>
      <c r="T3061" s="13" t="str">
        <f t="shared" si="237"/>
        <v>Jul</v>
      </c>
      <c r="U3061" s="11">
        <f t="shared" si="238"/>
        <v>41859.935717592591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</v>
      </c>
      <c r="P3062">
        <f t="shared" si="236"/>
        <v>56</v>
      </c>
      <c r="Q3062" t="s">
        <v>8322</v>
      </c>
      <c r="R3062" t="s">
        <v>8361</v>
      </c>
      <c r="S3062" s="11">
        <f t="shared" si="239"/>
        <v>42245.274699074071</v>
      </c>
      <c r="T3062" s="13" t="str">
        <f t="shared" si="237"/>
        <v>Aug</v>
      </c>
      <c r="U3062" s="11">
        <f t="shared" si="238"/>
        <v>42275.274699074071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t="s">
        <v>8322</v>
      </c>
      <c r="R3063" t="s">
        <v>8361</v>
      </c>
      <c r="S3063" s="11">
        <f t="shared" si="239"/>
        <v>41834.784120370372</v>
      </c>
      <c r="T3063" s="13" t="str">
        <f t="shared" si="237"/>
        <v>Jul</v>
      </c>
      <c r="U3063" s="11">
        <f t="shared" si="238"/>
        <v>41864.784120370372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67</v>
      </c>
      <c r="P3064">
        <f t="shared" si="236"/>
        <v>100</v>
      </c>
      <c r="Q3064" t="s">
        <v>8322</v>
      </c>
      <c r="R3064" t="s">
        <v>8361</v>
      </c>
      <c r="S3064" s="11">
        <f t="shared" si="239"/>
        <v>42248.535787037035</v>
      </c>
      <c r="T3064" s="13" t="str">
        <f t="shared" si="237"/>
        <v>Sep</v>
      </c>
      <c r="U3064" s="11">
        <f t="shared" si="238"/>
        <v>42277.75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20</v>
      </c>
      <c r="P3065">
        <f t="shared" si="236"/>
        <v>26</v>
      </c>
      <c r="Q3065" t="s">
        <v>8322</v>
      </c>
      <c r="R3065" t="s">
        <v>8361</v>
      </c>
      <c r="S3065" s="11">
        <f t="shared" si="239"/>
        <v>42630.922893518517</v>
      </c>
      <c r="T3065" s="13" t="str">
        <f t="shared" si="237"/>
        <v>Sep</v>
      </c>
      <c r="U3065" s="11">
        <f t="shared" si="238"/>
        <v>42665.922893518517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</v>
      </c>
      <c r="P3066">
        <f t="shared" si="236"/>
        <v>118</v>
      </c>
      <c r="Q3066" t="s">
        <v>8322</v>
      </c>
      <c r="R3066" t="s">
        <v>8361</v>
      </c>
      <c r="S3066" s="11">
        <f t="shared" si="239"/>
        <v>42299.130162037036</v>
      </c>
      <c r="T3066" s="13" t="str">
        <f t="shared" si="237"/>
        <v>Oct</v>
      </c>
      <c r="U3066" s="11">
        <f t="shared" si="238"/>
        <v>42330.290972222225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</v>
      </c>
      <c r="P3067">
        <f t="shared" si="236"/>
        <v>5</v>
      </c>
      <c r="Q3067" t="s">
        <v>8322</v>
      </c>
      <c r="R3067" t="s">
        <v>8361</v>
      </c>
      <c r="S3067" s="11">
        <f t="shared" si="239"/>
        <v>41825.055231481485</v>
      </c>
      <c r="T3067" s="13" t="str">
        <f t="shared" si="237"/>
        <v>Jul</v>
      </c>
      <c r="U3067" s="11">
        <f t="shared" si="238"/>
        <v>41850.055231481485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12</v>
      </c>
      <c r="P3068">
        <f t="shared" si="236"/>
        <v>2797</v>
      </c>
      <c r="Q3068" t="s">
        <v>8322</v>
      </c>
      <c r="R3068" t="s">
        <v>8361</v>
      </c>
      <c r="S3068" s="11">
        <f t="shared" si="239"/>
        <v>42531.228437500002</v>
      </c>
      <c r="T3068" s="13" t="str">
        <f t="shared" si="237"/>
        <v>Jun</v>
      </c>
      <c r="U3068" s="11">
        <f t="shared" si="238"/>
        <v>42561.228437500002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3</v>
      </c>
      <c r="P3069">
        <f t="shared" si="236"/>
        <v>200</v>
      </c>
      <c r="Q3069" t="s">
        <v>8322</v>
      </c>
      <c r="R3069" t="s">
        <v>8361</v>
      </c>
      <c r="S3069" s="11">
        <f t="shared" si="239"/>
        <v>42226.938414351855</v>
      </c>
      <c r="T3069" s="13" t="str">
        <f t="shared" si="237"/>
        <v>Aug</v>
      </c>
      <c r="U3069" s="11">
        <f t="shared" si="238"/>
        <v>42256.938414351855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0</v>
      </c>
      <c r="P3070">
        <f t="shared" si="236"/>
        <v>88</v>
      </c>
      <c r="Q3070" t="s">
        <v>8322</v>
      </c>
      <c r="R3070" t="s">
        <v>8361</v>
      </c>
      <c r="S3070" s="11">
        <f t="shared" si="239"/>
        <v>42263.691574074073</v>
      </c>
      <c r="T3070" s="13" t="str">
        <f t="shared" si="237"/>
        <v>Sep</v>
      </c>
      <c r="U3070" s="11">
        <f t="shared" si="238"/>
        <v>42293.691574074073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</v>
      </c>
      <c r="P3071">
        <f t="shared" si="236"/>
        <v>20</v>
      </c>
      <c r="Q3071" t="s">
        <v>8322</v>
      </c>
      <c r="R3071" t="s">
        <v>8361</v>
      </c>
      <c r="S3071" s="11">
        <f t="shared" si="239"/>
        <v>41957.833726851852</v>
      </c>
      <c r="T3071" s="13" t="str">
        <f t="shared" si="237"/>
        <v>Nov</v>
      </c>
      <c r="U3071" s="11">
        <f t="shared" si="238"/>
        <v>41987.833726851852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</v>
      </c>
      <c r="P3072">
        <f t="shared" si="236"/>
        <v>21</v>
      </c>
      <c r="Q3072" t="s">
        <v>8322</v>
      </c>
      <c r="R3072" t="s">
        <v>8361</v>
      </c>
      <c r="S3072" s="11">
        <f t="shared" si="239"/>
        <v>42690.733437499999</v>
      </c>
      <c r="T3072" s="13" t="str">
        <f t="shared" si="237"/>
        <v>Nov</v>
      </c>
      <c r="U3072" s="11">
        <f t="shared" si="238"/>
        <v>42711.733437499999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60</v>
      </c>
      <c r="P3073">
        <f t="shared" si="236"/>
        <v>61</v>
      </c>
      <c r="Q3073" t="s">
        <v>8322</v>
      </c>
      <c r="R3073" t="s">
        <v>8361</v>
      </c>
      <c r="S3073" s="11">
        <f t="shared" si="239"/>
        <v>42097.732418981483</v>
      </c>
      <c r="T3073" s="13" t="str">
        <f t="shared" si="237"/>
        <v>Apr</v>
      </c>
      <c r="U3073" s="11">
        <f t="shared" si="238"/>
        <v>42115.249305555553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0</v>
      </c>
      <c r="P3074">
        <f t="shared" si="236"/>
        <v>1</v>
      </c>
      <c r="Q3074" t="s">
        <v>8322</v>
      </c>
      <c r="R3074" t="s">
        <v>8361</v>
      </c>
      <c r="S3074" s="11">
        <f t="shared" si="239"/>
        <v>42658.690532407403</v>
      </c>
      <c r="T3074" s="13" t="str">
        <f t="shared" si="237"/>
        <v>Oct</v>
      </c>
      <c r="U3074" s="11">
        <f t="shared" si="238"/>
        <v>42673.073611111111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ROUND((E3075/D3075)*100,0)</f>
        <v>0</v>
      </c>
      <c r="P3075">
        <f t="shared" ref="P3075:P3138" si="241">ROUND(AVERAGE(E3075/L3075),0)</f>
        <v>92</v>
      </c>
      <c r="Q3075" t="s">
        <v>8322</v>
      </c>
      <c r="R3075" t="s">
        <v>8361</v>
      </c>
      <c r="S3075" s="11">
        <f t="shared" si="239"/>
        <v>42111.684027777781</v>
      </c>
      <c r="T3075" s="13" t="str">
        <f t="shared" ref="T3075:T3138" si="242">CHOOSE(MONTH(S3075),"Jan","Feb","Mar","Apr","May","Jun","Jul","Aug","Sep","Oct","Nov","Dec")</f>
        <v>Apr</v>
      </c>
      <c r="U3075" s="11">
        <f t="shared" ref="U3075:U3138" si="243">(((I3075/60)/60)/24+DATE(1970,1,1))</f>
        <v>42169.804861111115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0</v>
      </c>
      <c r="P3076">
        <f t="shared" si="241"/>
        <v>7</v>
      </c>
      <c r="Q3076" t="s">
        <v>8322</v>
      </c>
      <c r="R3076" t="s">
        <v>8361</v>
      </c>
      <c r="S3076" s="11">
        <f t="shared" ref="S3076:S3139" si="244">(((J3076/60)/60)/24)+DATE(1970,1,1)</f>
        <v>42409.571284722217</v>
      </c>
      <c r="T3076" s="13" t="str">
        <f t="shared" si="242"/>
        <v>Feb</v>
      </c>
      <c r="U3076" s="11">
        <f t="shared" si="243"/>
        <v>42439.571284722217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9</v>
      </c>
      <c r="P3077">
        <f t="shared" si="241"/>
        <v>65</v>
      </c>
      <c r="Q3077" t="s">
        <v>8322</v>
      </c>
      <c r="R3077" t="s">
        <v>8361</v>
      </c>
      <c r="S3077" s="11">
        <f t="shared" si="244"/>
        <v>42551.102314814809</v>
      </c>
      <c r="T3077" s="13" t="str">
        <f t="shared" si="242"/>
        <v>Jun</v>
      </c>
      <c r="U3077" s="11">
        <f t="shared" si="243"/>
        <v>42601.102314814809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</v>
      </c>
      <c r="P3078">
        <f t="shared" si="241"/>
        <v>30</v>
      </c>
      <c r="Q3078" t="s">
        <v>8322</v>
      </c>
      <c r="R3078" t="s">
        <v>8361</v>
      </c>
      <c r="S3078" s="11">
        <f t="shared" si="244"/>
        <v>42226.651886574073</v>
      </c>
      <c r="T3078" s="13" t="str">
        <f t="shared" si="242"/>
        <v>Aug</v>
      </c>
      <c r="U3078" s="11">
        <f t="shared" si="243"/>
        <v>42286.651886574073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</v>
      </c>
      <c r="P3079">
        <f t="shared" si="241"/>
        <v>53</v>
      </c>
      <c r="Q3079" t="s">
        <v>8322</v>
      </c>
      <c r="R3079" t="s">
        <v>8361</v>
      </c>
      <c r="S3079" s="11">
        <f t="shared" si="244"/>
        <v>42766.956921296296</v>
      </c>
      <c r="T3079" s="13" t="str">
        <f t="shared" si="242"/>
        <v>Jan</v>
      </c>
      <c r="U3079" s="11">
        <f t="shared" si="243"/>
        <v>42796.956921296296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</v>
      </c>
      <c r="P3080">
        <f t="shared" si="241"/>
        <v>24</v>
      </c>
      <c r="Q3080" t="s">
        <v>8322</v>
      </c>
      <c r="R3080" t="s">
        <v>8361</v>
      </c>
      <c r="S3080" s="11">
        <f t="shared" si="244"/>
        <v>42031.138831018514</v>
      </c>
      <c r="T3080" s="13" t="str">
        <f t="shared" si="242"/>
        <v>Jan</v>
      </c>
      <c r="U3080" s="11">
        <f t="shared" si="243"/>
        <v>42061.138831018514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1</v>
      </c>
      <c r="P3081">
        <f t="shared" si="241"/>
        <v>416</v>
      </c>
      <c r="Q3081" t="s">
        <v>8322</v>
      </c>
      <c r="R3081" t="s">
        <v>8361</v>
      </c>
      <c r="S3081" s="11">
        <f t="shared" si="244"/>
        <v>42055.713368055556</v>
      </c>
      <c r="T3081" s="13" t="str">
        <f t="shared" si="242"/>
        <v>Feb</v>
      </c>
      <c r="U3081" s="11">
        <f t="shared" si="243"/>
        <v>42085.671701388885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0</v>
      </c>
      <c r="P3082">
        <f t="shared" si="241"/>
        <v>54</v>
      </c>
      <c r="Q3082" t="s">
        <v>8322</v>
      </c>
      <c r="R3082" t="s">
        <v>8361</v>
      </c>
      <c r="S3082" s="11">
        <f t="shared" si="244"/>
        <v>41940.028287037036</v>
      </c>
      <c r="T3082" s="13" t="str">
        <f t="shared" si="242"/>
        <v>Oct</v>
      </c>
      <c r="U3082" s="11">
        <f t="shared" si="243"/>
        <v>42000.0699537037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</v>
      </c>
      <c r="P3083">
        <f t="shared" si="241"/>
        <v>421</v>
      </c>
      <c r="Q3083" t="s">
        <v>8322</v>
      </c>
      <c r="R3083" t="s">
        <v>8361</v>
      </c>
      <c r="S3083" s="11">
        <f t="shared" si="244"/>
        <v>42237.181608796294</v>
      </c>
      <c r="T3083" s="13" t="str">
        <f t="shared" si="242"/>
        <v>Aug</v>
      </c>
      <c r="U3083" s="11">
        <f t="shared" si="243"/>
        <v>42267.181608796294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t="s">
        <v>8322</v>
      </c>
      <c r="R3084" t="s">
        <v>8361</v>
      </c>
      <c r="S3084" s="11">
        <f t="shared" si="244"/>
        <v>42293.922986111109</v>
      </c>
      <c r="T3084" s="13" t="str">
        <f t="shared" si="242"/>
        <v>Oct</v>
      </c>
      <c r="U3084" s="11">
        <f t="shared" si="243"/>
        <v>42323.96465277778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</v>
      </c>
      <c r="P3085">
        <f t="shared" si="241"/>
        <v>19</v>
      </c>
      <c r="Q3085" t="s">
        <v>8322</v>
      </c>
      <c r="R3085" t="s">
        <v>8361</v>
      </c>
      <c r="S3085" s="11">
        <f t="shared" si="244"/>
        <v>41853.563402777778</v>
      </c>
      <c r="T3085" s="13" t="str">
        <f t="shared" si="242"/>
        <v>Aug</v>
      </c>
      <c r="U3085" s="11">
        <f t="shared" si="243"/>
        <v>41883.208333333336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12</v>
      </c>
      <c r="P3086">
        <f t="shared" si="241"/>
        <v>78</v>
      </c>
      <c r="Q3086" t="s">
        <v>8322</v>
      </c>
      <c r="R3086" t="s">
        <v>8361</v>
      </c>
      <c r="S3086" s="11">
        <f t="shared" si="244"/>
        <v>42100.723738425921</v>
      </c>
      <c r="T3086" s="13" t="str">
        <f t="shared" si="242"/>
        <v>Apr</v>
      </c>
      <c r="U3086" s="11">
        <f t="shared" si="243"/>
        <v>42129.783333333333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</v>
      </c>
      <c r="P3087">
        <f t="shared" si="241"/>
        <v>68</v>
      </c>
      <c r="Q3087" t="s">
        <v>8322</v>
      </c>
      <c r="R3087" t="s">
        <v>8361</v>
      </c>
      <c r="S3087" s="11">
        <f t="shared" si="244"/>
        <v>42246.883784722217</v>
      </c>
      <c r="T3087" s="13" t="str">
        <f t="shared" si="242"/>
        <v>Aug</v>
      </c>
      <c r="U3087" s="11">
        <f t="shared" si="243"/>
        <v>42276.883784722217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</v>
      </c>
      <c r="P3088">
        <f t="shared" si="241"/>
        <v>17</v>
      </c>
      <c r="Q3088" t="s">
        <v>8322</v>
      </c>
      <c r="R3088" t="s">
        <v>8361</v>
      </c>
      <c r="S3088" s="11">
        <f t="shared" si="244"/>
        <v>42173.67082175926</v>
      </c>
      <c r="T3088" s="13" t="str">
        <f t="shared" si="242"/>
        <v>Jun</v>
      </c>
      <c r="U3088" s="11">
        <f t="shared" si="243"/>
        <v>42233.67082175926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1</v>
      </c>
      <c r="P3089">
        <f t="shared" si="241"/>
        <v>63</v>
      </c>
      <c r="Q3089" t="s">
        <v>8322</v>
      </c>
      <c r="R3089" t="s">
        <v>8361</v>
      </c>
      <c r="S3089" s="11">
        <f t="shared" si="244"/>
        <v>42665.150347222225</v>
      </c>
      <c r="T3089" s="13" t="str">
        <f t="shared" si="242"/>
        <v>Oct</v>
      </c>
      <c r="U3089" s="11">
        <f t="shared" si="243"/>
        <v>42725.192013888889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</v>
      </c>
      <c r="P3090">
        <f t="shared" si="241"/>
        <v>42</v>
      </c>
      <c r="Q3090" t="s">
        <v>8322</v>
      </c>
      <c r="R3090" t="s">
        <v>8361</v>
      </c>
      <c r="S3090" s="11">
        <f t="shared" si="244"/>
        <v>41981.57230324074</v>
      </c>
      <c r="T3090" s="13" t="str">
        <f t="shared" si="242"/>
        <v>Dec</v>
      </c>
      <c r="U3090" s="11">
        <f t="shared" si="243"/>
        <v>42012.570138888885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</v>
      </c>
      <c r="P3091">
        <f t="shared" si="241"/>
        <v>130</v>
      </c>
      <c r="Q3091" t="s">
        <v>8322</v>
      </c>
      <c r="R3091" t="s">
        <v>8361</v>
      </c>
      <c r="S3091" s="11">
        <f t="shared" si="244"/>
        <v>42528.542627314819</v>
      </c>
      <c r="T3091" s="13" t="str">
        <f t="shared" si="242"/>
        <v>Jun</v>
      </c>
      <c r="U3091" s="11">
        <f t="shared" si="243"/>
        <v>42560.082638888889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</v>
      </c>
      <c r="P3092">
        <f t="shared" si="241"/>
        <v>1270</v>
      </c>
      <c r="Q3092" t="s">
        <v>8322</v>
      </c>
      <c r="R3092" t="s">
        <v>8361</v>
      </c>
      <c r="S3092" s="11">
        <f t="shared" si="244"/>
        <v>42065.818807870368</v>
      </c>
      <c r="T3092" s="13" t="str">
        <f t="shared" si="242"/>
        <v>Mar</v>
      </c>
      <c r="U3092" s="11">
        <f t="shared" si="243"/>
        <v>42125.777141203704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16</v>
      </c>
      <c r="P3093">
        <f t="shared" si="241"/>
        <v>88</v>
      </c>
      <c r="Q3093" t="s">
        <v>8322</v>
      </c>
      <c r="R3093" t="s">
        <v>8361</v>
      </c>
      <c r="S3093" s="11">
        <f t="shared" si="244"/>
        <v>42566.948414351849</v>
      </c>
      <c r="T3093" s="13" t="str">
        <f t="shared" si="242"/>
        <v>Jul</v>
      </c>
      <c r="U3093" s="11">
        <f t="shared" si="243"/>
        <v>42596.948414351849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</v>
      </c>
      <c r="P3094">
        <f t="shared" si="241"/>
        <v>56</v>
      </c>
      <c r="Q3094" t="s">
        <v>8322</v>
      </c>
      <c r="R3094" t="s">
        <v>8361</v>
      </c>
      <c r="S3094" s="11">
        <f t="shared" si="244"/>
        <v>42255.619351851856</v>
      </c>
      <c r="T3094" s="13" t="str">
        <f t="shared" si="242"/>
        <v>Sep</v>
      </c>
      <c r="U3094" s="11">
        <f t="shared" si="243"/>
        <v>42292.916666666672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23</v>
      </c>
      <c r="P3095">
        <f t="shared" si="241"/>
        <v>54</v>
      </c>
      <c r="Q3095" t="s">
        <v>8322</v>
      </c>
      <c r="R3095" t="s">
        <v>8361</v>
      </c>
      <c r="S3095" s="11">
        <f t="shared" si="244"/>
        <v>41760.909039351849</v>
      </c>
      <c r="T3095" s="13" t="str">
        <f t="shared" si="242"/>
        <v>May</v>
      </c>
      <c r="U3095" s="11">
        <f t="shared" si="243"/>
        <v>41791.165972222225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0</v>
      </c>
      <c r="P3096">
        <f t="shared" si="241"/>
        <v>25</v>
      </c>
      <c r="Q3096" t="s">
        <v>8322</v>
      </c>
      <c r="R3096" t="s">
        <v>8361</v>
      </c>
      <c r="S3096" s="11">
        <f t="shared" si="244"/>
        <v>42207.795787037037</v>
      </c>
      <c r="T3096" s="13" t="str">
        <f t="shared" si="242"/>
        <v>Jul</v>
      </c>
      <c r="U3096" s="11">
        <f t="shared" si="243"/>
        <v>42267.795787037037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</v>
      </c>
      <c r="P3097">
        <f t="shared" si="241"/>
        <v>50</v>
      </c>
      <c r="Q3097" t="s">
        <v>8322</v>
      </c>
      <c r="R3097" t="s">
        <v>8361</v>
      </c>
      <c r="S3097" s="11">
        <f t="shared" si="244"/>
        <v>42523.025231481486</v>
      </c>
      <c r="T3097" s="13" t="str">
        <f t="shared" si="242"/>
        <v>Jun</v>
      </c>
      <c r="U3097" s="11">
        <f t="shared" si="243"/>
        <v>42583.025231481486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4</v>
      </c>
      <c r="P3098">
        <f t="shared" si="241"/>
        <v>57</v>
      </c>
      <c r="Q3098" t="s">
        <v>8322</v>
      </c>
      <c r="R3098" t="s">
        <v>8361</v>
      </c>
      <c r="S3098" s="11">
        <f t="shared" si="244"/>
        <v>42114.825532407413</v>
      </c>
      <c r="T3098" s="13" t="str">
        <f t="shared" si="242"/>
        <v>Apr</v>
      </c>
      <c r="U3098" s="11">
        <f t="shared" si="243"/>
        <v>42144.825532407413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</v>
      </c>
      <c r="P3099">
        <f t="shared" si="241"/>
        <v>41</v>
      </c>
      <c r="Q3099" t="s">
        <v>8322</v>
      </c>
      <c r="R3099" t="s">
        <v>8361</v>
      </c>
      <c r="S3099" s="11">
        <f t="shared" si="244"/>
        <v>42629.503483796296</v>
      </c>
      <c r="T3099" s="13" t="str">
        <f t="shared" si="242"/>
        <v>Sep</v>
      </c>
      <c r="U3099" s="11">
        <f t="shared" si="243"/>
        <v>42650.583333333328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4</v>
      </c>
      <c r="P3100">
        <f t="shared" si="241"/>
        <v>65</v>
      </c>
      <c r="Q3100" t="s">
        <v>8322</v>
      </c>
      <c r="R3100" t="s">
        <v>8361</v>
      </c>
      <c r="S3100" s="11">
        <f t="shared" si="244"/>
        <v>42359.792233796295</v>
      </c>
      <c r="T3100" s="13" t="str">
        <f t="shared" si="242"/>
        <v>Dec</v>
      </c>
      <c r="U3100" s="11">
        <f t="shared" si="243"/>
        <v>42408.01180555555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14</v>
      </c>
      <c r="P3101">
        <f t="shared" si="241"/>
        <v>56</v>
      </c>
      <c r="Q3101" t="s">
        <v>8322</v>
      </c>
      <c r="R3101" t="s">
        <v>8361</v>
      </c>
      <c r="S3101" s="11">
        <f t="shared" si="244"/>
        <v>42382.189710648148</v>
      </c>
      <c r="T3101" s="13" t="str">
        <f t="shared" si="242"/>
        <v>Jan</v>
      </c>
      <c r="U3101" s="11">
        <f t="shared" si="243"/>
        <v>42412.189710648148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</v>
      </c>
      <c r="P3102">
        <f t="shared" si="241"/>
        <v>141</v>
      </c>
      <c r="Q3102" t="s">
        <v>8322</v>
      </c>
      <c r="R3102" t="s">
        <v>8361</v>
      </c>
      <c r="S3102" s="11">
        <f t="shared" si="244"/>
        <v>41902.622395833336</v>
      </c>
      <c r="T3102" s="13" t="str">
        <f t="shared" si="242"/>
        <v>Sep</v>
      </c>
      <c r="U3102" s="11">
        <f t="shared" si="243"/>
        <v>41932.622395833336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>
        <f t="shared" si="241"/>
        <v>25</v>
      </c>
      <c r="Q3103" t="s">
        <v>8322</v>
      </c>
      <c r="R3103" t="s">
        <v>8361</v>
      </c>
      <c r="S3103" s="11">
        <f t="shared" si="244"/>
        <v>42171.383530092593</v>
      </c>
      <c r="T3103" s="13" t="str">
        <f t="shared" si="242"/>
        <v>Jun</v>
      </c>
      <c r="U3103" s="11">
        <f t="shared" si="243"/>
        <v>42201.330555555556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</v>
      </c>
      <c r="P3104">
        <f t="shared" si="241"/>
        <v>70</v>
      </c>
      <c r="Q3104" t="s">
        <v>8322</v>
      </c>
      <c r="R3104" t="s">
        <v>8361</v>
      </c>
      <c r="S3104" s="11">
        <f t="shared" si="244"/>
        <v>42555.340486111112</v>
      </c>
      <c r="T3104" s="13" t="str">
        <f t="shared" si="242"/>
        <v>Jul</v>
      </c>
      <c r="U3104" s="11">
        <f t="shared" si="243"/>
        <v>42605.340486111112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</v>
      </c>
      <c r="P3105">
        <f t="shared" si="241"/>
        <v>6</v>
      </c>
      <c r="Q3105" t="s">
        <v>8322</v>
      </c>
      <c r="R3105" t="s">
        <v>8361</v>
      </c>
      <c r="S3105" s="11">
        <f t="shared" si="244"/>
        <v>42107.156319444446</v>
      </c>
      <c r="T3105" s="13" t="str">
        <f t="shared" si="242"/>
        <v>Apr</v>
      </c>
      <c r="U3105" s="11">
        <f t="shared" si="243"/>
        <v>42167.156319444446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30</v>
      </c>
      <c r="P3106">
        <f t="shared" si="241"/>
        <v>237</v>
      </c>
      <c r="Q3106" t="s">
        <v>8322</v>
      </c>
      <c r="R3106" t="s">
        <v>8361</v>
      </c>
      <c r="S3106" s="11">
        <f t="shared" si="244"/>
        <v>42006.908692129626</v>
      </c>
      <c r="T3106" s="13" t="str">
        <f t="shared" si="242"/>
        <v>Jan</v>
      </c>
      <c r="U3106" s="11">
        <f t="shared" si="243"/>
        <v>42038.083333333328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</v>
      </c>
      <c r="P3107">
        <f t="shared" si="241"/>
        <v>80</v>
      </c>
      <c r="Q3107" t="s">
        <v>8322</v>
      </c>
      <c r="R3107" t="s">
        <v>8361</v>
      </c>
      <c r="S3107" s="11">
        <f t="shared" si="244"/>
        <v>41876.718935185185</v>
      </c>
      <c r="T3107" s="13" t="str">
        <f t="shared" si="242"/>
        <v>Aug</v>
      </c>
      <c r="U3107" s="11">
        <f t="shared" si="243"/>
        <v>41931.208333333336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</v>
      </c>
      <c r="P3108">
        <f t="shared" si="241"/>
        <v>10</v>
      </c>
      <c r="Q3108" t="s">
        <v>8322</v>
      </c>
      <c r="R3108" t="s">
        <v>8361</v>
      </c>
      <c r="S3108" s="11">
        <f t="shared" si="244"/>
        <v>42241.429120370376</v>
      </c>
      <c r="T3108" s="13" t="str">
        <f t="shared" si="242"/>
        <v>Aug</v>
      </c>
      <c r="U3108" s="11">
        <f t="shared" si="243"/>
        <v>42263.916666666672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20</v>
      </c>
      <c r="P3109">
        <f t="shared" si="241"/>
        <v>273</v>
      </c>
      <c r="Q3109" t="s">
        <v>8322</v>
      </c>
      <c r="R3109" t="s">
        <v>8361</v>
      </c>
      <c r="S3109" s="11">
        <f t="shared" si="244"/>
        <v>42128.814247685179</v>
      </c>
      <c r="T3109" s="13" t="str">
        <f t="shared" si="242"/>
        <v>May</v>
      </c>
      <c r="U3109" s="11">
        <f t="shared" si="243"/>
        <v>42135.814247685179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0</v>
      </c>
      <c r="P3110">
        <f t="shared" si="241"/>
        <v>13</v>
      </c>
      <c r="Q3110" t="s">
        <v>8322</v>
      </c>
      <c r="R3110" t="s">
        <v>8361</v>
      </c>
      <c r="S3110" s="11">
        <f t="shared" si="244"/>
        <v>42062.680486111116</v>
      </c>
      <c r="T3110" s="13" t="str">
        <f t="shared" si="242"/>
        <v>Feb</v>
      </c>
      <c r="U3110" s="11">
        <f t="shared" si="243"/>
        <v>42122.638819444444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</v>
      </c>
      <c r="P3111">
        <f t="shared" si="241"/>
        <v>58</v>
      </c>
      <c r="Q3111" t="s">
        <v>8322</v>
      </c>
      <c r="R3111" t="s">
        <v>8361</v>
      </c>
      <c r="S3111" s="11">
        <f t="shared" si="244"/>
        <v>41844.125115740739</v>
      </c>
      <c r="T3111" s="13" t="str">
        <f t="shared" si="242"/>
        <v>Jul</v>
      </c>
      <c r="U3111" s="11">
        <f t="shared" si="243"/>
        <v>41879.125115740739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</v>
      </c>
      <c r="P3112">
        <f t="shared" si="241"/>
        <v>10</v>
      </c>
      <c r="Q3112" t="s">
        <v>8322</v>
      </c>
      <c r="R3112" t="s">
        <v>8361</v>
      </c>
      <c r="S3112" s="11">
        <f t="shared" si="244"/>
        <v>42745.031469907408</v>
      </c>
      <c r="T3112" s="13" t="str">
        <f t="shared" si="242"/>
        <v>Jan</v>
      </c>
      <c r="U3112" s="11">
        <f t="shared" si="243"/>
        <v>42785.031469907408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27</v>
      </c>
      <c r="P3113">
        <f t="shared" si="241"/>
        <v>70</v>
      </c>
      <c r="Q3113" t="s">
        <v>8322</v>
      </c>
      <c r="R3113" t="s">
        <v>8361</v>
      </c>
      <c r="S3113" s="11">
        <f t="shared" si="244"/>
        <v>41885.595138888886</v>
      </c>
      <c r="T3113" s="13" t="str">
        <f t="shared" si="242"/>
        <v>Sep</v>
      </c>
      <c r="U3113" s="11">
        <f t="shared" si="243"/>
        <v>41916.595138888886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5</v>
      </c>
      <c r="P3114">
        <f t="shared" si="241"/>
        <v>58</v>
      </c>
      <c r="Q3114" t="s">
        <v>8322</v>
      </c>
      <c r="R3114" t="s">
        <v>8361</v>
      </c>
      <c r="S3114" s="11">
        <f t="shared" si="244"/>
        <v>42615.121921296297</v>
      </c>
      <c r="T3114" s="13" t="str">
        <f t="shared" si="242"/>
        <v>Sep</v>
      </c>
      <c r="U3114" s="11">
        <f t="shared" si="243"/>
        <v>42675.121921296297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</v>
      </c>
      <c r="P3115">
        <f t="shared" si="241"/>
        <v>125</v>
      </c>
      <c r="Q3115" t="s">
        <v>8322</v>
      </c>
      <c r="R3115" t="s">
        <v>8361</v>
      </c>
      <c r="S3115" s="11">
        <f t="shared" si="244"/>
        <v>42081.731273148151</v>
      </c>
      <c r="T3115" s="13" t="str">
        <f t="shared" si="242"/>
        <v>Mar</v>
      </c>
      <c r="U3115" s="11">
        <f t="shared" si="243"/>
        <v>42111.731273148151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t="s">
        <v>8322</v>
      </c>
      <c r="R3116" t="s">
        <v>8361</v>
      </c>
      <c r="S3116" s="11">
        <f t="shared" si="244"/>
        <v>41843.632523148146</v>
      </c>
      <c r="T3116" s="13" t="str">
        <f t="shared" si="242"/>
        <v>Jul</v>
      </c>
      <c r="U3116" s="11">
        <f t="shared" si="243"/>
        <v>41903.632523148146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>
        <f t="shared" si="241"/>
        <v>300</v>
      </c>
      <c r="Q3117" t="s">
        <v>8322</v>
      </c>
      <c r="R3117" t="s">
        <v>8361</v>
      </c>
      <c r="S3117" s="11">
        <f t="shared" si="244"/>
        <v>42496.447071759263</v>
      </c>
      <c r="T3117" s="13" t="str">
        <f t="shared" si="242"/>
        <v>May</v>
      </c>
      <c r="U3117" s="11">
        <f t="shared" si="243"/>
        <v>42526.447071759263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</v>
      </c>
      <c r="P3118">
        <f t="shared" si="241"/>
        <v>43</v>
      </c>
      <c r="Q3118" t="s">
        <v>8322</v>
      </c>
      <c r="R3118" t="s">
        <v>8361</v>
      </c>
      <c r="S3118" s="11">
        <f t="shared" si="244"/>
        <v>42081.515335648146</v>
      </c>
      <c r="T3118" s="13" t="str">
        <f t="shared" si="242"/>
        <v>Mar</v>
      </c>
      <c r="U3118" s="11">
        <f t="shared" si="243"/>
        <v>42095.515335648146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</v>
      </c>
      <c r="P3119">
        <f t="shared" si="241"/>
        <v>1</v>
      </c>
      <c r="Q3119" t="s">
        <v>8322</v>
      </c>
      <c r="R3119" t="s">
        <v>8361</v>
      </c>
      <c r="S3119" s="11">
        <f t="shared" si="244"/>
        <v>42509.374537037031</v>
      </c>
      <c r="T3119" s="13" t="str">
        <f t="shared" si="242"/>
        <v>May</v>
      </c>
      <c r="U3119" s="11">
        <f t="shared" si="243"/>
        <v>42517.55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</v>
      </c>
      <c r="P3120">
        <f t="shared" si="241"/>
        <v>775</v>
      </c>
      <c r="Q3120" t="s">
        <v>8322</v>
      </c>
      <c r="R3120" t="s">
        <v>8361</v>
      </c>
      <c r="S3120" s="11">
        <f t="shared" si="244"/>
        <v>42534.649571759262</v>
      </c>
      <c r="T3120" s="13" t="str">
        <f t="shared" si="242"/>
        <v>Jun</v>
      </c>
      <c r="U3120" s="11">
        <f t="shared" si="243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</v>
      </c>
      <c r="P3121">
        <f t="shared" si="241"/>
        <v>5</v>
      </c>
      <c r="Q3121" t="s">
        <v>8322</v>
      </c>
      <c r="R3121" t="s">
        <v>8361</v>
      </c>
      <c r="S3121" s="11">
        <f t="shared" si="244"/>
        <v>42060.04550925926</v>
      </c>
      <c r="T3121" s="13" t="str">
        <f t="shared" si="242"/>
        <v>Feb</v>
      </c>
      <c r="U3121" s="11">
        <f t="shared" si="243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0</v>
      </c>
      <c r="P3122">
        <f t="shared" si="241"/>
        <v>13</v>
      </c>
      <c r="Q3122" t="s">
        <v>8322</v>
      </c>
      <c r="R3122" t="s">
        <v>8361</v>
      </c>
      <c r="S3122" s="11">
        <f t="shared" si="244"/>
        <v>42435.942083333335</v>
      </c>
      <c r="T3122" s="13" t="str">
        <f t="shared" si="242"/>
        <v>Mar</v>
      </c>
      <c r="U3122" s="11">
        <f t="shared" si="243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1</v>
      </c>
      <c r="P3123">
        <f t="shared" si="241"/>
        <v>10</v>
      </c>
      <c r="Q3123" t="s">
        <v>8322</v>
      </c>
      <c r="R3123" t="s">
        <v>8361</v>
      </c>
      <c r="S3123" s="11">
        <f t="shared" si="244"/>
        <v>41848.679803240739</v>
      </c>
      <c r="T3123" s="13" t="str">
        <f t="shared" si="242"/>
        <v>Jul</v>
      </c>
      <c r="U3123" s="11">
        <f t="shared" si="243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</v>
      </c>
      <c r="P3124">
        <f t="shared" si="241"/>
        <v>58</v>
      </c>
      <c r="Q3124" t="s">
        <v>8322</v>
      </c>
      <c r="R3124" t="s">
        <v>8361</v>
      </c>
      <c r="S3124" s="11">
        <f t="shared" si="244"/>
        <v>42678.932083333333</v>
      </c>
      <c r="T3124" s="13" t="str">
        <f t="shared" si="242"/>
        <v>Nov</v>
      </c>
      <c r="U3124" s="11">
        <f t="shared" si="243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</v>
      </c>
      <c r="P3125">
        <f t="shared" si="241"/>
        <v>245</v>
      </c>
      <c r="Q3125" t="s">
        <v>8322</v>
      </c>
      <c r="R3125" t="s">
        <v>8361</v>
      </c>
      <c r="S3125" s="11">
        <f t="shared" si="244"/>
        <v>42530.993032407408</v>
      </c>
      <c r="T3125" s="13" t="str">
        <f t="shared" si="242"/>
        <v>Jun</v>
      </c>
      <c r="U3125" s="11">
        <f t="shared" si="243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0</v>
      </c>
      <c r="P3126">
        <f t="shared" si="241"/>
        <v>7</v>
      </c>
      <c r="Q3126" t="s">
        <v>8322</v>
      </c>
      <c r="R3126" t="s">
        <v>8361</v>
      </c>
      <c r="S3126" s="11">
        <f t="shared" si="244"/>
        <v>41977.780104166668</v>
      </c>
      <c r="T3126" s="13" t="str">
        <f t="shared" si="242"/>
        <v>Dec</v>
      </c>
      <c r="U3126" s="11">
        <f t="shared" si="243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t="s">
        <v>8322</v>
      </c>
      <c r="R3127" t="s">
        <v>8361</v>
      </c>
      <c r="S3127" s="11">
        <f t="shared" si="244"/>
        <v>42346.20685185185</v>
      </c>
      <c r="T3127" s="13" t="str">
        <f t="shared" si="242"/>
        <v>Dec</v>
      </c>
      <c r="U3127" s="11">
        <f t="shared" si="243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</v>
      </c>
      <c r="P3128">
        <f t="shared" si="241"/>
        <v>61</v>
      </c>
      <c r="Q3128" t="s">
        <v>8322</v>
      </c>
      <c r="R3128" t="s">
        <v>8361</v>
      </c>
      <c r="S3128" s="11">
        <f t="shared" si="244"/>
        <v>42427.01807870371</v>
      </c>
      <c r="T3128" s="13" t="str">
        <f t="shared" si="242"/>
        <v>Feb</v>
      </c>
      <c r="U3128" s="11">
        <f t="shared" si="243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t="s">
        <v>8322</v>
      </c>
      <c r="R3129" t="s">
        <v>8361</v>
      </c>
      <c r="S3129" s="11">
        <f t="shared" si="244"/>
        <v>42034.856817129628</v>
      </c>
      <c r="T3129" s="13" t="str">
        <f t="shared" si="242"/>
        <v>Jan</v>
      </c>
      <c r="U3129" s="11">
        <f t="shared" si="243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109</v>
      </c>
      <c r="P3130">
        <f t="shared" si="241"/>
        <v>139</v>
      </c>
      <c r="Q3130" t="s">
        <v>8322</v>
      </c>
      <c r="R3130" t="s">
        <v>8323</v>
      </c>
      <c r="S3130" s="11">
        <f t="shared" si="244"/>
        <v>42780.825706018513</v>
      </c>
      <c r="T3130" s="13" t="str">
        <f t="shared" si="242"/>
        <v>Feb</v>
      </c>
      <c r="U3130" s="11">
        <f t="shared" si="243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1</v>
      </c>
      <c r="P3131">
        <f t="shared" si="241"/>
        <v>10</v>
      </c>
      <c r="Q3131" t="s">
        <v>8322</v>
      </c>
      <c r="R3131" t="s">
        <v>8323</v>
      </c>
      <c r="S3131" s="11">
        <f t="shared" si="244"/>
        <v>42803.842812499999</v>
      </c>
      <c r="T3131" s="13" t="str">
        <f t="shared" si="242"/>
        <v>Mar</v>
      </c>
      <c r="U3131" s="11">
        <f t="shared" si="243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4</v>
      </c>
      <c r="P3132">
        <f t="shared" si="241"/>
        <v>94</v>
      </c>
      <c r="Q3132" t="s">
        <v>8322</v>
      </c>
      <c r="R3132" t="s">
        <v>8323</v>
      </c>
      <c r="S3132" s="11">
        <f t="shared" si="244"/>
        <v>42808.640231481477</v>
      </c>
      <c r="T3132" s="13" t="str">
        <f t="shared" si="242"/>
        <v>Mar</v>
      </c>
      <c r="U3132" s="11">
        <f t="shared" si="243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16</v>
      </c>
      <c r="P3133">
        <f t="shared" si="241"/>
        <v>54</v>
      </c>
      <c r="Q3133" t="s">
        <v>8322</v>
      </c>
      <c r="R3133" t="s">
        <v>8323</v>
      </c>
      <c r="S3133" s="11">
        <f t="shared" si="244"/>
        <v>42803.579224537039</v>
      </c>
      <c r="T3133" s="13" t="str">
        <f t="shared" si="242"/>
        <v>Mar</v>
      </c>
      <c r="U3133" s="11">
        <f t="shared" si="243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0</v>
      </c>
      <c r="P3134">
        <f t="shared" si="241"/>
        <v>10</v>
      </c>
      <c r="Q3134" t="s">
        <v>8322</v>
      </c>
      <c r="R3134" t="s">
        <v>8323</v>
      </c>
      <c r="S3134" s="11">
        <f t="shared" si="244"/>
        <v>42786.350231481483</v>
      </c>
      <c r="T3134" s="13" t="str">
        <f t="shared" si="242"/>
        <v>Feb</v>
      </c>
      <c r="U3134" s="11">
        <f t="shared" si="243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>
        <f t="shared" si="241"/>
        <v>34</v>
      </c>
      <c r="Q3135" t="s">
        <v>8322</v>
      </c>
      <c r="R3135" t="s">
        <v>8323</v>
      </c>
      <c r="S3135" s="11">
        <f t="shared" si="244"/>
        <v>42788.565208333333</v>
      </c>
      <c r="T3135" s="13" t="str">
        <f t="shared" si="242"/>
        <v>Feb</v>
      </c>
      <c r="U3135" s="11">
        <f t="shared" si="243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23</v>
      </c>
      <c r="P3136">
        <f t="shared" si="241"/>
        <v>19</v>
      </c>
      <c r="Q3136" t="s">
        <v>8322</v>
      </c>
      <c r="R3136" t="s">
        <v>8323</v>
      </c>
      <c r="S3136" s="11">
        <f t="shared" si="244"/>
        <v>42800.720127314817</v>
      </c>
      <c r="T3136" s="13" t="str">
        <f t="shared" si="242"/>
        <v>Mar</v>
      </c>
      <c r="U3136" s="11">
        <f t="shared" si="243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21</v>
      </c>
      <c r="P3137">
        <f t="shared" si="241"/>
        <v>23</v>
      </c>
      <c r="Q3137" t="s">
        <v>8322</v>
      </c>
      <c r="R3137" t="s">
        <v>8323</v>
      </c>
      <c r="S3137" s="11">
        <f t="shared" si="244"/>
        <v>42807.151863425926</v>
      </c>
      <c r="T3137" s="13" t="str">
        <f t="shared" si="242"/>
        <v>Mar</v>
      </c>
      <c r="U3137" s="11">
        <f t="shared" si="243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128</v>
      </c>
      <c r="P3138">
        <f t="shared" si="241"/>
        <v>29</v>
      </c>
      <c r="Q3138" t="s">
        <v>8322</v>
      </c>
      <c r="R3138" t="s">
        <v>8323</v>
      </c>
      <c r="S3138" s="11">
        <f t="shared" si="244"/>
        <v>42789.462430555555</v>
      </c>
      <c r="T3138" s="13" t="str">
        <f t="shared" si="242"/>
        <v>Feb</v>
      </c>
      <c r="U3138" s="11">
        <f t="shared" si="243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ROUND((E3139/D3139)*100,0)</f>
        <v>3</v>
      </c>
      <c r="P3139">
        <f t="shared" ref="P3139:P3202" si="246">ROUND(AVERAGE(E3139/L3139),0)</f>
        <v>50</v>
      </c>
      <c r="Q3139" t="s">
        <v>8322</v>
      </c>
      <c r="R3139" t="s">
        <v>8323</v>
      </c>
      <c r="S3139" s="11">
        <f t="shared" si="244"/>
        <v>42807.885057870371</v>
      </c>
      <c r="T3139" s="13" t="str">
        <f t="shared" ref="T3139:T3202" si="247">CHOOSE(MONTH(S3139),"Jan","Feb","Mar","Apr","May","Jun","Jul","Aug","Sep","Oct","Nov","Dec")</f>
        <v>Mar</v>
      </c>
      <c r="U3139" s="11">
        <f t="shared" ref="U3139:U3202" si="248">(((I3139/60)/60)/24+DATE(1970,1,1))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t="s">
        <v>8322</v>
      </c>
      <c r="R3140" t="s">
        <v>8323</v>
      </c>
      <c r="S3140" s="11">
        <f t="shared" ref="S3140:S3203" si="249">(((J3140/60)/60)/24)+DATE(1970,1,1)</f>
        <v>42809.645914351851</v>
      </c>
      <c r="T3140" s="13" t="str">
        <f t="shared" si="247"/>
        <v>Mar</v>
      </c>
      <c r="U3140" s="11">
        <f t="shared" si="248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</v>
      </c>
      <c r="P3141">
        <f t="shared" si="246"/>
        <v>450</v>
      </c>
      <c r="Q3141" t="s">
        <v>8322</v>
      </c>
      <c r="R3141" t="s">
        <v>8323</v>
      </c>
      <c r="S3141" s="11">
        <f t="shared" si="249"/>
        <v>42785.270370370374</v>
      </c>
      <c r="T3141" s="13" t="str">
        <f t="shared" si="247"/>
        <v>Feb</v>
      </c>
      <c r="U3141" s="11">
        <f t="shared" si="248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1</v>
      </c>
      <c r="P3142">
        <f t="shared" si="246"/>
        <v>24</v>
      </c>
      <c r="Q3142" t="s">
        <v>8322</v>
      </c>
      <c r="R3142" t="s">
        <v>8323</v>
      </c>
      <c r="S3142" s="11">
        <f t="shared" si="249"/>
        <v>42802.718784722223</v>
      </c>
      <c r="T3142" s="13" t="str">
        <f t="shared" si="247"/>
        <v>Mar</v>
      </c>
      <c r="U3142" s="11">
        <f t="shared" si="248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52</v>
      </c>
      <c r="P3143">
        <f t="shared" si="246"/>
        <v>32</v>
      </c>
      <c r="Q3143" t="s">
        <v>8322</v>
      </c>
      <c r="R3143" t="s">
        <v>8323</v>
      </c>
      <c r="S3143" s="11">
        <f t="shared" si="249"/>
        <v>42800.753333333334</v>
      </c>
      <c r="T3143" s="13" t="str">
        <f t="shared" si="247"/>
        <v>Mar</v>
      </c>
      <c r="U3143" s="11">
        <f t="shared" si="248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2</v>
      </c>
      <c r="P3144">
        <f t="shared" si="246"/>
        <v>15</v>
      </c>
      <c r="Q3144" t="s">
        <v>8322</v>
      </c>
      <c r="R3144" t="s">
        <v>8323</v>
      </c>
      <c r="S3144" s="11">
        <f t="shared" si="249"/>
        <v>42783.513182870374</v>
      </c>
      <c r="T3144" s="13" t="str">
        <f t="shared" si="247"/>
        <v>Feb</v>
      </c>
      <c r="U3144" s="11">
        <f t="shared" si="248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t="s">
        <v>8322</v>
      </c>
      <c r="R3145" t="s">
        <v>8323</v>
      </c>
      <c r="S3145" s="11">
        <f t="shared" si="249"/>
        <v>42808.358287037037</v>
      </c>
      <c r="T3145" s="13" t="str">
        <f t="shared" si="247"/>
        <v>Mar</v>
      </c>
      <c r="U3145" s="11">
        <f t="shared" si="248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</v>
      </c>
      <c r="P3146">
        <f t="shared" si="246"/>
        <v>251</v>
      </c>
      <c r="Q3146" t="s">
        <v>8322</v>
      </c>
      <c r="R3146" t="s">
        <v>8323</v>
      </c>
      <c r="S3146" s="11">
        <f t="shared" si="249"/>
        <v>42796.538275462968</v>
      </c>
      <c r="T3146" s="13" t="str">
        <f t="shared" si="247"/>
        <v>Mar</v>
      </c>
      <c r="U3146" s="11">
        <f t="shared" si="248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t="s">
        <v>8322</v>
      </c>
      <c r="R3147" t="s">
        <v>8323</v>
      </c>
      <c r="S3147" s="11">
        <f t="shared" si="249"/>
        <v>42762.040902777779</v>
      </c>
      <c r="T3147" s="13" t="str">
        <f t="shared" si="247"/>
        <v>Jan</v>
      </c>
      <c r="U3147" s="11">
        <f t="shared" si="248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11</v>
      </c>
      <c r="P3148">
        <f t="shared" si="246"/>
        <v>438</v>
      </c>
      <c r="Q3148" t="s">
        <v>8322</v>
      </c>
      <c r="R3148" t="s">
        <v>8323</v>
      </c>
      <c r="S3148" s="11">
        <f t="shared" si="249"/>
        <v>42796.682476851856</v>
      </c>
      <c r="T3148" s="13" t="str">
        <f t="shared" si="247"/>
        <v>Mar</v>
      </c>
      <c r="U3148" s="11">
        <f t="shared" si="248"/>
        <v>42841.640810185185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118</v>
      </c>
      <c r="P3149">
        <f t="shared" si="246"/>
        <v>110</v>
      </c>
      <c r="Q3149" t="s">
        <v>8322</v>
      </c>
      <c r="R3149" t="s">
        <v>8323</v>
      </c>
      <c r="S3149" s="11">
        <f t="shared" si="249"/>
        <v>41909.969386574077</v>
      </c>
      <c r="T3149" s="13" t="str">
        <f t="shared" si="247"/>
        <v>Sep</v>
      </c>
      <c r="U3149" s="11">
        <f t="shared" si="248"/>
        <v>41950.011053240742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</v>
      </c>
      <c r="P3150">
        <f t="shared" si="246"/>
        <v>41</v>
      </c>
      <c r="Q3150" t="s">
        <v>8322</v>
      </c>
      <c r="R3150" t="s">
        <v>8323</v>
      </c>
      <c r="S3150" s="11">
        <f t="shared" si="249"/>
        <v>41891.665324074071</v>
      </c>
      <c r="T3150" s="13" t="str">
        <f t="shared" si="247"/>
        <v>Sep</v>
      </c>
      <c r="U3150" s="11">
        <f t="shared" si="248"/>
        <v>41913.166666666664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>
        <f t="shared" si="246"/>
        <v>52</v>
      </c>
      <c r="Q3151" t="s">
        <v>8322</v>
      </c>
      <c r="R3151" t="s">
        <v>8323</v>
      </c>
      <c r="S3151" s="11">
        <f t="shared" si="249"/>
        <v>41226.017361111109</v>
      </c>
      <c r="T3151" s="13" t="str">
        <f t="shared" si="247"/>
        <v>Nov</v>
      </c>
      <c r="U3151" s="11">
        <f t="shared" si="248"/>
        <v>41250.083333333336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>
        <f t="shared" si="246"/>
        <v>34</v>
      </c>
      <c r="Q3152" t="s">
        <v>8322</v>
      </c>
      <c r="R3152" t="s">
        <v>8323</v>
      </c>
      <c r="S3152" s="11">
        <f t="shared" si="249"/>
        <v>40478.263923611114</v>
      </c>
      <c r="T3152" s="13" t="str">
        <f t="shared" si="247"/>
        <v>Oct</v>
      </c>
      <c r="U3152" s="11">
        <f t="shared" si="248"/>
        <v>40568.166666666664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</v>
      </c>
      <c r="P3153">
        <f t="shared" si="246"/>
        <v>103</v>
      </c>
      <c r="Q3153" t="s">
        <v>8322</v>
      </c>
      <c r="R3153" t="s">
        <v>8323</v>
      </c>
      <c r="S3153" s="11">
        <f t="shared" si="249"/>
        <v>41862.83997685185</v>
      </c>
      <c r="T3153" s="13" t="str">
        <f t="shared" si="247"/>
        <v>Aug</v>
      </c>
      <c r="U3153" s="11">
        <f t="shared" si="248"/>
        <v>41892.83997685185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106</v>
      </c>
      <c r="P3154">
        <f t="shared" si="246"/>
        <v>35</v>
      </c>
      <c r="Q3154" t="s">
        <v>8322</v>
      </c>
      <c r="R3154" t="s">
        <v>8323</v>
      </c>
      <c r="S3154" s="11">
        <f t="shared" si="249"/>
        <v>41550.867673611108</v>
      </c>
      <c r="T3154" s="13" t="str">
        <f t="shared" si="247"/>
        <v>Oct</v>
      </c>
      <c r="U3154" s="11">
        <f t="shared" si="248"/>
        <v>41580.867673611108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336</v>
      </c>
      <c r="P3155">
        <f t="shared" si="246"/>
        <v>42</v>
      </c>
      <c r="Q3155" t="s">
        <v>8322</v>
      </c>
      <c r="R3155" t="s">
        <v>8323</v>
      </c>
      <c r="S3155" s="11">
        <f t="shared" si="249"/>
        <v>40633.154363425929</v>
      </c>
      <c r="T3155" s="13" t="str">
        <f t="shared" si="247"/>
        <v>Mar</v>
      </c>
      <c r="U3155" s="11">
        <f t="shared" si="248"/>
        <v>40664.207638888889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113</v>
      </c>
      <c r="P3156">
        <f t="shared" si="246"/>
        <v>64</v>
      </c>
      <c r="Q3156" t="s">
        <v>8322</v>
      </c>
      <c r="R3156" t="s">
        <v>8323</v>
      </c>
      <c r="S3156" s="11">
        <f t="shared" si="249"/>
        <v>40970.875671296293</v>
      </c>
      <c r="T3156" s="13" t="str">
        <f t="shared" si="247"/>
        <v>Mar</v>
      </c>
      <c r="U3156" s="11">
        <f t="shared" si="248"/>
        <v>41000.834004629629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189</v>
      </c>
      <c r="P3157">
        <f t="shared" si="246"/>
        <v>31</v>
      </c>
      <c r="Q3157" t="s">
        <v>8322</v>
      </c>
      <c r="R3157" t="s">
        <v>8323</v>
      </c>
      <c r="S3157" s="11">
        <f t="shared" si="249"/>
        <v>41233.499131944445</v>
      </c>
      <c r="T3157" s="13" t="str">
        <f t="shared" si="247"/>
        <v>Nov</v>
      </c>
      <c r="U3157" s="11">
        <f t="shared" si="248"/>
        <v>41263.499131944445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102</v>
      </c>
      <c r="P3158">
        <f t="shared" si="246"/>
        <v>63</v>
      </c>
      <c r="Q3158" t="s">
        <v>8322</v>
      </c>
      <c r="R3158" t="s">
        <v>8323</v>
      </c>
      <c r="S3158" s="11">
        <f t="shared" si="249"/>
        <v>41026.953055555554</v>
      </c>
      <c r="T3158" s="13" t="str">
        <f t="shared" si="247"/>
        <v>Apr</v>
      </c>
      <c r="U3158" s="11">
        <f t="shared" si="248"/>
        <v>41061.953055555554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>
        <f t="shared" si="246"/>
        <v>99</v>
      </c>
      <c r="Q3159" t="s">
        <v>8322</v>
      </c>
      <c r="R3159" t="s">
        <v>8323</v>
      </c>
      <c r="S3159" s="11">
        <f t="shared" si="249"/>
        <v>41829.788252314815</v>
      </c>
      <c r="T3159" s="13" t="str">
        <f t="shared" si="247"/>
        <v>Jul</v>
      </c>
      <c r="U3159" s="11">
        <f t="shared" si="248"/>
        <v>41839.208333333336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114</v>
      </c>
      <c r="P3160">
        <f t="shared" si="246"/>
        <v>83</v>
      </c>
      <c r="Q3160" t="s">
        <v>8322</v>
      </c>
      <c r="R3160" t="s">
        <v>8323</v>
      </c>
      <c r="S3160" s="11">
        <f t="shared" si="249"/>
        <v>41447.839722222219</v>
      </c>
      <c r="T3160" s="13" t="str">
        <f t="shared" si="247"/>
        <v>Jun</v>
      </c>
      <c r="U3160" s="11">
        <f t="shared" si="248"/>
        <v>41477.839722222219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</v>
      </c>
      <c r="P3161">
        <f t="shared" si="246"/>
        <v>39</v>
      </c>
      <c r="Q3161" t="s">
        <v>8322</v>
      </c>
      <c r="R3161" t="s">
        <v>8323</v>
      </c>
      <c r="S3161" s="11">
        <f t="shared" si="249"/>
        <v>40884.066678240742</v>
      </c>
      <c r="T3161" s="13" t="str">
        <f t="shared" si="247"/>
        <v>Dec</v>
      </c>
      <c r="U3161" s="11">
        <f t="shared" si="248"/>
        <v>40926.958333333336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102</v>
      </c>
      <c r="P3162">
        <f t="shared" si="246"/>
        <v>80</v>
      </c>
      <c r="Q3162" t="s">
        <v>8322</v>
      </c>
      <c r="R3162" t="s">
        <v>8323</v>
      </c>
      <c r="S3162" s="11">
        <f t="shared" si="249"/>
        <v>41841.26489583333</v>
      </c>
      <c r="T3162" s="13" t="str">
        <f t="shared" si="247"/>
        <v>Jul</v>
      </c>
      <c r="U3162" s="11">
        <f t="shared" si="248"/>
        <v>41864.207638888889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</v>
      </c>
      <c r="P3163">
        <f t="shared" si="246"/>
        <v>28</v>
      </c>
      <c r="Q3163" t="s">
        <v>8322</v>
      </c>
      <c r="R3163" t="s">
        <v>8323</v>
      </c>
      <c r="S3163" s="11">
        <f t="shared" si="249"/>
        <v>41897.536134259259</v>
      </c>
      <c r="T3163" s="13" t="str">
        <f t="shared" si="247"/>
        <v>Sep</v>
      </c>
      <c r="U3163" s="11">
        <f t="shared" si="248"/>
        <v>41927.536134259259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</v>
      </c>
      <c r="P3164">
        <f t="shared" si="246"/>
        <v>81</v>
      </c>
      <c r="Q3164" t="s">
        <v>8322</v>
      </c>
      <c r="R3164" t="s">
        <v>8323</v>
      </c>
      <c r="S3164" s="11">
        <f t="shared" si="249"/>
        <v>41799.685902777775</v>
      </c>
      <c r="T3164" s="13" t="str">
        <f t="shared" si="247"/>
        <v>Jun</v>
      </c>
      <c r="U3164" s="11">
        <f t="shared" si="248"/>
        <v>41827.083333333336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</v>
      </c>
      <c r="P3165">
        <f t="shared" si="246"/>
        <v>201</v>
      </c>
      <c r="Q3165" t="s">
        <v>8322</v>
      </c>
      <c r="R3165" t="s">
        <v>8323</v>
      </c>
      <c r="S3165" s="11">
        <f t="shared" si="249"/>
        <v>41775.753761574073</v>
      </c>
      <c r="T3165" s="13" t="str">
        <f t="shared" si="247"/>
        <v>May</v>
      </c>
      <c r="U3165" s="11">
        <f t="shared" si="248"/>
        <v>41805.753761574073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107</v>
      </c>
      <c r="P3166">
        <f t="shared" si="246"/>
        <v>38</v>
      </c>
      <c r="Q3166" t="s">
        <v>8322</v>
      </c>
      <c r="R3166" t="s">
        <v>8323</v>
      </c>
      <c r="S3166" s="11">
        <f t="shared" si="249"/>
        <v>41766.80572916667</v>
      </c>
      <c r="T3166" s="13" t="str">
        <f t="shared" si="247"/>
        <v>May</v>
      </c>
      <c r="U3166" s="11">
        <f t="shared" si="248"/>
        <v>41799.80572916667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163</v>
      </c>
      <c r="P3167">
        <f t="shared" si="246"/>
        <v>58</v>
      </c>
      <c r="Q3167" t="s">
        <v>8322</v>
      </c>
      <c r="R3167" t="s">
        <v>8323</v>
      </c>
      <c r="S3167" s="11">
        <f t="shared" si="249"/>
        <v>40644.159259259257</v>
      </c>
      <c r="T3167" s="13" t="str">
        <f t="shared" si="247"/>
        <v>Apr</v>
      </c>
      <c r="U3167" s="11">
        <f t="shared" si="248"/>
        <v>40666.165972222225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</v>
      </c>
      <c r="P3168">
        <f t="shared" si="246"/>
        <v>60</v>
      </c>
      <c r="Q3168" t="s">
        <v>8322</v>
      </c>
      <c r="R3168" t="s">
        <v>8323</v>
      </c>
      <c r="S3168" s="11">
        <f t="shared" si="249"/>
        <v>41940.69158564815</v>
      </c>
      <c r="T3168" s="13" t="str">
        <f t="shared" si="247"/>
        <v>Oct</v>
      </c>
      <c r="U3168" s="11">
        <f t="shared" si="248"/>
        <v>41969.332638888889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</v>
      </c>
      <c r="P3169">
        <f t="shared" si="246"/>
        <v>63</v>
      </c>
      <c r="Q3169" t="s">
        <v>8322</v>
      </c>
      <c r="R3169" t="s">
        <v>8323</v>
      </c>
      <c r="S3169" s="11">
        <f t="shared" si="249"/>
        <v>41839.175706018519</v>
      </c>
      <c r="T3169" s="13" t="str">
        <f t="shared" si="247"/>
        <v>Jul</v>
      </c>
      <c r="U3169" s="11">
        <f t="shared" si="248"/>
        <v>41853.175706018519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</v>
      </c>
      <c r="P3170">
        <f t="shared" si="246"/>
        <v>51</v>
      </c>
      <c r="Q3170" t="s">
        <v>8322</v>
      </c>
      <c r="R3170" t="s">
        <v>8323</v>
      </c>
      <c r="S3170" s="11">
        <f t="shared" si="249"/>
        <v>41772.105937500004</v>
      </c>
      <c r="T3170" s="13" t="str">
        <f t="shared" si="247"/>
        <v>May</v>
      </c>
      <c r="U3170" s="11">
        <f t="shared" si="248"/>
        <v>41803.916666666664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</v>
      </c>
      <c r="P3171">
        <f t="shared" si="246"/>
        <v>101</v>
      </c>
      <c r="Q3171" t="s">
        <v>8322</v>
      </c>
      <c r="R3171" t="s">
        <v>8323</v>
      </c>
      <c r="S3171" s="11">
        <f t="shared" si="249"/>
        <v>41591.737974537034</v>
      </c>
      <c r="T3171" s="13" t="str">
        <f t="shared" si="247"/>
        <v>Nov</v>
      </c>
      <c r="U3171" s="11">
        <f t="shared" si="248"/>
        <v>41621.207638888889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</v>
      </c>
      <c r="P3172">
        <f t="shared" si="246"/>
        <v>32</v>
      </c>
      <c r="Q3172" t="s">
        <v>8322</v>
      </c>
      <c r="R3172" t="s">
        <v>8323</v>
      </c>
      <c r="S3172" s="11">
        <f t="shared" si="249"/>
        <v>41789.080370370371</v>
      </c>
      <c r="T3172" s="13" t="str">
        <f t="shared" si="247"/>
        <v>May</v>
      </c>
      <c r="U3172" s="11">
        <f t="shared" si="248"/>
        <v>41822.166666666664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109</v>
      </c>
      <c r="P3173">
        <f t="shared" si="246"/>
        <v>65</v>
      </c>
      <c r="Q3173" t="s">
        <v>8322</v>
      </c>
      <c r="R3173" t="s">
        <v>8323</v>
      </c>
      <c r="S3173" s="11">
        <f t="shared" si="249"/>
        <v>42466.608310185184</v>
      </c>
      <c r="T3173" s="13" t="str">
        <f t="shared" si="247"/>
        <v>Apr</v>
      </c>
      <c r="U3173" s="11">
        <f t="shared" si="248"/>
        <v>42496.608310185184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115</v>
      </c>
      <c r="P3174">
        <f t="shared" si="246"/>
        <v>79</v>
      </c>
      <c r="Q3174" t="s">
        <v>8322</v>
      </c>
      <c r="R3174" t="s">
        <v>8323</v>
      </c>
      <c r="S3174" s="11">
        <f t="shared" si="249"/>
        <v>40923.729953703703</v>
      </c>
      <c r="T3174" s="13" t="str">
        <f t="shared" si="247"/>
        <v>Jan</v>
      </c>
      <c r="U3174" s="11">
        <f t="shared" si="248"/>
        <v>40953.729953703703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>
        <f t="shared" si="246"/>
        <v>139</v>
      </c>
      <c r="Q3175" t="s">
        <v>8322</v>
      </c>
      <c r="R3175" t="s">
        <v>8323</v>
      </c>
      <c r="S3175" s="11">
        <f t="shared" si="249"/>
        <v>41878.878379629627</v>
      </c>
      <c r="T3175" s="13" t="str">
        <f t="shared" si="247"/>
        <v>Aug</v>
      </c>
      <c r="U3175" s="11">
        <f t="shared" si="248"/>
        <v>41908.878379629627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</v>
      </c>
      <c r="P3176">
        <f t="shared" si="246"/>
        <v>132</v>
      </c>
      <c r="Q3176" t="s">
        <v>8322</v>
      </c>
      <c r="R3176" t="s">
        <v>8323</v>
      </c>
      <c r="S3176" s="11">
        <f t="shared" si="249"/>
        <v>41862.864675925928</v>
      </c>
      <c r="T3176" s="13" t="str">
        <f t="shared" si="247"/>
        <v>Aug</v>
      </c>
      <c r="U3176" s="11">
        <f t="shared" si="248"/>
        <v>41876.864675925928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110</v>
      </c>
      <c r="P3177">
        <f t="shared" si="246"/>
        <v>91</v>
      </c>
      <c r="Q3177" t="s">
        <v>8322</v>
      </c>
      <c r="R3177" t="s">
        <v>8323</v>
      </c>
      <c r="S3177" s="11">
        <f t="shared" si="249"/>
        <v>40531.886886574073</v>
      </c>
      <c r="T3177" s="13" t="str">
        <f t="shared" si="247"/>
        <v>Dec</v>
      </c>
      <c r="U3177" s="11">
        <f t="shared" si="248"/>
        <v>40591.886886574073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115</v>
      </c>
      <c r="P3178">
        <f t="shared" si="246"/>
        <v>40</v>
      </c>
      <c r="Q3178" t="s">
        <v>8322</v>
      </c>
      <c r="R3178" t="s">
        <v>8323</v>
      </c>
      <c r="S3178" s="11">
        <f t="shared" si="249"/>
        <v>41477.930914351848</v>
      </c>
      <c r="T3178" s="13" t="str">
        <f t="shared" si="247"/>
        <v>Jul</v>
      </c>
      <c r="U3178" s="11">
        <f t="shared" si="248"/>
        <v>41504.625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</v>
      </c>
      <c r="P3179">
        <f t="shared" si="246"/>
        <v>58</v>
      </c>
      <c r="Q3179" t="s">
        <v>8322</v>
      </c>
      <c r="R3179" t="s">
        <v>8323</v>
      </c>
      <c r="S3179" s="11">
        <f t="shared" si="249"/>
        <v>41781.666770833333</v>
      </c>
      <c r="T3179" s="13" t="str">
        <f t="shared" si="247"/>
        <v>May</v>
      </c>
      <c r="U3179" s="11">
        <f t="shared" si="248"/>
        <v>41811.666770833333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172</v>
      </c>
      <c r="P3180">
        <f t="shared" si="246"/>
        <v>33</v>
      </c>
      <c r="Q3180" t="s">
        <v>8322</v>
      </c>
      <c r="R3180" t="s">
        <v>8323</v>
      </c>
      <c r="S3180" s="11">
        <f t="shared" si="249"/>
        <v>41806.605034722219</v>
      </c>
      <c r="T3180" s="13" t="str">
        <f t="shared" si="247"/>
        <v>Jun</v>
      </c>
      <c r="U3180" s="11">
        <f t="shared" si="248"/>
        <v>41836.605034722219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</v>
      </c>
      <c r="P3181">
        <f t="shared" si="246"/>
        <v>77</v>
      </c>
      <c r="Q3181" t="s">
        <v>8322</v>
      </c>
      <c r="R3181" t="s">
        <v>8323</v>
      </c>
      <c r="S3181" s="11">
        <f t="shared" si="249"/>
        <v>41375.702210648145</v>
      </c>
      <c r="T3181" s="13" t="str">
        <f t="shared" si="247"/>
        <v>Apr</v>
      </c>
      <c r="U3181" s="11">
        <f t="shared" si="248"/>
        <v>41400.702210648145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120</v>
      </c>
      <c r="P3182">
        <f t="shared" si="246"/>
        <v>32</v>
      </c>
      <c r="Q3182" t="s">
        <v>8322</v>
      </c>
      <c r="R3182" t="s">
        <v>8323</v>
      </c>
      <c r="S3182" s="11">
        <f t="shared" si="249"/>
        <v>41780.412604166668</v>
      </c>
      <c r="T3182" s="13" t="str">
        <f t="shared" si="247"/>
        <v>May</v>
      </c>
      <c r="U3182" s="11">
        <f t="shared" si="248"/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</v>
      </c>
      <c r="P3183">
        <f t="shared" si="246"/>
        <v>36</v>
      </c>
      <c r="Q3183" t="s">
        <v>8322</v>
      </c>
      <c r="R3183" t="s">
        <v>8323</v>
      </c>
      <c r="S3183" s="11">
        <f t="shared" si="249"/>
        <v>41779.310034722221</v>
      </c>
      <c r="T3183" s="13" t="str">
        <f t="shared" si="247"/>
        <v>May</v>
      </c>
      <c r="U3183" s="11">
        <f t="shared" si="248"/>
        <v>41805.666666666664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101</v>
      </c>
      <c r="P3184">
        <f t="shared" si="246"/>
        <v>47</v>
      </c>
      <c r="Q3184" t="s">
        <v>8322</v>
      </c>
      <c r="R3184" t="s">
        <v>8323</v>
      </c>
      <c r="S3184" s="11">
        <f t="shared" si="249"/>
        <v>40883.949317129627</v>
      </c>
      <c r="T3184" s="13" t="str">
        <f t="shared" si="247"/>
        <v>Dec</v>
      </c>
      <c r="U3184" s="11">
        <f t="shared" si="248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</v>
      </c>
      <c r="P3185">
        <f t="shared" si="246"/>
        <v>40</v>
      </c>
      <c r="Q3185" t="s">
        <v>8322</v>
      </c>
      <c r="R3185" t="s">
        <v>8323</v>
      </c>
      <c r="S3185" s="11">
        <f t="shared" si="249"/>
        <v>41491.79478009259</v>
      </c>
      <c r="T3185" s="13" t="str">
        <f t="shared" si="247"/>
        <v>Aug</v>
      </c>
      <c r="U3185" s="11">
        <f t="shared" si="248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</v>
      </c>
      <c r="P3186">
        <f t="shared" si="246"/>
        <v>100</v>
      </c>
      <c r="Q3186" t="s">
        <v>8322</v>
      </c>
      <c r="R3186" t="s">
        <v>8323</v>
      </c>
      <c r="S3186" s="11">
        <f t="shared" si="249"/>
        <v>41791.993414351848</v>
      </c>
      <c r="T3186" s="13" t="str">
        <f t="shared" si="247"/>
        <v>Jun</v>
      </c>
      <c r="U3186" s="11">
        <f t="shared" si="248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>
        <f t="shared" si="246"/>
        <v>42</v>
      </c>
      <c r="Q3187" t="s">
        <v>8322</v>
      </c>
      <c r="R3187" t="s">
        <v>8323</v>
      </c>
      <c r="S3187" s="11">
        <f t="shared" si="249"/>
        <v>41829.977326388893</v>
      </c>
      <c r="T3187" s="13" t="str">
        <f t="shared" si="247"/>
        <v>Jul</v>
      </c>
      <c r="U3187" s="11">
        <f t="shared" si="248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</v>
      </c>
      <c r="P3188">
        <f t="shared" si="246"/>
        <v>47</v>
      </c>
      <c r="Q3188" t="s">
        <v>8322</v>
      </c>
      <c r="R3188" t="s">
        <v>8323</v>
      </c>
      <c r="S3188" s="11">
        <f t="shared" si="249"/>
        <v>41868.924050925925</v>
      </c>
      <c r="T3188" s="13" t="str">
        <f t="shared" si="247"/>
        <v>Aug</v>
      </c>
      <c r="U3188" s="11">
        <f t="shared" si="248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</v>
      </c>
      <c r="P3189">
        <f t="shared" si="246"/>
        <v>71</v>
      </c>
      <c r="Q3189" t="s">
        <v>8322</v>
      </c>
      <c r="R3189" t="s">
        <v>8323</v>
      </c>
      <c r="S3189" s="11">
        <f t="shared" si="249"/>
        <v>41835.666354166664</v>
      </c>
      <c r="T3189" s="13" t="str">
        <f t="shared" si="247"/>
        <v>Jul</v>
      </c>
      <c r="U3189" s="11">
        <f t="shared" si="248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>
        <f t="shared" si="246"/>
        <v>14</v>
      </c>
      <c r="Q3190" t="s">
        <v>8322</v>
      </c>
      <c r="R3190" t="s">
        <v>8363</v>
      </c>
      <c r="S3190" s="11">
        <f t="shared" si="249"/>
        <v>42144.415532407409</v>
      </c>
      <c r="T3190" s="13" t="str">
        <f t="shared" si="247"/>
        <v>May</v>
      </c>
      <c r="U3190" s="11">
        <f t="shared" si="248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</v>
      </c>
      <c r="P3191">
        <f t="shared" si="246"/>
        <v>357</v>
      </c>
      <c r="Q3191" t="s">
        <v>8322</v>
      </c>
      <c r="R3191" t="s">
        <v>8363</v>
      </c>
      <c r="S3191" s="11">
        <f t="shared" si="249"/>
        <v>42118.346435185187</v>
      </c>
      <c r="T3191" s="13" t="str">
        <f t="shared" si="247"/>
        <v>Apr</v>
      </c>
      <c r="U3191" s="11">
        <f t="shared" si="248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t="s">
        <v>8322</v>
      </c>
      <c r="R3192" t="s">
        <v>8363</v>
      </c>
      <c r="S3192" s="11">
        <f t="shared" si="249"/>
        <v>42683.151331018518</v>
      </c>
      <c r="T3192" s="13" t="str">
        <f t="shared" si="247"/>
        <v>Nov</v>
      </c>
      <c r="U3192" s="11">
        <f t="shared" si="248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</v>
      </c>
      <c r="P3193">
        <f t="shared" si="246"/>
        <v>38</v>
      </c>
      <c r="Q3193" t="s">
        <v>8322</v>
      </c>
      <c r="R3193" t="s">
        <v>8363</v>
      </c>
      <c r="S3193" s="11">
        <f t="shared" si="249"/>
        <v>42538.755428240736</v>
      </c>
      <c r="T3193" s="13" t="str">
        <f t="shared" si="247"/>
        <v>Jun</v>
      </c>
      <c r="U3193" s="11">
        <f t="shared" si="248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</v>
      </c>
      <c r="P3194">
        <f t="shared" si="246"/>
        <v>13</v>
      </c>
      <c r="Q3194" t="s">
        <v>8322</v>
      </c>
      <c r="R3194" t="s">
        <v>8363</v>
      </c>
      <c r="S3194" s="11">
        <f t="shared" si="249"/>
        <v>42018.94049768518</v>
      </c>
      <c r="T3194" s="13" t="str">
        <f t="shared" si="247"/>
        <v>Jan</v>
      </c>
      <c r="U3194" s="11">
        <f t="shared" si="248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12</v>
      </c>
      <c r="P3195">
        <f t="shared" si="246"/>
        <v>24</v>
      </c>
      <c r="Q3195" t="s">
        <v>8322</v>
      </c>
      <c r="R3195" t="s">
        <v>8363</v>
      </c>
      <c r="S3195" s="11">
        <f t="shared" si="249"/>
        <v>42010.968240740738</v>
      </c>
      <c r="T3195" s="13" t="str">
        <f t="shared" si="247"/>
        <v>Jan</v>
      </c>
      <c r="U3195" s="11">
        <f t="shared" si="248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t="s">
        <v>8322</v>
      </c>
      <c r="R3196" t="s">
        <v>8363</v>
      </c>
      <c r="S3196" s="11">
        <f t="shared" si="249"/>
        <v>42182.062476851846</v>
      </c>
      <c r="T3196" s="13" t="str">
        <f t="shared" si="247"/>
        <v>Jun</v>
      </c>
      <c r="U3196" s="11">
        <f t="shared" si="248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</v>
      </c>
      <c r="P3197">
        <f t="shared" si="246"/>
        <v>53</v>
      </c>
      <c r="Q3197" t="s">
        <v>8322</v>
      </c>
      <c r="R3197" t="s">
        <v>8363</v>
      </c>
      <c r="S3197" s="11">
        <f t="shared" si="249"/>
        <v>42017.594236111108</v>
      </c>
      <c r="T3197" s="13" t="str">
        <f t="shared" si="247"/>
        <v>Jan</v>
      </c>
      <c r="U3197" s="11">
        <f t="shared" si="248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</v>
      </c>
      <c r="P3198">
        <f t="shared" si="246"/>
        <v>300</v>
      </c>
      <c r="Q3198" t="s">
        <v>8322</v>
      </c>
      <c r="R3198" t="s">
        <v>8363</v>
      </c>
      <c r="S3198" s="11">
        <f t="shared" si="249"/>
        <v>42157.598090277781</v>
      </c>
      <c r="T3198" s="13" t="str">
        <f t="shared" si="247"/>
        <v>Jun</v>
      </c>
      <c r="U3198" s="11">
        <f t="shared" si="248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</v>
      </c>
      <c r="P3199">
        <f t="shared" si="246"/>
        <v>286</v>
      </c>
      <c r="Q3199" t="s">
        <v>8322</v>
      </c>
      <c r="R3199" t="s">
        <v>8363</v>
      </c>
      <c r="S3199" s="11">
        <f t="shared" si="249"/>
        <v>42009.493263888886</v>
      </c>
      <c r="T3199" s="13" t="str">
        <f t="shared" si="247"/>
        <v>Jan</v>
      </c>
      <c r="U3199" s="11">
        <f t="shared" si="248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</v>
      </c>
      <c r="P3200">
        <f t="shared" si="246"/>
        <v>37</v>
      </c>
      <c r="Q3200" t="s">
        <v>8322</v>
      </c>
      <c r="R3200" t="s">
        <v>8363</v>
      </c>
      <c r="S3200" s="11">
        <f t="shared" si="249"/>
        <v>42013.424502314811</v>
      </c>
      <c r="T3200" s="13" t="str">
        <f t="shared" si="247"/>
        <v>Jan</v>
      </c>
      <c r="U3200" s="11">
        <f t="shared" si="248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</v>
      </c>
      <c r="P3201">
        <f t="shared" si="246"/>
        <v>49</v>
      </c>
      <c r="Q3201" t="s">
        <v>8322</v>
      </c>
      <c r="R3201" t="s">
        <v>8363</v>
      </c>
      <c r="S3201" s="11">
        <f t="shared" si="249"/>
        <v>41858.761782407404</v>
      </c>
      <c r="T3201" s="13" t="str">
        <f t="shared" si="247"/>
        <v>Aug</v>
      </c>
      <c r="U3201" s="11">
        <f t="shared" si="248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0</v>
      </c>
      <c r="P3202">
        <f t="shared" si="246"/>
        <v>1</v>
      </c>
      <c r="Q3202" t="s">
        <v>8322</v>
      </c>
      <c r="R3202" t="s">
        <v>8363</v>
      </c>
      <c r="S3202" s="11">
        <f t="shared" si="249"/>
        <v>42460.320613425924</v>
      </c>
      <c r="T3202" s="13" t="str">
        <f t="shared" si="247"/>
        <v>Mar</v>
      </c>
      <c r="U3202" s="11">
        <f t="shared" si="248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ROUND((E3203/D3203)*100,0)</f>
        <v>1</v>
      </c>
      <c r="P3203">
        <f t="shared" ref="P3203:P3266" si="251">ROUND(AVERAGE(E3203/L3203),0)</f>
        <v>13</v>
      </c>
      <c r="Q3203" t="s">
        <v>8322</v>
      </c>
      <c r="R3203" t="s">
        <v>8363</v>
      </c>
      <c r="S3203" s="11">
        <f t="shared" si="249"/>
        <v>41861.767094907409</v>
      </c>
      <c r="T3203" s="13" t="str">
        <f t="shared" ref="T3203:T3266" si="252">CHOOSE(MONTH(S3203),"Jan","Feb","Mar","Apr","May","Jun","Jul","Aug","Sep","Oct","Nov","Dec")</f>
        <v>Aug</v>
      </c>
      <c r="U3203" s="11">
        <f t="shared" ref="U3203:U3266" si="253">(((I3203/60)/60)/24+DATE(1970,1,1))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55</v>
      </c>
      <c r="P3204">
        <f t="shared" si="251"/>
        <v>109</v>
      </c>
      <c r="Q3204" t="s">
        <v>8322</v>
      </c>
      <c r="R3204" t="s">
        <v>8363</v>
      </c>
      <c r="S3204" s="11">
        <f t="shared" ref="S3204:S3267" si="254">(((J3204/60)/60)/24)+DATE(1970,1,1)</f>
        <v>42293.853541666671</v>
      </c>
      <c r="T3204" s="13" t="str">
        <f t="shared" si="252"/>
        <v>Oct</v>
      </c>
      <c r="U3204" s="11">
        <f t="shared" si="253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>
        <f t="shared" si="251"/>
        <v>42</v>
      </c>
      <c r="Q3205" t="s">
        <v>8322</v>
      </c>
      <c r="R3205" t="s">
        <v>8363</v>
      </c>
      <c r="S3205" s="11">
        <f t="shared" si="254"/>
        <v>42242.988680555558</v>
      </c>
      <c r="T3205" s="13" t="str">
        <f t="shared" si="252"/>
        <v>Aug</v>
      </c>
      <c r="U3205" s="11">
        <f t="shared" si="253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t="s">
        <v>8322</v>
      </c>
      <c r="R3206" t="s">
        <v>8363</v>
      </c>
      <c r="S3206" s="11">
        <f t="shared" si="254"/>
        <v>42172.686099537037</v>
      </c>
      <c r="T3206" s="13" t="str">
        <f t="shared" si="252"/>
        <v>Jun</v>
      </c>
      <c r="U3206" s="11">
        <f t="shared" si="253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</v>
      </c>
      <c r="P3207">
        <f t="shared" si="251"/>
        <v>23</v>
      </c>
      <c r="Q3207" t="s">
        <v>8322</v>
      </c>
      <c r="R3207" t="s">
        <v>8363</v>
      </c>
      <c r="S3207" s="11">
        <f t="shared" si="254"/>
        <v>42095.374675925923</v>
      </c>
      <c r="T3207" s="13" t="str">
        <f t="shared" si="252"/>
        <v>Apr</v>
      </c>
      <c r="U3207" s="11">
        <f t="shared" si="253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t="s">
        <v>8322</v>
      </c>
      <c r="R3208" t="s">
        <v>8363</v>
      </c>
      <c r="S3208" s="11">
        <f t="shared" si="254"/>
        <v>42236.276053240741</v>
      </c>
      <c r="T3208" s="13" t="str">
        <f t="shared" si="252"/>
        <v>Aug</v>
      </c>
      <c r="U3208" s="11">
        <f t="shared" si="253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</v>
      </c>
      <c r="P3209">
        <f t="shared" si="251"/>
        <v>71</v>
      </c>
      <c r="Q3209" t="s">
        <v>8322</v>
      </c>
      <c r="R3209" t="s">
        <v>8363</v>
      </c>
      <c r="S3209" s="11">
        <f t="shared" si="254"/>
        <v>42057.277858796297</v>
      </c>
      <c r="T3209" s="13" t="str">
        <f t="shared" si="252"/>
        <v>Feb</v>
      </c>
      <c r="U3209" s="11">
        <f t="shared" si="253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104</v>
      </c>
      <c r="P3210">
        <f t="shared" si="251"/>
        <v>63</v>
      </c>
      <c r="Q3210" t="s">
        <v>8322</v>
      </c>
      <c r="R3210" t="s">
        <v>8323</v>
      </c>
      <c r="S3210" s="11">
        <f t="shared" si="254"/>
        <v>41827.605057870373</v>
      </c>
      <c r="T3210" s="13" t="str">
        <f t="shared" si="252"/>
        <v>Jul</v>
      </c>
      <c r="U3210" s="11">
        <f t="shared" si="253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</v>
      </c>
      <c r="P3211">
        <f t="shared" si="251"/>
        <v>50</v>
      </c>
      <c r="Q3211" t="s">
        <v>8322</v>
      </c>
      <c r="R3211" t="s">
        <v>8323</v>
      </c>
      <c r="S3211" s="11">
        <f t="shared" si="254"/>
        <v>41778.637245370373</v>
      </c>
      <c r="T3211" s="13" t="str">
        <f t="shared" si="252"/>
        <v>May</v>
      </c>
      <c r="U3211" s="11">
        <f t="shared" si="253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126</v>
      </c>
      <c r="P3212">
        <f t="shared" si="251"/>
        <v>63</v>
      </c>
      <c r="Q3212" t="s">
        <v>8322</v>
      </c>
      <c r="R3212" t="s">
        <v>8323</v>
      </c>
      <c r="S3212" s="11">
        <f t="shared" si="254"/>
        <v>41013.936562499999</v>
      </c>
      <c r="T3212" s="13" t="str">
        <f t="shared" si="252"/>
        <v>Apr</v>
      </c>
      <c r="U3212" s="11">
        <f t="shared" si="253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120</v>
      </c>
      <c r="P3213">
        <f t="shared" si="251"/>
        <v>86</v>
      </c>
      <c r="Q3213" t="s">
        <v>8322</v>
      </c>
      <c r="R3213" t="s">
        <v>8323</v>
      </c>
      <c r="S3213" s="11">
        <f t="shared" si="254"/>
        <v>41834.586574074077</v>
      </c>
      <c r="T3213" s="13" t="str">
        <f t="shared" si="252"/>
        <v>Jul</v>
      </c>
      <c r="U3213" s="11">
        <f t="shared" si="253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</v>
      </c>
      <c r="P3214">
        <f t="shared" si="251"/>
        <v>54</v>
      </c>
      <c r="Q3214" t="s">
        <v>8322</v>
      </c>
      <c r="R3214" t="s">
        <v>8323</v>
      </c>
      <c r="S3214" s="11">
        <f t="shared" si="254"/>
        <v>41829.795729166668</v>
      </c>
      <c r="T3214" s="13" t="str">
        <f t="shared" si="252"/>
        <v>Jul</v>
      </c>
      <c r="U3214" s="11">
        <f t="shared" si="253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</v>
      </c>
      <c r="P3215">
        <f t="shared" si="251"/>
        <v>128</v>
      </c>
      <c r="Q3215" t="s">
        <v>8322</v>
      </c>
      <c r="R3215" t="s">
        <v>8323</v>
      </c>
      <c r="S3215" s="11">
        <f t="shared" si="254"/>
        <v>42171.763414351852</v>
      </c>
      <c r="T3215" s="13" t="str">
        <f t="shared" si="252"/>
        <v>Jun</v>
      </c>
      <c r="U3215" s="11">
        <f t="shared" si="253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</v>
      </c>
      <c r="P3216">
        <f t="shared" si="251"/>
        <v>107</v>
      </c>
      <c r="Q3216" t="s">
        <v>8322</v>
      </c>
      <c r="R3216" t="s">
        <v>8323</v>
      </c>
      <c r="S3216" s="11">
        <f t="shared" si="254"/>
        <v>42337.792511574073</v>
      </c>
      <c r="T3216" s="13" t="str">
        <f t="shared" si="252"/>
        <v>Nov</v>
      </c>
      <c r="U3216" s="11">
        <f t="shared" si="253"/>
        <v>42374.996527777781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</v>
      </c>
      <c r="P3217">
        <f t="shared" si="251"/>
        <v>262</v>
      </c>
      <c r="Q3217" t="s">
        <v>8322</v>
      </c>
      <c r="R3217" t="s">
        <v>8323</v>
      </c>
      <c r="S3217" s="11">
        <f t="shared" si="254"/>
        <v>42219.665173611109</v>
      </c>
      <c r="T3217" s="13" t="str">
        <f t="shared" si="252"/>
        <v>Aug</v>
      </c>
      <c r="U3217" s="11">
        <f t="shared" si="253"/>
        <v>42257.165972222225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</v>
      </c>
      <c r="P3218">
        <f t="shared" si="251"/>
        <v>57</v>
      </c>
      <c r="Q3218" t="s">
        <v>8322</v>
      </c>
      <c r="R3218" t="s">
        <v>8323</v>
      </c>
      <c r="S3218" s="11">
        <f t="shared" si="254"/>
        <v>42165.462627314817</v>
      </c>
      <c r="T3218" s="13" t="str">
        <f t="shared" si="252"/>
        <v>Jun</v>
      </c>
      <c r="U3218" s="11">
        <f t="shared" si="253"/>
        <v>42196.604166666672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</v>
      </c>
      <c r="P3219">
        <f t="shared" si="251"/>
        <v>50</v>
      </c>
      <c r="Q3219" t="s">
        <v>8322</v>
      </c>
      <c r="R3219" t="s">
        <v>8323</v>
      </c>
      <c r="S3219" s="11">
        <f t="shared" si="254"/>
        <v>42648.546111111107</v>
      </c>
      <c r="T3219" s="13" t="str">
        <f t="shared" si="252"/>
        <v>Oct</v>
      </c>
      <c r="U3219" s="11">
        <f t="shared" si="253"/>
        <v>42678.546111111107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</v>
      </c>
      <c r="P3220">
        <f t="shared" si="251"/>
        <v>67</v>
      </c>
      <c r="Q3220" t="s">
        <v>8322</v>
      </c>
      <c r="R3220" t="s">
        <v>8323</v>
      </c>
      <c r="S3220" s="11">
        <f t="shared" si="254"/>
        <v>41971.002152777779</v>
      </c>
      <c r="T3220" s="13" t="str">
        <f t="shared" si="252"/>
        <v>Nov</v>
      </c>
      <c r="U3220" s="11">
        <f t="shared" si="253"/>
        <v>42004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</v>
      </c>
      <c r="P3221">
        <f t="shared" si="251"/>
        <v>168</v>
      </c>
      <c r="Q3221" t="s">
        <v>8322</v>
      </c>
      <c r="R3221" t="s">
        <v>8323</v>
      </c>
      <c r="S3221" s="11">
        <f t="shared" si="254"/>
        <v>42050.983182870375</v>
      </c>
      <c r="T3221" s="13" t="str">
        <f t="shared" si="252"/>
        <v>Feb</v>
      </c>
      <c r="U3221" s="11">
        <f t="shared" si="253"/>
        <v>42085.941516203704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101</v>
      </c>
      <c r="P3222">
        <f t="shared" si="251"/>
        <v>256</v>
      </c>
      <c r="Q3222" t="s">
        <v>8322</v>
      </c>
      <c r="R3222" t="s">
        <v>8323</v>
      </c>
      <c r="S3222" s="11">
        <f t="shared" si="254"/>
        <v>42772.833379629628</v>
      </c>
      <c r="T3222" s="13" t="str">
        <f t="shared" si="252"/>
        <v>Feb</v>
      </c>
      <c r="U3222" s="11">
        <f t="shared" si="253"/>
        <v>42806.875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</v>
      </c>
      <c r="P3223">
        <f t="shared" si="251"/>
        <v>37</v>
      </c>
      <c r="Q3223" t="s">
        <v>8322</v>
      </c>
      <c r="R3223" t="s">
        <v>8323</v>
      </c>
      <c r="S3223" s="11">
        <f t="shared" si="254"/>
        <v>42155.696793981479</v>
      </c>
      <c r="T3223" s="13" t="str">
        <f t="shared" si="252"/>
        <v>May</v>
      </c>
      <c r="U3223" s="11">
        <f t="shared" si="253"/>
        <v>42190.696793981479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125</v>
      </c>
      <c r="P3224">
        <f t="shared" si="251"/>
        <v>37</v>
      </c>
      <c r="Q3224" t="s">
        <v>8322</v>
      </c>
      <c r="R3224" t="s">
        <v>8323</v>
      </c>
      <c r="S3224" s="11">
        <f t="shared" si="254"/>
        <v>42270.582141203704</v>
      </c>
      <c r="T3224" s="13" t="str">
        <f t="shared" si="252"/>
        <v>Sep</v>
      </c>
      <c r="U3224" s="11">
        <f t="shared" si="253"/>
        <v>42301.895138888889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110</v>
      </c>
      <c r="P3225">
        <f t="shared" si="251"/>
        <v>46</v>
      </c>
      <c r="Q3225" t="s">
        <v>8322</v>
      </c>
      <c r="R3225" t="s">
        <v>8323</v>
      </c>
      <c r="S3225" s="11">
        <f t="shared" si="254"/>
        <v>42206.835370370376</v>
      </c>
      <c r="T3225" s="13" t="str">
        <f t="shared" si="252"/>
        <v>Jul</v>
      </c>
      <c r="U3225" s="11">
        <f t="shared" si="253"/>
        <v>42236.835370370376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</v>
      </c>
      <c r="P3226">
        <f t="shared" si="251"/>
        <v>142</v>
      </c>
      <c r="Q3226" t="s">
        <v>8322</v>
      </c>
      <c r="R3226" t="s">
        <v>8323</v>
      </c>
      <c r="S3226" s="11">
        <f t="shared" si="254"/>
        <v>42697.850844907407</v>
      </c>
      <c r="T3226" s="13" t="str">
        <f t="shared" si="252"/>
        <v>Nov</v>
      </c>
      <c r="U3226" s="11">
        <f t="shared" si="253"/>
        <v>42745.208333333328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</v>
      </c>
      <c r="P3227">
        <f t="shared" si="251"/>
        <v>52</v>
      </c>
      <c r="Q3227" t="s">
        <v>8322</v>
      </c>
      <c r="R3227" t="s">
        <v>8323</v>
      </c>
      <c r="S3227" s="11">
        <f t="shared" si="254"/>
        <v>42503.559467592597</v>
      </c>
      <c r="T3227" s="13" t="str">
        <f t="shared" si="252"/>
        <v>May</v>
      </c>
      <c r="U3227" s="11">
        <f t="shared" si="253"/>
        <v>42524.875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</v>
      </c>
      <c r="P3228">
        <f t="shared" si="251"/>
        <v>60</v>
      </c>
      <c r="Q3228" t="s">
        <v>8322</v>
      </c>
      <c r="R3228" t="s">
        <v>8323</v>
      </c>
      <c r="S3228" s="11">
        <f t="shared" si="254"/>
        <v>42277.583472222221</v>
      </c>
      <c r="T3228" s="13" t="str">
        <f t="shared" si="252"/>
        <v>Sep</v>
      </c>
      <c r="U3228" s="11">
        <f t="shared" si="253"/>
        <v>42307.583472222221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>
        <f t="shared" si="251"/>
        <v>50</v>
      </c>
      <c r="Q3229" t="s">
        <v>8322</v>
      </c>
      <c r="R3229" t="s">
        <v>8323</v>
      </c>
      <c r="S3229" s="11">
        <f t="shared" si="254"/>
        <v>42722.882361111115</v>
      </c>
      <c r="T3229" s="13" t="str">
        <f t="shared" si="252"/>
        <v>Dec</v>
      </c>
      <c r="U3229" s="11">
        <f t="shared" si="253"/>
        <v>42752.882361111115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</v>
      </c>
      <c r="P3230">
        <f t="shared" si="251"/>
        <v>194</v>
      </c>
      <c r="Q3230" t="s">
        <v>8322</v>
      </c>
      <c r="R3230" t="s">
        <v>8323</v>
      </c>
      <c r="S3230" s="11">
        <f t="shared" si="254"/>
        <v>42323.70930555556</v>
      </c>
      <c r="T3230" s="13" t="str">
        <f t="shared" si="252"/>
        <v>Nov</v>
      </c>
      <c r="U3230" s="11">
        <f t="shared" si="253"/>
        <v>42355.207638888889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108</v>
      </c>
      <c r="P3231">
        <f t="shared" si="251"/>
        <v>107</v>
      </c>
      <c r="Q3231" t="s">
        <v>8322</v>
      </c>
      <c r="R3231" t="s">
        <v>8323</v>
      </c>
      <c r="S3231" s="11">
        <f t="shared" si="254"/>
        <v>41933.291643518518</v>
      </c>
      <c r="T3231" s="13" t="str">
        <f t="shared" si="252"/>
        <v>Oct</v>
      </c>
      <c r="U3231" s="11">
        <f t="shared" si="253"/>
        <v>41963.333310185189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110</v>
      </c>
      <c r="P3232">
        <f t="shared" si="251"/>
        <v>77</v>
      </c>
      <c r="Q3232" t="s">
        <v>8322</v>
      </c>
      <c r="R3232" t="s">
        <v>8323</v>
      </c>
      <c r="S3232" s="11">
        <f t="shared" si="254"/>
        <v>41898.168125000004</v>
      </c>
      <c r="T3232" s="13" t="str">
        <f t="shared" si="252"/>
        <v>Sep</v>
      </c>
      <c r="U3232" s="11">
        <f t="shared" si="253"/>
        <v>41913.165972222225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>
        <f t="shared" si="251"/>
        <v>58</v>
      </c>
      <c r="Q3233" t="s">
        <v>8322</v>
      </c>
      <c r="R3233" t="s">
        <v>8323</v>
      </c>
      <c r="S3233" s="11">
        <f t="shared" si="254"/>
        <v>42446.943831018521</v>
      </c>
      <c r="T3233" s="13" t="str">
        <f t="shared" si="252"/>
        <v>Mar</v>
      </c>
      <c r="U3233" s="11">
        <f t="shared" si="253"/>
        <v>42476.943831018521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</v>
      </c>
      <c r="P3234">
        <f t="shared" si="251"/>
        <v>50</v>
      </c>
      <c r="Q3234" t="s">
        <v>8322</v>
      </c>
      <c r="R3234" t="s">
        <v>8323</v>
      </c>
      <c r="S3234" s="11">
        <f t="shared" si="254"/>
        <v>42463.81385416667</v>
      </c>
      <c r="T3234" s="13" t="str">
        <f t="shared" si="252"/>
        <v>Apr</v>
      </c>
      <c r="U3234" s="11">
        <f t="shared" si="253"/>
        <v>42494.165972222225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119</v>
      </c>
      <c r="P3235">
        <f t="shared" si="251"/>
        <v>97</v>
      </c>
      <c r="Q3235" t="s">
        <v>8322</v>
      </c>
      <c r="R3235" t="s">
        <v>8323</v>
      </c>
      <c r="S3235" s="11">
        <f t="shared" si="254"/>
        <v>42766.805034722223</v>
      </c>
      <c r="T3235" s="13" t="str">
        <f t="shared" si="252"/>
        <v>Jan</v>
      </c>
      <c r="U3235" s="11">
        <f t="shared" si="253"/>
        <v>42796.805034722223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</v>
      </c>
      <c r="P3236">
        <f t="shared" si="251"/>
        <v>35</v>
      </c>
      <c r="Q3236" t="s">
        <v>8322</v>
      </c>
      <c r="R3236" t="s">
        <v>8323</v>
      </c>
      <c r="S3236" s="11">
        <f t="shared" si="254"/>
        <v>42734.789444444439</v>
      </c>
      <c r="T3236" s="13" t="str">
        <f t="shared" si="252"/>
        <v>Dec</v>
      </c>
      <c r="U3236" s="11">
        <f t="shared" si="253"/>
        <v>42767.979861111111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</v>
      </c>
      <c r="P3237">
        <f t="shared" si="251"/>
        <v>86</v>
      </c>
      <c r="Q3237" t="s">
        <v>8322</v>
      </c>
      <c r="R3237" t="s">
        <v>8323</v>
      </c>
      <c r="S3237" s="11">
        <f t="shared" si="254"/>
        <v>42522.347812499997</v>
      </c>
      <c r="T3237" s="13" t="str">
        <f t="shared" si="252"/>
        <v>Jun</v>
      </c>
      <c r="U3237" s="11">
        <f t="shared" si="253"/>
        <v>42552.347812499997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101</v>
      </c>
      <c r="P3238">
        <f t="shared" si="251"/>
        <v>183</v>
      </c>
      <c r="Q3238" t="s">
        <v>8322</v>
      </c>
      <c r="R3238" t="s">
        <v>8323</v>
      </c>
      <c r="S3238" s="11">
        <f t="shared" si="254"/>
        <v>42702.917048611111</v>
      </c>
      <c r="T3238" s="13" t="str">
        <f t="shared" si="252"/>
        <v>Nov</v>
      </c>
      <c r="U3238" s="11">
        <f t="shared" si="253"/>
        <v>42732.917048611111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101</v>
      </c>
      <c r="P3239">
        <f t="shared" si="251"/>
        <v>131</v>
      </c>
      <c r="Q3239" t="s">
        <v>8322</v>
      </c>
      <c r="R3239" t="s">
        <v>8323</v>
      </c>
      <c r="S3239" s="11">
        <f t="shared" si="254"/>
        <v>42252.474351851852</v>
      </c>
      <c r="T3239" s="13" t="str">
        <f t="shared" si="252"/>
        <v>Sep</v>
      </c>
      <c r="U3239" s="11">
        <f t="shared" si="253"/>
        <v>42276.165972222225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</v>
      </c>
      <c r="P3240">
        <f t="shared" si="251"/>
        <v>40</v>
      </c>
      <c r="Q3240" t="s">
        <v>8322</v>
      </c>
      <c r="R3240" t="s">
        <v>8323</v>
      </c>
      <c r="S3240" s="11">
        <f t="shared" si="254"/>
        <v>42156.510393518518</v>
      </c>
      <c r="T3240" s="13" t="str">
        <f t="shared" si="252"/>
        <v>Jun</v>
      </c>
      <c r="U3240" s="11">
        <f t="shared" si="253"/>
        <v>42186.510393518518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106</v>
      </c>
      <c r="P3241">
        <f t="shared" si="251"/>
        <v>60</v>
      </c>
      <c r="Q3241" t="s">
        <v>8322</v>
      </c>
      <c r="R3241" t="s">
        <v>8323</v>
      </c>
      <c r="S3241" s="11">
        <f t="shared" si="254"/>
        <v>42278.089039351849</v>
      </c>
      <c r="T3241" s="13" t="str">
        <f t="shared" si="252"/>
        <v>Oct</v>
      </c>
      <c r="U3241" s="11">
        <f t="shared" si="253"/>
        <v>42302.999305555553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101</v>
      </c>
      <c r="P3242">
        <f t="shared" si="251"/>
        <v>89</v>
      </c>
      <c r="Q3242" t="s">
        <v>8322</v>
      </c>
      <c r="R3242" t="s">
        <v>8323</v>
      </c>
      <c r="S3242" s="11">
        <f t="shared" si="254"/>
        <v>42754.693842592591</v>
      </c>
      <c r="T3242" s="13" t="str">
        <f t="shared" si="252"/>
        <v>Jan</v>
      </c>
      <c r="U3242" s="11">
        <f t="shared" si="253"/>
        <v>42782.958333333328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</v>
      </c>
      <c r="P3243">
        <f t="shared" si="251"/>
        <v>59</v>
      </c>
      <c r="Q3243" t="s">
        <v>8322</v>
      </c>
      <c r="R3243" t="s">
        <v>8323</v>
      </c>
      <c r="S3243" s="11">
        <f t="shared" si="254"/>
        <v>41893.324884259258</v>
      </c>
      <c r="T3243" s="13" t="str">
        <f t="shared" si="252"/>
        <v>Sep</v>
      </c>
      <c r="U3243" s="11">
        <f t="shared" si="253"/>
        <v>41926.290972222225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</v>
      </c>
      <c r="P3244">
        <f t="shared" si="251"/>
        <v>70</v>
      </c>
      <c r="Q3244" t="s">
        <v>8322</v>
      </c>
      <c r="R3244" t="s">
        <v>8323</v>
      </c>
      <c r="S3244" s="11">
        <f t="shared" si="254"/>
        <v>41871.755694444444</v>
      </c>
      <c r="T3244" s="13" t="str">
        <f t="shared" si="252"/>
        <v>Aug</v>
      </c>
      <c r="U3244" s="11">
        <f t="shared" si="253"/>
        <v>41901.755694444444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103</v>
      </c>
      <c r="P3245">
        <f t="shared" si="251"/>
        <v>116</v>
      </c>
      <c r="Q3245" t="s">
        <v>8322</v>
      </c>
      <c r="R3245" t="s">
        <v>8323</v>
      </c>
      <c r="S3245" s="11">
        <f t="shared" si="254"/>
        <v>42262.096782407403</v>
      </c>
      <c r="T3245" s="13" t="str">
        <f t="shared" si="252"/>
        <v>Sep</v>
      </c>
      <c r="U3245" s="11">
        <f t="shared" si="253"/>
        <v>42286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103</v>
      </c>
      <c r="P3246">
        <f t="shared" si="251"/>
        <v>24</v>
      </c>
      <c r="Q3246" t="s">
        <v>8322</v>
      </c>
      <c r="R3246" t="s">
        <v>8323</v>
      </c>
      <c r="S3246" s="11">
        <f t="shared" si="254"/>
        <v>42675.694236111114</v>
      </c>
      <c r="T3246" s="13" t="str">
        <f t="shared" si="252"/>
        <v>Nov</v>
      </c>
      <c r="U3246" s="11">
        <f t="shared" si="253"/>
        <v>42705.735902777778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</v>
      </c>
      <c r="P3247">
        <f t="shared" si="251"/>
        <v>81</v>
      </c>
      <c r="Q3247" t="s">
        <v>8322</v>
      </c>
      <c r="R3247" t="s">
        <v>8323</v>
      </c>
      <c r="S3247" s="11">
        <f t="shared" si="254"/>
        <v>42135.60020833333</v>
      </c>
      <c r="T3247" s="13" t="str">
        <f t="shared" si="252"/>
        <v>May</v>
      </c>
      <c r="U3247" s="11">
        <f t="shared" si="253"/>
        <v>42167.083333333328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</v>
      </c>
      <c r="P3248">
        <f t="shared" si="251"/>
        <v>58</v>
      </c>
      <c r="Q3248" t="s">
        <v>8322</v>
      </c>
      <c r="R3248" t="s">
        <v>8323</v>
      </c>
      <c r="S3248" s="11">
        <f t="shared" si="254"/>
        <v>42230.472222222219</v>
      </c>
      <c r="T3248" s="13" t="str">
        <f t="shared" si="252"/>
        <v>Aug</v>
      </c>
      <c r="U3248" s="11">
        <f t="shared" si="253"/>
        <v>42259.165972222225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106</v>
      </c>
      <c r="P3249">
        <f t="shared" si="251"/>
        <v>46</v>
      </c>
      <c r="Q3249" t="s">
        <v>8322</v>
      </c>
      <c r="R3249" t="s">
        <v>8323</v>
      </c>
      <c r="S3249" s="11">
        <f t="shared" si="254"/>
        <v>42167.434166666666</v>
      </c>
      <c r="T3249" s="13" t="str">
        <f t="shared" si="252"/>
        <v>Jun</v>
      </c>
      <c r="U3249" s="11">
        <f t="shared" si="253"/>
        <v>42197.434166666666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101</v>
      </c>
      <c r="P3250">
        <f t="shared" si="251"/>
        <v>60</v>
      </c>
      <c r="Q3250" t="s">
        <v>8322</v>
      </c>
      <c r="R3250" t="s">
        <v>8323</v>
      </c>
      <c r="S3250" s="11">
        <f t="shared" si="254"/>
        <v>42068.888391203705</v>
      </c>
      <c r="T3250" s="13" t="str">
        <f t="shared" si="252"/>
        <v>Mar</v>
      </c>
      <c r="U3250" s="11">
        <f t="shared" si="253"/>
        <v>42098.846724537041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105</v>
      </c>
      <c r="P3251">
        <f t="shared" si="251"/>
        <v>66</v>
      </c>
      <c r="Q3251" t="s">
        <v>8322</v>
      </c>
      <c r="R3251" t="s">
        <v>8323</v>
      </c>
      <c r="S3251" s="11">
        <f t="shared" si="254"/>
        <v>42145.746689814812</v>
      </c>
      <c r="T3251" s="13" t="str">
        <f t="shared" si="252"/>
        <v>May</v>
      </c>
      <c r="U3251" s="11">
        <f t="shared" si="253"/>
        <v>42175.746689814812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102</v>
      </c>
      <c r="P3252">
        <f t="shared" si="251"/>
        <v>119</v>
      </c>
      <c r="Q3252" t="s">
        <v>8322</v>
      </c>
      <c r="R3252" t="s">
        <v>8323</v>
      </c>
      <c r="S3252" s="11">
        <f t="shared" si="254"/>
        <v>41918.742175925923</v>
      </c>
      <c r="T3252" s="13" t="str">
        <f t="shared" si="252"/>
        <v>Oct</v>
      </c>
      <c r="U3252" s="11">
        <f t="shared" si="253"/>
        <v>41948.783842592595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111</v>
      </c>
      <c r="P3253">
        <f t="shared" si="251"/>
        <v>83</v>
      </c>
      <c r="Q3253" t="s">
        <v>8322</v>
      </c>
      <c r="R3253" t="s">
        <v>8323</v>
      </c>
      <c r="S3253" s="11">
        <f t="shared" si="254"/>
        <v>42146.731087962966</v>
      </c>
      <c r="T3253" s="13" t="str">
        <f t="shared" si="252"/>
        <v>May</v>
      </c>
      <c r="U3253" s="11">
        <f t="shared" si="253"/>
        <v>42176.731087962966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128</v>
      </c>
      <c r="P3254">
        <f t="shared" si="251"/>
        <v>58</v>
      </c>
      <c r="Q3254" t="s">
        <v>8322</v>
      </c>
      <c r="R3254" t="s">
        <v>8323</v>
      </c>
      <c r="S3254" s="11">
        <f t="shared" si="254"/>
        <v>42590.472685185188</v>
      </c>
      <c r="T3254" s="13" t="str">
        <f t="shared" si="252"/>
        <v>Aug</v>
      </c>
      <c r="U3254" s="11">
        <f t="shared" si="253"/>
        <v>42620.472685185188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102</v>
      </c>
      <c r="P3255">
        <f t="shared" si="251"/>
        <v>177</v>
      </c>
      <c r="Q3255" t="s">
        <v>8322</v>
      </c>
      <c r="R3255" t="s">
        <v>8323</v>
      </c>
      <c r="S3255" s="11">
        <f t="shared" si="254"/>
        <v>42602.576712962968</v>
      </c>
      <c r="T3255" s="13" t="str">
        <f t="shared" si="252"/>
        <v>Aug</v>
      </c>
      <c r="U3255" s="11">
        <f t="shared" si="253"/>
        <v>42621.15625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</v>
      </c>
      <c r="P3256">
        <f t="shared" si="251"/>
        <v>71</v>
      </c>
      <c r="Q3256" t="s">
        <v>8322</v>
      </c>
      <c r="R3256" t="s">
        <v>8323</v>
      </c>
      <c r="S3256" s="11">
        <f t="shared" si="254"/>
        <v>42059.085752314815</v>
      </c>
      <c r="T3256" s="13" t="str">
        <f t="shared" si="252"/>
        <v>Feb</v>
      </c>
      <c r="U3256" s="11">
        <f t="shared" si="253"/>
        <v>42089.044085648144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>
        <f t="shared" si="251"/>
        <v>29</v>
      </c>
      <c r="Q3257" t="s">
        <v>8322</v>
      </c>
      <c r="R3257" t="s">
        <v>8323</v>
      </c>
      <c r="S3257" s="11">
        <f t="shared" si="254"/>
        <v>41889.768229166664</v>
      </c>
      <c r="T3257" s="13" t="str">
        <f t="shared" si="252"/>
        <v>Sep</v>
      </c>
      <c r="U3257" s="11">
        <f t="shared" si="253"/>
        <v>41919.768229166664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</v>
      </c>
      <c r="P3258">
        <f t="shared" si="251"/>
        <v>73</v>
      </c>
      <c r="Q3258" t="s">
        <v>8322</v>
      </c>
      <c r="R3258" t="s">
        <v>8323</v>
      </c>
      <c r="S3258" s="11">
        <f t="shared" si="254"/>
        <v>42144.573807870373</v>
      </c>
      <c r="T3258" s="13" t="str">
        <f t="shared" si="252"/>
        <v>May</v>
      </c>
      <c r="U3258" s="11">
        <f t="shared" si="253"/>
        <v>42166.165972222225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</v>
      </c>
      <c r="P3259">
        <f t="shared" si="251"/>
        <v>52</v>
      </c>
      <c r="Q3259" t="s">
        <v>8322</v>
      </c>
      <c r="R3259" t="s">
        <v>8323</v>
      </c>
      <c r="S3259" s="11">
        <f t="shared" si="254"/>
        <v>42758.559629629628</v>
      </c>
      <c r="T3259" s="13" t="str">
        <f t="shared" si="252"/>
        <v>Jan</v>
      </c>
      <c r="U3259" s="11">
        <f t="shared" si="253"/>
        <v>42788.559629629628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</v>
      </c>
      <c r="P3260">
        <f t="shared" si="251"/>
        <v>98</v>
      </c>
      <c r="Q3260" t="s">
        <v>8322</v>
      </c>
      <c r="R3260" t="s">
        <v>8323</v>
      </c>
      <c r="S3260" s="11">
        <f t="shared" si="254"/>
        <v>41982.887280092589</v>
      </c>
      <c r="T3260" s="13" t="str">
        <f t="shared" si="252"/>
        <v>Dec</v>
      </c>
      <c r="U3260" s="11">
        <f t="shared" si="253"/>
        <v>42012.887280092589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</v>
      </c>
      <c r="P3261">
        <f t="shared" si="251"/>
        <v>252</v>
      </c>
      <c r="Q3261" t="s">
        <v>8322</v>
      </c>
      <c r="R3261" t="s">
        <v>8323</v>
      </c>
      <c r="S3261" s="11">
        <f t="shared" si="254"/>
        <v>42614.760937500003</v>
      </c>
      <c r="T3261" s="13" t="str">
        <f t="shared" si="252"/>
        <v>Sep</v>
      </c>
      <c r="U3261" s="11">
        <f t="shared" si="253"/>
        <v>42644.165972222225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</v>
      </c>
      <c r="P3262">
        <f t="shared" si="251"/>
        <v>75</v>
      </c>
      <c r="Q3262" t="s">
        <v>8322</v>
      </c>
      <c r="R3262" t="s">
        <v>8323</v>
      </c>
      <c r="S3262" s="11">
        <f t="shared" si="254"/>
        <v>42303.672662037032</v>
      </c>
      <c r="T3262" s="13" t="str">
        <f t="shared" si="252"/>
        <v>Oct</v>
      </c>
      <c r="U3262" s="11">
        <f t="shared" si="253"/>
        <v>42338.714328703703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</v>
      </c>
      <c r="P3263">
        <f t="shared" si="251"/>
        <v>68</v>
      </c>
      <c r="Q3263" t="s">
        <v>8322</v>
      </c>
      <c r="R3263" t="s">
        <v>8323</v>
      </c>
      <c r="S3263" s="11">
        <f t="shared" si="254"/>
        <v>42171.725416666668</v>
      </c>
      <c r="T3263" s="13" t="str">
        <f t="shared" si="252"/>
        <v>Jun</v>
      </c>
      <c r="U3263" s="11">
        <f t="shared" si="253"/>
        <v>42201.725416666668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</v>
      </c>
      <c r="P3264">
        <f t="shared" si="251"/>
        <v>94</v>
      </c>
      <c r="Q3264" t="s">
        <v>8322</v>
      </c>
      <c r="R3264" t="s">
        <v>8323</v>
      </c>
      <c r="S3264" s="11">
        <f t="shared" si="254"/>
        <v>41964.315532407403</v>
      </c>
      <c r="T3264" s="13" t="str">
        <f t="shared" si="252"/>
        <v>Nov</v>
      </c>
      <c r="U3264" s="11">
        <f t="shared" si="253"/>
        <v>41995.166666666672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</v>
      </c>
      <c r="P3265">
        <f t="shared" si="251"/>
        <v>41</v>
      </c>
      <c r="Q3265" t="s">
        <v>8322</v>
      </c>
      <c r="R3265" t="s">
        <v>8323</v>
      </c>
      <c r="S3265" s="11">
        <f t="shared" si="254"/>
        <v>42284.516064814816</v>
      </c>
      <c r="T3265" s="13" t="str">
        <f t="shared" si="252"/>
        <v>Oct</v>
      </c>
      <c r="U3265" s="11">
        <f t="shared" si="253"/>
        <v>42307.875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>
        <f t="shared" si="251"/>
        <v>53</v>
      </c>
      <c r="Q3266" t="s">
        <v>8322</v>
      </c>
      <c r="R3266" t="s">
        <v>8323</v>
      </c>
      <c r="S3266" s="11">
        <f t="shared" si="254"/>
        <v>42016.800208333334</v>
      </c>
      <c r="T3266" s="13" t="str">
        <f t="shared" si="252"/>
        <v>Jan</v>
      </c>
      <c r="U3266" s="11">
        <f t="shared" si="253"/>
        <v>42032.916666666672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ROUND((E3267/D3267)*100,0)</f>
        <v>164</v>
      </c>
      <c r="P3267">
        <f t="shared" ref="P3267:P3330" si="256">ROUND(AVERAGE(E3267/L3267),0)</f>
        <v>70</v>
      </c>
      <c r="Q3267" t="s">
        <v>8322</v>
      </c>
      <c r="R3267" t="s">
        <v>8323</v>
      </c>
      <c r="S3267" s="11">
        <f t="shared" si="254"/>
        <v>42311.711979166663</v>
      </c>
      <c r="T3267" s="13" t="str">
        <f t="shared" ref="T3267:T3330" si="257">CHOOSE(MONTH(S3267),"Jan","Feb","Mar","Apr","May","Jun","Jul","Aug","Sep","Oct","Nov","Dec")</f>
        <v>Nov</v>
      </c>
      <c r="U3267" s="11">
        <f t="shared" ref="U3267:U3330" si="258">(((I3267/60)/60)/24+DATE(1970,1,1))</f>
        <v>42341.708333333328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</v>
      </c>
      <c r="P3268">
        <f t="shared" si="256"/>
        <v>48</v>
      </c>
      <c r="Q3268" t="s">
        <v>8322</v>
      </c>
      <c r="R3268" t="s">
        <v>8323</v>
      </c>
      <c r="S3268" s="11">
        <f t="shared" ref="S3268:S3331" si="259">(((J3268/60)/60)/24)+DATE(1970,1,1)</f>
        <v>42136.536134259266</v>
      </c>
      <c r="T3268" s="13" t="str">
        <f t="shared" si="257"/>
        <v>May</v>
      </c>
      <c r="U3268" s="11">
        <f t="shared" si="258"/>
        <v>42167.875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</v>
      </c>
      <c r="P3269">
        <f t="shared" si="256"/>
        <v>53</v>
      </c>
      <c r="Q3269" t="s">
        <v>8322</v>
      </c>
      <c r="R3269" t="s">
        <v>8323</v>
      </c>
      <c r="S3269" s="11">
        <f t="shared" si="259"/>
        <v>42172.757638888885</v>
      </c>
      <c r="T3269" s="13" t="str">
        <f t="shared" si="257"/>
        <v>Jun</v>
      </c>
      <c r="U3269" s="11">
        <f t="shared" si="258"/>
        <v>42202.757638888885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>
        <f t="shared" si="256"/>
        <v>61</v>
      </c>
      <c r="Q3270" t="s">
        <v>8322</v>
      </c>
      <c r="R3270" t="s">
        <v>8323</v>
      </c>
      <c r="S3270" s="11">
        <f t="shared" si="259"/>
        <v>42590.90425925926</v>
      </c>
      <c r="T3270" s="13" t="str">
        <f t="shared" si="257"/>
        <v>Aug</v>
      </c>
      <c r="U3270" s="11">
        <f t="shared" si="258"/>
        <v>42606.90425925926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102</v>
      </c>
      <c r="P3271">
        <f t="shared" si="256"/>
        <v>116</v>
      </c>
      <c r="Q3271" t="s">
        <v>8322</v>
      </c>
      <c r="R3271" t="s">
        <v>8323</v>
      </c>
      <c r="S3271" s="11">
        <f t="shared" si="259"/>
        <v>42137.395798611105</v>
      </c>
      <c r="T3271" s="13" t="str">
        <f t="shared" si="257"/>
        <v>May</v>
      </c>
      <c r="U3271" s="11">
        <f t="shared" si="258"/>
        <v>42171.458333333328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102</v>
      </c>
      <c r="P3272">
        <f t="shared" si="256"/>
        <v>61</v>
      </c>
      <c r="Q3272" t="s">
        <v>8322</v>
      </c>
      <c r="R3272" t="s">
        <v>8323</v>
      </c>
      <c r="S3272" s="11">
        <f t="shared" si="259"/>
        <v>42167.533159722225</v>
      </c>
      <c r="T3272" s="13" t="str">
        <f t="shared" si="257"/>
        <v>Jun</v>
      </c>
      <c r="U3272" s="11">
        <f t="shared" si="258"/>
        <v>42197.533159722225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>
        <f t="shared" si="256"/>
        <v>38</v>
      </c>
      <c r="Q3273" t="s">
        <v>8322</v>
      </c>
      <c r="R3273" t="s">
        <v>8323</v>
      </c>
      <c r="S3273" s="11">
        <f t="shared" si="259"/>
        <v>41915.437210648146</v>
      </c>
      <c r="T3273" s="13" t="str">
        <f t="shared" si="257"/>
        <v>Oct</v>
      </c>
      <c r="U3273" s="11">
        <f t="shared" si="258"/>
        <v>41945.478877314818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</v>
      </c>
      <c r="P3274">
        <f t="shared" si="256"/>
        <v>107</v>
      </c>
      <c r="Q3274" t="s">
        <v>8322</v>
      </c>
      <c r="R3274" t="s">
        <v>8323</v>
      </c>
      <c r="S3274" s="11">
        <f t="shared" si="259"/>
        <v>42284.500104166669</v>
      </c>
      <c r="T3274" s="13" t="str">
        <f t="shared" si="257"/>
        <v>Oct</v>
      </c>
      <c r="U3274" s="11">
        <f t="shared" si="258"/>
        <v>42314.541770833333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</v>
      </c>
      <c r="P3275">
        <f t="shared" si="256"/>
        <v>205</v>
      </c>
      <c r="Q3275" t="s">
        <v>8322</v>
      </c>
      <c r="R3275" t="s">
        <v>8323</v>
      </c>
      <c r="S3275" s="11">
        <f t="shared" si="259"/>
        <v>42611.801412037035</v>
      </c>
      <c r="T3275" s="13" t="str">
        <f t="shared" si="257"/>
        <v>Aug</v>
      </c>
      <c r="U3275" s="11">
        <f t="shared" si="258"/>
        <v>42627.791666666672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</v>
      </c>
      <c r="P3276">
        <f t="shared" si="256"/>
        <v>55</v>
      </c>
      <c r="Q3276" t="s">
        <v>8322</v>
      </c>
      <c r="R3276" t="s">
        <v>8323</v>
      </c>
      <c r="S3276" s="11">
        <f t="shared" si="259"/>
        <v>42400.704537037032</v>
      </c>
      <c r="T3276" s="13" t="str">
        <f t="shared" si="257"/>
        <v>Jan</v>
      </c>
      <c r="U3276" s="11">
        <f t="shared" si="258"/>
        <v>42444.875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</v>
      </c>
      <c r="P3277">
        <f t="shared" si="256"/>
        <v>150</v>
      </c>
      <c r="Q3277" t="s">
        <v>8322</v>
      </c>
      <c r="R3277" t="s">
        <v>8323</v>
      </c>
      <c r="S3277" s="11">
        <f t="shared" si="259"/>
        <v>42017.88045138889</v>
      </c>
      <c r="T3277" s="13" t="str">
        <f t="shared" si="257"/>
        <v>Jan</v>
      </c>
      <c r="U3277" s="11">
        <f t="shared" si="258"/>
        <v>42044.1875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117</v>
      </c>
      <c r="P3278">
        <f t="shared" si="256"/>
        <v>53</v>
      </c>
      <c r="Q3278" t="s">
        <v>8322</v>
      </c>
      <c r="R3278" t="s">
        <v>8323</v>
      </c>
      <c r="S3278" s="11">
        <f t="shared" si="259"/>
        <v>42426.949988425928</v>
      </c>
      <c r="T3278" s="13" t="str">
        <f t="shared" si="257"/>
        <v>Feb</v>
      </c>
      <c r="U3278" s="11">
        <f t="shared" si="258"/>
        <v>42461.165972222225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109</v>
      </c>
      <c r="P3279">
        <f t="shared" si="256"/>
        <v>54</v>
      </c>
      <c r="Q3279" t="s">
        <v>8322</v>
      </c>
      <c r="R3279" t="s">
        <v>8323</v>
      </c>
      <c r="S3279" s="11">
        <f t="shared" si="259"/>
        <v>41931.682939814818</v>
      </c>
      <c r="T3279" s="13" t="str">
        <f t="shared" si="257"/>
        <v>Oct</v>
      </c>
      <c r="U3279" s="11">
        <f t="shared" si="258"/>
        <v>41961.724606481483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</v>
      </c>
      <c r="P3280">
        <f t="shared" si="256"/>
        <v>76</v>
      </c>
      <c r="Q3280" t="s">
        <v>8322</v>
      </c>
      <c r="R3280" t="s">
        <v>8323</v>
      </c>
      <c r="S3280" s="11">
        <f t="shared" si="259"/>
        <v>42124.848414351851</v>
      </c>
      <c r="T3280" s="13" t="str">
        <f t="shared" si="257"/>
        <v>Apr</v>
      </c>
      <c r="U3280" s="11">
        <f t="shared" si="258"/>
        <v>42154.848414351851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</v>
      </c>
      <c r="P3281">
        <f t="shared" si="256"/>
        <v>105</v>
      </c>
      <c r="Q3281" t="s">
        <v>8322</v>
      </c>
      <c r="R3281" t="s">
        <v>8323</v>
      </c>
      <c r="S3281" s="11">
        <f t="shared" si="259"/>
        <v>42431.102534722217</v>
      </c>
      <c r="T3281" s="13" t="str">
        <f t="shared" si="257"/>
        <v>Mar</v>
      </c>
      <c r="U3281" s="11">
        <f t="shared" si="258"/>
        <v>42461.06086805556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>
        <f t="shared" si="256"/>
        <v>69</v>
      </c>
      <c r="Q3282" t="s">
        <v>8322</v>
      </c>
      <c r="R3282" t="s">
        <v>8323</v>
      </c>
      <c r="S3282" s="11">
        <f t="shared" si="259"/>
        <v>42121.756921296299</v>
      </c>
      <c r="T3282" s="13" t="str">
        <f t="shared" si="257"/>
        <v>Apr</v>
      </c>
      <c r="U3282" s="11">
        <f t="shared" si="258"/>
        <v>42156.208333333328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122</v>
      </c>
      <c r="P3283">
        <f t="shared" si="256"/>
        <v>129</v>
      </c>
      <c r="Q3283" t="s">
        <v>8322</v>
      </c>
      <c r="R3283" t="s">
        <v>8323</v>
      </c>
      <c r="S3283" s="11">
        <f t="shared" si="259"/>
        <v>42219.019733796296</v>
      </c>
      <c r="T3283" s="13" t="str">
        <f t="shared" si="257"/>
        <v>Aug</v>
      </c>
      <c r="U3283" s="11">
        <f t="shared" si="258"/>
        <v>42249.019733796296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103</v>
      </c>
      <c r="P3284">
        <f t="shared" si="256"/>
        <v>134</v>
      </c>
      <c r="Q3284" t="s">
        <v>8322</v>
      </c>
      <c r="R3284" t="s">
        <v>8323</v>
      </c>
      <c r="S3284" s="11">
        <f t="shared" si="259"/>
        <v>42445.19430555556</v>
      </c>
      <c r="T3284" s="13" t="str">
        <f t="shared" si="257"/>
        <v>Mar</v>
      </c>
      <c r="U3284" s="11">
        <f t="shared" si="258"/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105</v>
      </c>
      <c r="P3285">
        <f t="shared" si="256"/>
        <v>18</v>
      </c>
      <c r="Q3285" t="s">
        <v>8322</v>
      </c>
      <c r="R3285" t="s">
        <v>8323</v>
      </c>
      <c r="S3285" s="11">
        <f t="shared" si="259"/>
        <v>42379.74418981481</v>
      </c>
      <c r="T3285" s="13" t="str">
        <f t="shared" si="257"/>
        <v>Jan</v>
      </c>
      <c r="U3285" s="11">
        <f t="shared" si="258"/>
        <v>42410.875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102</v>
      </c>
      <c r="P3286">
        <f t="shared" si="256"/>
        <v>203</v>
      </c>
      <c r="Q3286" t="s">
        <v>8322</v>
      </c>
      <c r="R3286" t="s">
        <v>8323</v>
      </c>
      <c r="S3286" s="11">
        <f t="shared" si="259"/>
        <v>42380.884872685187</v>
      </c>
      <c r="T3286" s="13" t="str">
        <f t="shared" si="257"/>
        <v>Jan</v>
      </c>
      <c r="U3286" s="11">
        <f t="shared" si="258"/>
        <v>42398.249305555553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</v>
      </c>
      <c r="P3287">
        <f t="shared" si="256"/>
        <v>69</v>
      </c>
      <c r="Q3287" t="s">
        <v>8322</v>
      </c>
      <c r="R3287" t="s">
        <v>8323</v>
      </c>
      <c r="S3287" s="11">
        <f t="shared" si="259"/>
        <v>42762.942430555559</v>
      </c>
      <c r="T3287" s="13" t="str">
        <f t="shared" si="257"/>
        <v>Jan</v>
      </c>
      <c r="U3287" s="11">
        <f t="shared" si="258"/>
        <v>42794.208333333328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102</v>
      </c>
      <c r="P3288">
        <f t="shared" si="256"/>
        <v>125</v>
      </c>
      <c r="Q3288" t="s">
        <v>8322</v>
      </c>
      <c r="R3288" t="s">
        <v>8323</v>
      </c>
      <c r="S3288" s="11">
        <f t="shared" si="259"/>
        <v>42567.840069444443</v>
      </c>
      <c r="T3288" s="13" t="str">
        <f t="shared" si="257"/>
        <v>Jul</v>
      </c>
      <c r="U3288" s="11">
        <f t="shared" si="258"/>
        <v>42597.840069444443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>
        <f t="shared" si="256"/>
        <v>74</v>
      </c>
      <c r="Q3289" t="s">
        <v>8322</v>
      </c>
      <c r="R3289" t="s">
        <v>8323</v>
      </c>
      <c r="S3289" s="11">
        <f t="shared" si="259"/>
        <v>42311.750324074077</v>
      </c>
      <c r="T3289" s="13" t="str">
        <f t="shared" si="257"/>
        <v>Nov</v>
      </c>
      <c r="U3289" s="11">
        <f t="shared" si="258"/>
        <v>42336.750324074077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</v>
      </c>
      <c r="P3290">
        <f t="shared" si="256"/>
        <v>48</v>
      </c>
      <c r="Q3290" t="s">
        <v>8322</v>
      </c>
      <c r="R3290" t="s">
        <v>8323</v>
      </c>
      <c r="S3290" s="11">
        <f t="shared" si="259"/>
        <v>42505.774479166663</v>
      </c>
      <c r="T3290" s="13" t="str">
        <f t="shared" si="257"/>
        <v>May</v>
      </c>
      <c r="U3290" s="11">
        <f t="shared" si="258"/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</v>
      </c>
      <c r="P3291">
        <f t="shared" si="256"/>
        <v>27</v>
      </c>
      <c r="Q3291" t="s">
        <v>8322</v>
      </c>
      <c r="R3291" t="s">
        <v>8323</v>
      </c>
      <c r="S3291" s="11">
        <f t="shared" si="259"/>
        <v>42758.368078703701</v>
      </c>
      <c r="T3291" s="13" t="str">
        <f t="shared" si="257"/>
        <v>Jan</v>
      </c>
      <c r="U3291" s="11">
        <f t="shared" si="258"/>
        <v>42786.368078703701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</v>
      </c>
      <c r="P3292">
        <f t="shared" si="256"/>
        <v>34</v>
      </c>
      <c r="Q3292" t="s">
        <v>8322</v>
      </c>
      <c r="R3292" t="s">
        <v>8323</v>
      </c>
      <c r="S3292" s="11">
        <f t="shared" si="259"/>
        <v>42775.51494212963</v>
      </c>
      <c r="T3292" s="13" t="str">
        <f t="shared" si="257"/>
        <v>Feb</v>
      </c>
      <c r="U3292" s="11">
        <f t="shared" si="258"/>
        <v>42805.51494212963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114</v>
      </c>
      <c r="P3293">
        <f t="shared" si="256"/>
        <v>41</v>
      </c>
      <c r="Q3293" t="s">
        <v>8322</v>
      </c>
      <c r="R3293" t="s">
        <v>8323</v>
      </c>
      <c r="S3293" s="11">
        <f t="shared" si="259"/>
        <v>42232.702546296292</v>
      </c>
      <c r="T3293" s="13" t="str">
        <f t="shared" si="257"/>
        <v>Aug</v>
      </c>
      <c r="U3293" s="11">
        <f t="shared" si="258"/>
        <v>42264.165972222225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</v>
      </c>
      <c r="P3294">
        <f t="shared" si="256"/>
        <v>19</v>
      </c>
      <c r="Q3294" t="s">
        <v>8322</v>
      </c>
      <c r="R3294" t="s">
        <v>8323</v>
      </c>
      <c r="S3294" s="11">
        <f t="shared" si="259"/>
        <v>42282.770231481481</v>
      </c>
      <c r="T3294" s="13" t="str">
        <f t="shared" si="257"/>
        <v>Oct</v>
      </c>
      <c r="U3294" s="11">
        <f t="shared" si="258"/>
        <v>42342.811898148153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</v>
      </c>
      <c r="P3295">
        <f t="shared" si="256"/>
        <v>84</v>
      </c>
      <c r="Q3295" t="s">
        <v>8322</v>
      </c>
      <c r="R3295" t="s">
        <v>8323</v>
      </c>
      <c r="S3295" s="11">
        <f t="shared" si="259"/>
        <v>42768.425370370373</v>
      </c>
      <c r="T3295" s="13" t="str">
        <f t="shared" si="257"/>
        <v>Feb</v>
      </c>
      <c r="U3295" s="11">
        <f t="shared" si="258"/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</v>
      </c>
      <c r="P3296">
        <f t="shared" si="256"/>
        <v>30</v>
      </c>
      <c r="Q3296" t="s">
        <v>8322</v>
      </c>
      <c r="R3296" t="s">
        <v>8323</v>
      </c>
      <c r="S3296" s="11">
        <f t="shared" si="259"/>
        <v>42141.541134259256</v>
      </c>
      <c r="T3296" s="13" t="str">
        <f t="shared" si="257"/>
        <v>May</v>
      </c>
      <c r="U3296" s="11">
        <f t="shared" si="258"/>
        <v>42171.541134259256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103</v>
      </c>
      <c r="P3297">
        <f t="shared" si="256"/>
        <v>27</v>
      </c>
      <c r="Q3297" t="s">
        <v>8322</v>
      </c>
      <c r="R3297" t="s">
        <v>8323</v>
      </c>
      <c r="S3297" s="11">
        <f t="shared" si="259"/>
        <v>42609.442465277782</v>
      </c>
      <c r="T3297" s="13" t="str">
        <f t="shared" si="257"/>
        <v>Aug</v>
      </c>
      <c r="U3297" s="11">
        <f t="shared" si="258"/>
        <v>42639.442465277782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</v>
      </c>
      <c r="P3298">
        <f t="shared" si="256"/>
        <v>46</v>
      </c>
      <c r="Q3298" t="s">
        <v>8322</v>
      </c>
      <c r="R3298" t="s">
        <v>8323</v>
      </c>
      <c r="S3298" s="11">
        <f t="shared" si="259"/>
        <v>42309.756620370375</v>
      </c>
      <c r="T3298" s="13" t="str">
        <f t="shared" si="257"/>
        <v>Nov</v>
      </c>
      <c r="U3298" s="11">
        <f t="shared" si="258"/>
        <v>42330.916666666672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</v>
      </c>
      <c r="P3299">
        <f t="shared" si="256"/>
        <v>125</v>
      </c>
      <c r="Q3299" t="s">
        <v>8322</v>
      </c>
      <c r="R3299" t="s">
        <v>8323</v>
      </c>
      <c r="S3299" s="11">
        <f t="shared" si="259"/>
        <v>42193.771481481483</v>
      </c>
      <c r="T3299" s="13" t="str">
        <f t="shared" si="257"/>
        <v>Jul</v>
      </c>
      <c r="U3299" s="11">
        <f t="shared" si="258"/>
        <v>42212.957638888889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102</v>
      </c>
      <c r="P3300">
        <f t="shared" si="256"/>
        <v>141</v>
      </c>
      <c r="Q3300" t="s">
        <v>8322</v>
      </c>
      <c r="R3300" t="s">
        <v>8323</v>
      </c>
      <c r="S3300" s="11">
        <f t="shared" si="259"/>
        <v>42239.957962962959</v>
      </c>
      <c r="T3300" s="13" t="str">
        <f t="shared" si="257"/>
        <v>Aug</v>
      </c>
      <c r="U3300" s="11">
        <f t="shared" si="258"/>
        <v>42260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</v>
      </c>
      <c r="P3301">
        <f t="shared" si="256"/>
        <v>55</v>
      </c>
      <c r="Q3301" t="s">
        <v>8322</v>
      </c>
      <c r="R3301" t="s">
        <v>8323</v>
      </c>
      <c r="S3301" s="11">
        <f t="shared" si="259"/>
        <v>42261.917395833334</v>
      </c>
      <c r="T3301" s="13" t="str">
        <f t="shared" si="257"/>
        <v>Sep</v>
      </c>
      <c r="U3301" s="11">
        <f t="shared" si="258"/>
        <v>42291.917395833334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</v>
      </c>
      <c r="P3302">
        <f t="shared" si="256"/>
        <v>46</v>
      </c>
      <c r="Q3302" t="s">
        <v>8322</v>
      </c>
      <c r="R3302" t="s">
        <v>8323</v>
      </c>
      <c r="S3302" s="11">
        <f t="shared" si="259"/>
        <v>42102.743773148148</v>
      </c>
      <c r="T3302" s="13" t="str">
        <f t="shared" si="257"/>
        <v>Apr</v>
      </c>
      <c r="U3302" s="11">
        <f t="shared" si="258"/>
        <v>42123.743773148148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</v>
      </c>
      <c r="P3303">
        <f t="shared" si="256"/>
        <v>57</v>
      </c>
      <c r="Q3303" t="s">
        <v>8322</v>
      </c>
      <c r="R3303" t="s">
        <v>8323</v>
      </c>
      <c r="S3303" s="11">
        <f t="shared" si="259"/>
        <v>42538.73583333334</v>
      </c>
      <c r="T3303" s="13" t="str">
        <f t="shared" si="257"/>
        <v>Jun</v>
      </c>
      <c r="U3303" s="11">
        <f t="shared" si="258"/>
        <v>42583.290972222225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</v>
      </c>
      <c r="P3304">
        <f t="shared" si="256"/>
        <v>174</v>
      </c>
      <c r="Q3304" t="s">
        <v>8322</v>
      </c>
      <c r="R3304" t="s">
        <v>8323</v>
      </c>
      <c r="S3304" s="11">
        <f t="shared" si="259"/>
        <v>42681.35157407407</v>
      </c>
      <c r="T3304" s="13" t="str">
        <f t="shared" si="257"/>
        <v>Nov</v>
      </c>
      <c r="U3304" s="11">
        <f t="shared" si="258"/>
        <v>42711.35157407407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116</v>
      </c>
      <c r="P3305">
        <f t="shared" si="256"/>
        <v>60</v>
      </c>
      <c r="Q3305" t="s">
        <v>8322</v>
      </c>
      <c r="R3305" t="s">
        <v>8323</v>
      </c>
      <c r="S3305" s="11">
        <f t="shared" si="259"/>
        <v>42056.65143518518</v>
      </c>
      <c r="T3305" s="13" t="str">
        <f t="shared" si="257"/>
        <v>Feb</v>
      </c>
      <c r="U3305" s="11">
        <f t="shared" si="258"/>
        <v>42091.609768518523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105</v>
      </c>
      <c r="P3306">
        <f t="shared" si="256"/>
        <v>90</v>
      </c>
      <c r="Q3306" t="s">
        <v>8322</v>
      </c>
      <c r="R3306" t="s">
        <v>8323</v>
      </c>
      <c r="S3306" s="11">
        <f t="shared" si="259"/>
        <v>42696.624444444446</v>
      </c>
      <c r="T3306" s="13" t="str">
        <f t="shared" si="257"/>
        <v>Nov</v>
      </c>
      <c r="U3306" s="11">
        <f t="shared" si="258"/>
        <v>42726.624444444446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</v>
      </c>
      <c r="P3307">
        <f t="shared" si="256"/>
        <v>204</v>
      </c>
      <c r="Q3307" t="s">
        <v>8322</v>
      </c>
      <c r="R3307" t="s">
        <v>8323</v>
      </c>
      <c r="S3307" s="11">
        <f t="shared" si="259"/>
        <v>42186.855879629627</v>
      </c>
      <c r="T3307" s="13" t="str">
        <f t="shared" si="257"/>
        <v>Jul</v>
      </c>
      <c r="U3307" s="11">
        <f t="shared" si="258"/>
        <v>42216.855879629627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</v>
      </c>
      <c r="P3308">
        <f t="shared" si="256"/>
        <v>49</v>
      </c>
      <c r="Q3308" t="s">
        <v>8322</v>
      </c>
      <c r="R3308" t="s">
        <v>8323</v>
      </c>
      <c r="S3308" s="11">
        <f t="shared" si="259"/>
        <v>42493.219236111108</v>
      </c>
      <c r="T3308" s="13" t="str">
        <f t="shared" si="257"/>
        <v>May</v>
      </c>
      <c r="U3308" s="11">
        <f t="shared" si="258"/>
        <v>42531.125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107</v>
      </c>
      <c r="P3309">
        <f t="shared" si="256"/>
        <v>53</v>
      </c>
      <c r="Q3309" t="s">
        <v>8322</v>
      </c>
      <c r="R3309" t="s">
        <v>8323</v>
      </c>
      <c r="S3309" s="11">
        <f t="shared" si="259"/>
        <v>42475.057164351849</v>
      </c>
      <c r="T3309" s="13" t="str">
        <f t="shared" si="257"/>
        <v>Apr</v>
      </c>
      <c r="U3309" s="11">
        <f t="shared" si="258"/>
        <v>42505.057164351849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</v>
      </c>
      <c r="P3310">
        <f t="shared" si="256"/>
        <v>75</v>
      </c>
      <c r="Q3310" t="s">
        <v>8322</v>
      </c>
      <c r="R3310" t="s">
        <v>8323</v>
      </c>
      <c r="S3310" s="11">
        <f t="shared" si="259"/>
        <v>42452.876909722225</v>
      </c>
      <c r="T3310" s="13" t="str">
        <f t="shared" si="257"/>
        <v>Mar</v>
      </c>
      <c r="U3310" s="11">
        <f t="shared" si="258"/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</v>
      </c>
      <c r="P3311">
        <f t="shared" si="256"/>
        <v>18</v>
      </c>
      <c r="Q3311" t="s">
        <v>8322</v>
      </c>
      <c r="R3311" t="s">
        <v>8323</v>
      </c>
      <c r="S3311" s="11">
        <f t="shared" si="259"/>
        <v>42628.650208333333</v>
      </c>
      <c r="T3311" s="13" t="str">
        <f t="shared" si="257"/>
        <v>Sep</v>
      </c>
      <c r="U3311" s="11">
        <f t="shared" si="258"/>
        <v>42659.650208333333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</v>
      </c>
      <c r="P3312">
        <f t="shared" si="256"/>
        <v>210</v>
      </c>
      <c r="Q3312" t="s">
        <v>8322</v>
      </c>
      <c r="R3312" t="s">
        <v>8323</v>
      </c>
      <c r="S3312" s="11">
        <f t="shared" si="259"/>
        <v>42253.928530092591</v>
      </c>
      <c r="T3312" s="13" t="str">
        <f t="shared" si="257"/>
        <v>Sep</v>
      </c>
      <c r="U3312" s="11">
        <f t="shared" si="258"/>
        <v>42283.928530092591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110</v>
      </c>
      <c r="P3313">
        <f t="shared" si="256"/>
        <v>61</v>
      </c>
      <c r="Q3313" t="s">
        <v>8322</v>
      </c>
      <c r="R3313" t="s">
        <v>8323</v>
      </c>
      <c r="S3313" s="11">
        <f t="shared" si="259"/>
        <v>42264.29178240741</v>
      </c>
      <c r="T3313" s="13" t="str">
        <f t="shared" si="257"/>
        <v>Sep</v>
      </c>
      <c r="U3313" s="11">
        <f t="shared" si="258"/>
        <v>42294.29178240741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</v>
      </c>
      <c r="P3314">
        <f t="shared" si="256"/>
        <v>61</v>
      </c>
      <c r="Q3314" t="s">
        <v>8322</v>
      </c>
      <c r="R3314" t="s">
        <v>8323</v>
      </c>
      <c r="S3314" s="11">
        <f t="shared" si="259"/>
        <v>42664.809560185182</v>
      </c>
      <c r="T3314" s="13" t="str">
        <f t="shared" si="257"/>
        <v>Oct</v>
      </c>
      <c r="U3314" s="11">
        <f t="shared" si="258"/>
        <v>42685.916666666672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</v>
      </c>
      <c r="P3315">
        <f t="shared" si="256"/>
        <v>80</v>
      </c>
      <c r="Q3315" t="s">
        <v>8322</v>
      </c>
      <c r="R3315" t="s">
        <v>8323</v>
      </c>
      <c r="S3315" s="11">
        <f t="shared" si="259"/>
        <v>42382.244409722218</v>
      </c>
      <c r="T3315" s="13" t="str">
        <f t="shared" si="257"/>
        <v>Jan</v>
      </c>
      <c r="U3315" s="11">
        <f t="shared" si="258"/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211</v>
      </c>
      <c r="P3316">
        <f t="shared" si="256"/>
        <v>29</v>
      </c>
      <c r="Q3316" t="s">
        <v>8322</v>
      </c>
      <c r="R3316" t="s">
        <v>8323</v>
      </c>
      <c r="S3316" s="11">
        <f t="shared" si="259"/>
        <v>42105.267488425925</v>
      </c>
      <c r="T3316" s="13" t="str">
        <f t="shared" si="257"/>
        <v>Apr</v>
      </c>
      <c r="U3316" s="11">
        <f t="shared" si="258"/>
        <v>42132.836805555555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</v>
      </c>
      <c r="P3317">
        <f t="shared" si="256"/>
        <v>49</v>
      </c>
      <c r="Q3317" t="s">
        <v>8322</v>
      </c>
      <c r="R3317" t="s">
        <v>8323</v>
      </c>
      <c r="S3317" s="11">
        <f t="shared" si="259"/>
        <v>42466.303715277783</v>
      </c>
      <c r="T3317" s="13" t="str">
        <f t="shared" si="257"/>
        <v>Apr</v>
      </c>
      <c r="U3317" s="11">
        <f t="shared" si="258"/>
        <v>42496.303715277783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</v>
      </c>
      <c r="P3318">
        <f t="shared" si="256"/>
        <v>94</v>
      </c>
      <c r="Q3318" t="s">
        <v>8322</v>
      </c>
      <c r="R3318" t="s">
        <v>8323</v>
      </c>
      <c r="S3318" s="11">
        <f t="shared" si="259"/>
        <v>41826.871238425927</v>
      </c>
      <c r="T3318" s="13" t="str">
        <f t="shared" si="257"/>
        <v>Jul</v>
      </c>
      <c r="U3318" s="11">
        <f t="shared" si="258"/>
        <v>41859.57916666667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</v>
      </c>
      <c r="P3319">
        <f t="shared" si="256"/>
        <v>62</v>
      </c>
      <c r="Q3319" t="s">
        <v>8322</v>
      </c>
      <c r="R3319" t="s">
        <v>8323</v>
      </c>
      <c r="S3319" s="11">
        <f t="shared" si="259"/>
        <v>42499.039629629624</v>
      </c>
      <c r="T3319" s="13" t="str">
        <f t="shared" si="257"/>
        <v>May</v>
      </c>
      <c r="U3319" s="11">
        <f t="shared" si="258"/>
        <v>42529.039629629624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126</v>
      </c>
      <c r="P3320">
        <f t="shared" si="256"/>
        <v>79</v>
      </c>
      <c r="Q3320" t="s">
        <v>8322</v>
      </c>
      <c r="R3320" t="s">
        <v>8323</v>
      </c>
      <c r="S3320" s="11">
        <f t="shared" si="259"/>
        <v>42431.302002314813</v>
      </c>
      <c r="T3320" s="13" t="str">
        <f t="shared" si="257"/>
        <v>Mar</v>
      </c>
      <c r="U3320" s="11">
        <f t="shared" si="258"/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>
        <f t="shared" si="256"/>
        <v>34</v>
      </c>
      <c r="Q3321" t="s">
        <v>8322</v>
      </c>
      <c r="R3321" t="s">
        <v>8323</v>
      </c>
      <c r="S3321" s="11">
        <f t="shared" si="259"/>
        <v>41990.585486111115</v>
      </c>
      <c r="T3321" s="13" t="str">
        <f t="shared" si="257"/>
        <v>Dec</v>
      </c>
      <c r="U3321" s="11">
        <f t="shared" si="258"/>
        <v>42035.585486111115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>
        <f t="shared" si="256"/>
        <v>66</v>
      </c>
      <c r="Q3322" t="s">
        <v>8322</v>
      </c>
      <c r="R3322" t="s">
        <v>8323</v>
      </c>
      <c r="S3322" s="11">
        <f t="shared" si="259"/>
        <v>42513.045798611114</v>
      </c>
      <c r="T3322" s="13" t="str">
        <f t="shared" si="257"/>
        <v>May</v>
      </c>
      <c r="U3322" s="11">
        <f t="shared" si="258"/>
        <v>42543.045798611114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</v>
      </c>
      <c r="P3323">
        <f t="shared" si="256"/>
        <v>36</v>
      </c>
      <c r="Q3323" t="s">
        <v>8322</v>
      </c>
      <c r="R3323" t="s">
        <v>8323</v>
      </c>
      <c r="S3323" s="11">
        <f t="shared" si="259"/>
        <v>41914.100289351853</v>
      </c>
      <c r="T3323" s="13" t="str">
        <f t="shared" si="257"/>
        <v>Oct</v>
      </c>
      <c r="U3323" s="11">
        <f t="shared" si="258"/>
        <v>41928.165972222225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102</v>
      </c>
      <c r="P3324">
        <f t="shared" si="256"/>
        <v>146</v>
      </c>
      <c r="Q3324" t="s">
        <v>8322</v>
      </c>
      <c r="R3324" t="s">
        <v>8323</v>
      </c>
      <c r="S3324" s="11">
        <f t="shared" si="259"/>
        <v>42521.010370370372</v>
      </c>
      <c r="T3324" s="13" t="str">
        <f t="shared" si="257"/>
        <v>May</v>
      </c>
      <c r="U3324" s="11">
        <f t="shared" si="258"/>
        <v>42543.163194444445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126</v>
      </c>
      <c r="P3325">
        <f t="shared" si="256"/>
        <v>26</v>
      </c>
      <c r="Q3325" t="s">
        <v>8322</v>
      </c>
      <c r="R3325" t="s">
        <v>8323</v>
      </c>
      <c r="S3325" s="11">
        <f t="shared" si="259"/>
        <v>42608.36583333333</v>
      </c>
      <c r="T3325" s="13" t="str">
        <f t="shared" si="257"/>
        <v>Aug</v>
      </c>
      <c r="U3325" s="11">
        <f t="shared" si="258"/>
        <v>42638.36583333333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102</v>
      </c>
      <c r="P3326">
        <f t="shared" si="256"/>
        <v>153</v>
      </c>
      <c r="Q3326" t="s">
        <v>8322</v>
      </c>
      <c r="R3326" t="s">
        <v>8323</v>
      </c>
      <c r="S3326" s="11">
        <f t="shared" si="259"/>
        <v>42512.58321759259</v>
      </c>
      <c r="T3326" s="13" t="str">
        <f t="shared" si="257"/>
        <v>May</v>
      </c>
      <c r="U3326" s="11">
        <f t="shared" si="258"/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113</v>
      </c>
      <c r="P3327">
        <f t="shared" si="256"/>
        <v>30</v>
      </c>
      <c r="Q3327" t="s">
        <v>8322</v>
      </c>
      <c r="R3327" t="s">
        <v>8323</v>
      </c>
      <c r="S3327" s="11">
        <f t="shared" si="259"/>
        <v>42064.785613425927</v>
      </c>
      <c r="T3327" s="13" t="str">
        <f t="shared" si="257"/>
        <v>Mar</v>
      </c>
      <c r="U3327" s="11">
        <f t="shared" si="258"/>
        <v>42099.743946759263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</v>
      </c>
      <c r="P3328">
        <f t="shared" si="256"/>
        <v>142</v>
      </c>
      <c r="Q3328" t="s">
        <v>8322</v>
      </c>
      <c r="R3328" t="s">
        <v>8323</v>
      </c>
      <c r="S3328" s="11">
        <f t="shared" si="259"/>
        <v>42041.714178240742</v>
      </c>
      <c r="T3328" s="13" t="str">
        <f t="shared" si="257"/>
        <v>Feb</v>
      </c>
      <c r="U3328" s="11">
        <f t="shared" si="258"/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</v>
      </c>
      <c r="P3329">
        <f t="shared" si="256"/>
        <v>25</v>
      </c>
      <c r="Q3329" t="s">
        <v>8322</v>
      </c>
      <c r="R3329" t="s">
        <v>8323</v>
      </c>
      <c r="S3329" s="11">
        <f t="shared" si="259"/>
        <v>42468.374606481477</v>
      </c>
      <c r="T3329" s="13" t="str">
        <f t="shared" si="257"/>
        <v>Apr</v>
      </c>
      <c r="U3329" s="11">
        <f t="shared" si="258"/>
        <v>42498.374606481477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</v>
      </c>
      <c r="P3330">
        <f t="shared" si="256"/>
        <v>293</v>
      </c>
      <c r="Q3330" t="s">
        <v>8322</v>
      </c>
      <c r="R3330" t="s">
        <v>8323</v>
      </c>
      <c r="S3330" s="11">
        <f t="shared" si="259"/>
        <v>41822.57503472222</v>
      </c>
      <c r="T3330" s="13" t="str">
        <f t="shared" si="257"/>
        <v>Jul</v>
      </c>
      <c r="U3330" s="11">
        <f t="shared" si="258"/>
        <v>41825.041666666664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ROUND((E3331/D3331)*100,0)</f>
        <v>117</v>
      </c>
      <c r="P3331">
        <f t="shared" ref="P3331:P3394" si="261">ROUND(AVERAGE(E3331/L3331),0)</f>
        <v>45</v>
      </c>
      <c r="Q3331" t="s">
        <v>8322</v>
      </c>
      <c r="R3331" t="s">
        <v>8323</v>
      </c>
      <c r="S3331" s="11">
        <f t="shared" si="259"/>
        <v>41837.323009259257</v>
      </c>
      <c r="T3331" s="13" t="str">
        <f t="shared" ref="T3331:T3394" si="262">CHOOSE(MONTH(S3331),"Jan","Feb","Mar","Apr","May","Jun","Jul","Aug","Sep","Oct","Nov","Dec")</f>
        <v>Jul</v>
      </c>
      <c r="U3331" s="11">
        <f t="shared" ref="U3331:U3394" si="263">(((I3331/60)/60)/24+DATE(1970,1,1))</f>
        <v>41847.958333333336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</v>
      </c>
      <c r="P3332">
        <f t="shared" si="261"/>
        <v>23</v>
      </c>
      <c r="Q3332" t="s">
        <v>8322</v>
      </c>
      <c r="R3332" t="s">
        <v>8323</v>
      </c>
      <c r="S3332" s="11">
        <f t="shared" ref="S3332:S3395" si="264">(((J3332/60)/60)/24)+DATE(1970,1,1)</f>
        <v>42065.887361111112</v>
      </c>
      <c r="T3332" s="13" t="str">
        <f t="shared" si="262"/>
        <v>Mar</v>
      </c>
      <c r="U3332" s="11">
        <f t="shared" si="263"/>
        <v>42095.845694444448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105</v>
      </c>
      <c r="P3333">
        <f t="shared" si="261"/>
        <v>80</v>
      </c>
      <c r="Q3333" t="s">
        <v>8322</v>
      </c>
      <c r="R3333" t="s">
        <v>8323</v>
      </c>
      <c r="S3333" s="11">
        <f t="shared" si="264"/>
        <v>42248.697754629626</v>
      </c>
      <c r="T3333" s="13" t="str">
        <f t="shared" si="262"/>
        <v>Sep</v>
      </c>
      <c r="U3333" s="11">
        <f t="shared" si="263"/>
        <v>42283.697754629626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>
        <f t="shared" si="261"/>
        <v>72</v>
      </c>
      <c r="Q3334" t="s">
        <v>8322</v>
      </c>
      <c r="R3334" t="s">
        <v>8323</v>
      </c>
      <c r="S3334" s="11">
        <f t="shared" si="264"/>
        <v>41809.860300925924</v>
      </c>
      <c r="T3334" s="13" t="str">
        <f t="shared" si="262"/>
        <v>Jun</v>
      </c>
      <c r="U3334" s="11">
        <f t="shared" si="263"/>
        <v>41839.860300925924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105</v>
      </c>
      <c r="P3335">
        <f t="shared" si="261"/>
        <v>33</v>
      </c>
      <c r="Q3335" t="s">
        <v>8322</v>
      </c>
      <c r="R3335" t="s">
        <v>8323</v>
      </c>
      <c r="S3335" s="11">
        <f t="shared" si="264"/>
        <v>42148.676851851851</v>
      </c>
      <c r="T3335" s="13" t="str">
        <f t="shared" si="262"/>
        <v>May</v>
      </c>
      <c r="U3335" s="11">
        <f t="shared" si="263"/>
        <v>42170.676851851851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139</v>
      </c>
      <c r="P3336">
        <f t="shared" si="261"/>
        <v>117</v>
      </c>
      <c r="Q3336" t="s">
        <v>8322</v>
      </c>
      <c r="R3336" t="s">
        <v>8323</v>
      </c>
      <c r="S3336" s="11">
        <f t="shared" si="264"/>
        <v>42185.521087962959</v>
      </c>
      <c r="T3336" s="13" t="str">
        <f t="shared" si="262"/>
        <v>Jun</v>
      </c>
      <c r="U3336" s="11">
        <f t="shared" si="263"/>
        <v>42215.521087962959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</v>
      </c>
      <c r="P3337">
        <f t="shared" si="261"/>
        <v>80</v>
      </c>
      <c r="Q3337" t="s">
        <v>8322</v>
      </c>
      <c r="R3337" t="s">
        <v>8323</v>
      </c>
      <c r="S3337" s="11">
        <f t="shared" si="264"/>
        <v>41827.674143518518</v>
      </c>
      <c r="T3337" s="13" t="str">
        <f t="shared" si="262"/>
        <v>Jul</v>
      </c>
      <c r="U3337" s="11">
        <f t="shared" si="263"/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>
        <f t="shared" si="261"/>
        <v>28</v>
      </c>
      <c r="Q3338" t="s">
        <v>8322</v>
      </c>
      <c r="R3338" t="s">
        <v>8323</v>
      </c>
      <c r="S3338" s="11">
        <f t="shared" si="264"/>
        <v>42437.398680555561</v>
      </c>
      <c r="T3338" s="13" t="str">
        <f t="shared" si="262"/>
        <v>Mar</v>
      </c>
      <c r="U3338" s="11">
        <f t="shared" si="263"/>
        <v>42465.35701388889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</v>
      </c>
      <c r="P3339">
        <f t="shared" si="261"/>
        <v>81</v>
      </c>
      <c r="Q3339" t="s">
        <v>8322</v>
      </c>
      <c r="R3339" t="s">
        <v>8323</v>
      </c>
      <c r="S3339" s="11">
        <f t="shared" si="264"/>
        <v>41901.282025462962</v>
      </c>
      <c r="T3339" s="13" t="str">
        <f t="shared" si="262"/>
        <v>Sep</v>
      </c>
      <c r="U3339" s="11">
        <f t="shared" si="263"/>
        <v>41922.875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</v>
      </c>
      <c r="P3340">
        <f t="shared" si="261"/>
        <v>137</v>
      </c>
      <c r="Q3340" t="s">
        <v>8322</v>
      </c>
      <c r="R3340" t="s">
        <v>8323</v>
      </c>
      <c r="S3340" s="11">
        <f t="shared" si="264"/>
        <v>42769.574999999997</v>
      </c>
      <c r="T3340" s="13" t="str">
        <f t="shared" si="262"/>
        <v>Feb</v>
      </c>
      <c r="U3340" s="11">
        <f t="shared" si="263"/>
        <v>42790.574999999997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</v>
      </c>
      <c r="P3341">
        <f t="shared" si="261"/>
        <v>178</v>
      </c>
      <c r="Q3341" t="s">
        <v>8322</v>
      </c>
      <c r="R3341" t="s">
        <v>8323</v>
      </c>
      <c r="S3341" s="11">
        <f t="shared" si="264"/>
        <v>42549.665717592594</v>
      </c>
      <c r="T3341" s="13" t="str">
        <f t="shared" si="262"/>
        <v>Jun</v>
      </c>
      <c r="U3341" s="11">
        <f t="shared" si="263"/>
        <v>42579.665717592594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</v>
      </c>
      <c r="P3342">
        <f t="shared" si="261"/>
        <v>109</v>
      </c>
      <c r="Q3342" t="s">
        <v>8322</v>
      </c>
      <c r="R3342" t="s">
        <v>8323</v>
      </c>
      <c r="S3342" s="11">
        <f t="shared" si="264"/>
        <v>42685.974004629628</v>
      </c>
      <c r="T3342" s="13" t="str">
        <f t="shared" si="262"/>
        <v>Nov</v>
      </c>
      <c r="U3342" s="11">
        <f t="shared" si="263"/>
        <v>42710.974004629628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>
        <f t="shared" si="261"/>
        <v>120</v>
      </c>
      <c r="Q3343" t="s">
        <v>8322</v>
      </c>
      <c r="R3343" t="s">
        <v>8323</v>
      </c>
      <c r="S3343" s="11">
        <f t="shared" si="264"/>
        <v>42510.798854166671</v>
      </c>
      <c r="T3343" s="13" t="str">
        <f t="shared" si="262"/>
        <v>May</v>
      </c>
      <c r="U3343" s="11">
        <f t="shared" si="263"/>
        <v>42533.708333333328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102</v>
      </c>
      <c r="P3344">
        <f t="shared" si="261"/>
        <v>78</v>
      </c>
      <c r="Q3344" t="s">
        <v>8322</v>
      </c>
      <c r="R3344" t="s">
        <v>8323</v>
      </c>
      <c r="S3344" s="11">
        <f t="shared" si="264"/>
        <v>42062.296412037031</v>
      </c>
      <c r="T3344" s="13" t="str">
        <f t="shared" si="262"/>
        <v>Feb</v>
      </c>
      <c r="U3344" s="11">
        <f t="shared" si="263"/>
        <v>42095.207638888889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</v>
      </c>
      <c r="P3345">
        <f t="shared" si="261"/>
        <v>52</v>
      </c>
      <c r="Q3345" t="s">
        <v>8322</v>
      </c>
      <c r="R3345" t="s">
        <v>8323</v>
      </c>
      <c r="S3345" s="11">
        <f t="shared" si="264"/>
        <v>42452.916481481487</v>
      </c>
      <c r="T3345" s="13" t="str">
        <f t="shared" si="262"/>
        <v>Mar</v>
      </c>
      <c r="U3345" s="11">
        <f t="shared" si="263"/>
        <v>42473.554166666669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</v>
      </c>
      <c r="P3346">
        <f t="shared" si="261"/>
        <v>114</v>
      </c>
      <c r="Q3346" t="s">
        <v>8322</v>
      </c>
      <c r="R3346" t="s">
        <v>8323</v>
      </c>
      <c r="S3346" s="11">
        <f t="shared" si="264"/>
        <v>41851.200150462959</v>
      </c>
      <c r="T3346" s="13" t="str">
        <f t="shared" si="262"/>
        <v>Jul</v>
      </c>
      <c r="U3346" s="11">
        <f t="shared" si="263"/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>
        <f t="shared" si="261"/>
        <v>50</v>
      </c>
      <c r="Q3347" t="s">
        <v>8322</v>
      </c>
      <c r="R3347" t="s">
        <v>8323</v>
      </c>
      <c r="S3347" s="11">
        <f t="shared" si="264"/>
        <v>42053.106111111112</v>
      </c>
      <c r="T3347" s="13" t="str">
        <f t="shared" si="262"/>
        <v>Feb</v>
      </c>
      <c r="U3347" s="11">
        <f t="shared" si="263"/>
        <v>42112.025694444441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</v>
      </c>
      <c r="P3348">
        <f t="shared" si="261"/>
        <v>92</v>
      </c>
      <c r="Q3348" t="s">
        <v>8322</v>
      </c>
      <c r="R3348" t="s">
        <v>8323</v>
      </c>
      <c r="S3348" s="11">
        <f t="shared" si="264"/>
        <v>42054.024421296301</v>
      </c>
      <c r="T3348" s="13" t="str">
        <f t="shared" si="262"/>
        <v>Feb</v>
      </c>
      <c r="U3348" s="11">
        <f t="shared" si="263"/>
        <v>42061.024421296301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</v>
      </c>
      <c r="P3349">
        <f t="shared" si="261"/>
        <v>109</v>
      </c>
      <c r="Q3349" t="s">
        <v>8322</v>
      </c>
      <c r="R3349" t="s">
        <v>8323</v>
      </c>
      <c r="S3349" s="11">
        <f t="shared" si="264"/>
        <v>42484.551550925928</v>
      </c>
      <c r="T3349" s="13" t="str">
        <f t="shared" si="262"/>
        <v>Apr</v>
      </c>
      <c r="U3349" s="11">
        <f t="shared" si="263"/>
        <v>42498.875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</v>
      </c>
      <c r="P3350">
        <f t="shared" si="261"/>
        <v>70</v>
      </c>
      <c r="Q3350" t="s">
        <v>8322</v>
      </c>
      <c r="R3350" t="s">
        <v>8323</v>
      </c>
      <c r="S3350" s="11">
        <f t="shared" si="264"/>
        <v>42466.558796296296</v>
      </c>
      <c r="T3350" s="13" t="str">
        <f t="shared" si="262"/>
        <v>Apr</v>
      </c>
      <c r="U3350" s="11">
        <f t="shared" si="263"/>
        <v>42490.165972222225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</v>
      </c>
      <c r="P3351">
        <f t="shared" si="261"/>
        <v>110</v>
      </c>
      <c r="Q3351" t="s">
        <v>8322</v>
      </c>
      <c r="R3351" t="s">
        <v>8323</v>
      </c>
      <c r="S3351" s="11">
        <f t="shared" si="264"/>
        <v>42513.110787037032</v>
      </c>
      <c r="T3351" s="13" t="str">
        <f t="shared" si="262"/>
        <v>May</v>
      </c>
      <c r="U3351" s="11">
        <f t="shared" si="263"/>
        <v>42534.708333333328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</v>
      </c>
      <c r="P3352">
        <f t="shared" si="261"/>
        <v>72</v>
      </c>
      <c r="Q3352" t="s">
        <v>8322</v>
      </c>
      <c r="R3352" t="s">
        <v>8323</v>
      </c>
      <c r="S3352" s="11">
        <f t="shared" si="264"/>
        <v>42302.701516203699</v>
      </c>
      <c r="T3352" s="13" t="str">
        <f t="shared" si="262"/>
        <v>Oct</v>
      </c>
      <c r="U3352" s="11">
        <f t="shared" si="263"/>
        <v>42337.958333333328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</v>
      </c>
      <c r="P3353">
        <f t="shared" si="261"/>
        <v>94</v>
      </c>
      <c r="Q3353" t="s">
        <v>8322</v>
      </c>
      <c r="R3353" t="s">
        <v>8323</v>
      </c>
      <c r="S3353" s="11">
        <f t="shared" si="264"/>
        <v>41806.395428240743</v>
      </c>
      <c r="T3353" s="13" t="str">
        <f t="shared" si="262"/>
        <v>Jun</v>
      </c>
      <c r="U3353" s="11">
        <f t="shared" si="263"/>
        <v>41843.458333333336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108</v>
      </c>
      <c r="P3354">
        <f t="shared" si="261"/>
        <v>77</v>
      </c>
      <c r="Q3354" t="s">
        <v>8322</v>
      </c>
      <c r="R3354" t="s">
        <v>8323</v>
      </c>
      <c r="S3354" s="11">
        <f t="shared" si="264"/>
        <v>42495.992800925931</v>
      </c>
      <c r="T3354" s="13" t="str">
        <f t="shared" si="262"/>
        <v>May</v>
      </c>
      <c r="U3354" s="11">
        <f t="shared" si="263"/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>
        <f t="shared" si="261"/>
        <v>36</v>
      </c>
      <c r="Q3355" t="s">
        <v>8322</v>
      </c>
      <c r="R3355" t="s">
        <v>8323</v>
      </c>
      <c r="S3355" s="11">
        <f t="shared" si="264"/>
        <v>42479.432291666672</v>
      </c>
      <c r="T3355" s="13" t="str">
        <f t="shared" si="262"/>
        <v>Apr</v>
      </c>
      <c r="U3355" s="11">
        <f t="shared" si="263"/>
        <v>42492.958333333328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102</v>
      </c>
      <c r="P3356">
        <f t="shared" si="261"/>
        <v>56</v>
      </c>
      <c r="Q3356" t="s">
        <v>8322</v>
      </c>
      <c r="R3356" t="s">
        <v>8323</v>
      </c>
      <c r="S3356" s="11">
        <f t="shared" si="264"/>
        <v>42270.7269212963</v>
      </c>
      <c r="T3356" s="13" t="str">
        <f t="shared" si="262"/>
        <v>Sep</v>
      </c>
      <c r="U3356" s="11">
        <f t="shared" si="263"/>
        <v>42306.167361111111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</v>
      </c>
      <c r="P3357">
        <f t="shared" si="261"/>
        <v>147</v>
      </c>
      <c r="Q3357" t="s">
        <v>8322</v>
      </c>
      <c r="R3357" t="s">
        <v>8323</v>
      </c>
      <c r="S3357" s="11">
        <f t="shared" si="264"/>
        <v>42489.619525462964</v>
      </c>
      <c r="T3357" s="13" t="str">
        <f t="shared" si="262"/>
        <v>Apr</v>
      </c>
      <c r="U3357" s="11">
        <f t="shared" si="263"/>
        <v>42500.470138888893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</v>
      </c>
      <c r="P3358">
        <f t="shared" si="261"/>
        <v>56</v>
      </c>
      <c r="Q3358" t="s">
        <v>8322</v>
      </c>
      <c r="R3358" t="s">
        <v>8323</v>
      </c>
      <c r="S3358" s="11">
        <f t="shared" si="264"/>
        <v>42536.815648148149</v>
      </c>
      <c r="T3358" s="13" t="str">
        <f t="shared" si="262"/>
        <v>Jun</v>
      </c>
      <c r="U3358" s="11">
        <f t="shared" si="263"/>
        <v>42566.815648148149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>
        <f t="shared" si="261"/>
        <v>96</v>
      </c>
      <c r="Q3359" t="s">
        <v>8322</v>
      </c>
      <c r="R3359" t="s">
        <v>8323</v>
      </c>
      <c r="S3359" s="11">
        <f t="shared" si="264"/>
        <v>41822.417939814812</v>
      </c>
      <c r="T3359" s="13" t="str">
        <f t="shared" si="262"/>
        <v>Jul</v>
      </c>
      <c r="U3359" s="11">
        <f t="shared" si="263"/>
        <v>41852.417939814812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103</v>
      </c>
      <c r="P3360">
        <f t="shared" si="261"/>
        <v>64</v>
      </c>
      <c r="Q3360" t="s">
        <v>8322</v>
      </c>
      <c r="R3360" t="s">
        <v>8323</v>
      </c>
      <c r="S3360" s="11">
        <f t="shared" si="264"/>
        <v>41932.311099537037</v>
      </c>
      <c r="T3360" s="13" t="str">
        <f t="shared" si="262"/>
        <v>Oct</v>
      </c>
      <c r="U3360" s="11">
        <f t="shared" si="263"/>
        <v>41962.352766203709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</v>
      </c>
      <c r="P3361">
        <f t="shared" si="261"/>
        <v>185</v>
      </c>
      <c r="Q3361" t="s">
        <v>8322</v>
      </c>
      <c r="R3361" t="s">
        <v>8323</v>
      </c>
      <c r="S3361" s="11">
        <f t="shared" si="264"/>
        <v>42746.057106481487</v>
      </c>
      <c r="T3361" s="13" t="str">
        <f t="shared" si="262"/>
        <v>Jan</v>
      </c>
      <c r="U3361" s="11">
        <f t="shared" si="263"/>
        <v>42791.057106481487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</v>
      </c>
      <c r="P3362">
        <f t="shared" si="261"/>
        <v>127</v>
      </c>
      <c r="Q3362" t="s">
        <v>8322</v>
      </c>
      <c r="R3362" t="s">
        <v>8323</v>
      </c>
      <c r="S3362" s="11">
        <f t="shared" si="264"/>
        <v>42697.082673611112</v>
      </c>
      <c r="T3362" s="13" t="str">
        <f t="shared" si="262"/>
        <v>Nov</v>
      </c>
      <c r="U3362" s="11">
        <f t="shared" si="263"/>
        <v>42718.665972222225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</v>
      </c>
      <c r="P3363">
        <f t="shared" si="261"/>
        <v>83</v>
      </c>
      <c r="Q3363" t="s">
        <v>8322</v>
      </c>
      <c r="R3363" t="s">
        <v>8323</v>
      </c>
      <c r="S3363" s="11">
        <f t="shared" si="264"/>
        <v>41866.025347222225</v>
      </c>
      <c r="T3363" s="13" t="str">
        <f t="shared" si="262"/>
        <v>Aug</v>
      </c>
      <c r="U3363" s="11">
        <f t="shared" si="263"/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</v>
      </c>
      <c r="P3364">
        <f t="shared" si="261"/>
        <v>55</v>
      </c>
      <c r="Q3364" t="s">
        <v>8322</v>
      </c>
      <c r="R3364" t="s">
        <v>8323</v>
      </c>
      <c r="S3364" s="11">
        <f t="shared" si="264"/>
        <v>42056.091631944444</v>
      </c>
      <c r="T3364" s="13" t="str">
        <f t="shared" si="262"/>
        <v>Feb</v>
      </c>
      <c r="U3364" s="11">
        <f t="shared" si="263"/>
        <v>42070.204861111109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</v>
      </c>
      <c r="P3365">
        <f t="shared" si="261"/>
        <v>302</v>
      </c>
      <c r="Q3365" t="s">
        <v>8322</v>
      </c>
      <c r="R3365" t="s">
        <v>8323</v>
      </c>
      <c r="S3365" s="11">
        <f t="shared" si="264"/>
        <v>41851.771354166667</v>
      </c>
      <c r="T3365" s="13" t="str">
        <f t="shared" si="262"/>
        <v>Jul</v>
      </c>
      <c r="U3365" s="11">
        <f t="shared" si="263"/>
        <v>41870.666666666664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106</v>
      </c>
      <c r="P3366">
        <f t="shared" si="261"/>
        <v>44</v>
      </c>
      <c r="Q3366" t="s">
        <v>8322</v>
      </c>
      <c r="R3366" t="s">
        <v>8323</v>
      </c>
      <c r="S3366" s="11">
        <f t="shared" si="264"/>
        <v>42422.977418981478</v>
      </c>
      <c r="T3366" s="13" t="str">
        <f t="shared" si="262"/>
        <v>Feb</v>
      </c>
      <c r="U3366" s="11">
        <f t="shared" si="263"/>
        <v>42444.875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>
        <f t="shared" si="261"/>
        <v>867</v>
      </c>
      <c r="Q3367" t="s">
        <v>8322</v>
      </c>
      <c r="R3367" t="s">
        <v>8323</v>
      </c>
      <c r="S3367" s="11">
        <f t="shared" si="264"/>
        <v>42321.101759259262</v>
      </c>
      <c r="T3367" s="13" t="str">
        <f t="shared" si="262"/>
        <v>Nov</v>
      </c>
      <c r="U3367" s="11">
        <f t="shared" si="263"/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>
        <f t="shared" si="261"/>
        <v>61</v>
      </c>
      <c r="Q3368" t="s">
        <v>8322</v>
      </c>
      <c r="R3368" t="s">
        <v>8323</v>
      </c>
      <c r="S3368" s="11">
        <f t="shared" si="264"/>
        <v>42107.067557870367</v>
      </c>
      <c r="T3368" s="13" t="str">
        <f t="shared" si="262"/>
        <v>Apr</v>
      </c>
      <c r="U3368" s="11">
        <f t="shared" si="263"/>
        <v>42137.067557870367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119</v>
      </c>
      <c r="P3369">
        <f t="shared" si="261"/>
        <v>30</v>
      </c>
      <c r="Q3369" t="s">
        <v>8322</v>
      </c>
      <c r="R3369" t="s">
        <v>8323</v>
      </c>
      <c r="S3369" s="11">
        <f t="shared" si="264"/>
        <v>42192.933958333335</v>
      </c>
      <c r="T3369" s="13" t="str">
        <f t="shared" si="262"/>
        <v>Jul</v>
      </c>
      <c r="U3369" s="11">
        <f t="shared" si="263"/>
        <v>42217.933958333335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105</v>
      </c>
      <c r="P3370">
        <f t="shared" si="261"/>
        <v>45</v>
      </c>
      <c r="Q3370" t="s">
        <v>8322</v>
      </c>
      <c r="R3370" t="s">
        <v>8323</v>
      </c>
      <c r="S3370" s="11">
        <f t="shared" si="264"/>
        <v>41969.199756944443</v>
      </c>
      <c r="T3370" s="13" t="str">
        <f t="shared" si="262"/>
        <v>Nov</v>
      </c>
      <c r="U3370" s="11">
        <f t="shared" si="263"/>
        <v>42005.208333333328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104</v>
      </c>
      <c r="P3371">
        <f t="shared" si="261"/>
        <v>96</v>
      </c>
      <c r="Q3371" t="s">
        <v>8322</v>
      </c>
      <c r="R3371" t="s">
        <v>8323</v>
      </c>
      <c r="S3371" s="11">
        <f t="shared" si="264"/>
        <v>42690.041435185187</v>
      </c>
      <c r="T3371" s="13" t="str">
        <f t="shared" si="262"/>
        <v>Nov</v>
      </c>
      <c r="U3371" s="11">
        <f t="shared" si="263"/>
        <v>42750.041435185187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118</v>
      </c>
      <c r="P3372">
        <f t="shared" si="261"/>
        <v>68</v>
      </c>
      <c r="Q3372" t="s">
        <v>8322</v>
      </c>
      <c r="R3372" t="s">
        <v>8323</v>
      </c>
      <c r="S3372" s="11">
        <f t="shared" si="264"/>
        <v>42690.334317129629</v>
      </c>
      <c r="T3372" s="13" t="str">
        <f t="shared" si="262"/>
        <v>Nov</v>
      </c>
      <c r="U3372" s="11">
        <f t="shared" si="263"/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139</v>
      </c>
      <c r="P3373">
        <f t="shared" si="261"/>
        <v>31</v>
      </c>
      <c r="Q3373" t="s">
        <v>8322</v>
      </c>
      <c r="R3373" t="s">
        <v>8323</v>
      </c>
      <c r="S3373" s="11">
        <f t="shared" si="264"/>
        <v>42312.874594907407</v>
      </c>
      <c r="T3373" s="13" t="str">
        <f t="shared" si="262"/>
        <v>Nov</v>
      </c>
      <c r="U3373" s="11">
        <f t="shared" si="263"/>
        <v>42340.874594907407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104</v>
      </c>
      <c r="P3374">
        <f t="shared" si="261"/>
        <v>38</v>
      </c>
      <c r="Q3374" t="s">
        <v>8322</v>
      </c>
      <c r="R3374" t="s">
        <v>8323</v>
      </c>
      <c r="S3374" s="11">
        <f t="shared" si="264"/>
        <v>41855.548101851848</v>
      </c>
      <c r="T3374" s="13" t="str">
        <f t="shared" si="262"/>
        <v>Aug</v>
      </c>
      <c r="U3374" s="11">
        <f t="shared" si="263"/>
        <v>41876.207638888889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</v>
      </c>
      <c r="P3375">
        <f t="shared" si="261"/>
        <v>67</v>
      </c>
      <c r="Q3375" t="s">
        <v>8322</v>
      </c>
      <c r="R3375" t="s">
        <v>8323</v>
      </c>
      <c r="S3375" s="11">
        <f t="shared" si="264"/>
        <v>42179.854629629626</v>
      </c>
      <c r="T3375" s="13" t="str">
        <f t="shared" si="262"/>
        <v>Jun</v>
      </c>
      <c r="U3375" s="11">
        <f t="shared" si="263"/>
        <v>42203.666666666672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107</v>
      </c>
      <c r="P3376">
        <f t="shared" si="261"/>
        <v>72</v>
      </c>
      <c r="Q3376" t="s">
        <v>8322</v>
      </c>
      <c r="R3376" t="s">
        <v>8323</v>
      </c>
      <c r="S3376" s="11">
        <f t="shared" si="264"/>
        <v>42275.731666666667</v>
      </c>
      <c r="T3376" s="13" t="str">
        <f t="shared" si="262"/>
        <v>Sep</v>
      </c>
      <c r="U3376" s="11">
        <f t="shared" si="263"/>
        <v>42305.731666666667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>
        <f t="shared" si="261"/>
        <v>176</v>
      </c>
      <c r="Q3377" t="s">
        <v>8322</v>
      </c>
      <c r="R3377" t="s">
        <v>8323</v>
      </c>
      <c r="S3377" s="11">
        <f t="shared" si="264"/>
        <v>41765.610798611109</v>
      </c>
      <c r="T3377" s="13" t="str">
        <f t="shared" si="262"/>
        <v>May</v>
      </c>
      <c r="U3377" s="11">
        <f t="shared" si="263"/>
        <v>41777.610798611109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</v>
      </c>
      <c r="P3378">
        <f t="shared" si="261"/>
        <v>421</v>
      </c>
      <c r="Q3378" t="s">
        <v>8322</v>
      </c>
      <c r="R3378" t="s">
        <v>8323</v>
      </c>
      <c r="S3378" s="11">
        <f t="shared" si="264"/>
        <v>42059.701319444444</v>
      </c>
      <c r="T3378" s="13" t="str">
        <f t="shared" si="262"/>
        <v>Feb</v>
      </c>
      <c r="U3378" s="11">
        <f t="shared" si="263"/>
        <v>42119.659652777773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</v>
      </c>
      <c r="P3379">
        <f t="shared" si="261"/>
        <v>105</v>
      </c>
      <c r="Q3379" t="s">
        <v>8322</v>
      </c>
      <c r="R3379" t="s">
        <v>8323</v>
      </c>
      <c r="S3379" s="11">
        <f t="shared" si="264"/>
        <v>42053.732627314821</v>
      </c>
      <c r="T3379" s="13" t="str">
        <f t="shared" si="262"/>
        <v>Feb</v>
      </c>
      <c r="U3379" s="11">
        <f t="shared" si="263"/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108</v>
      </c>
      <c r="P3380">
        <f t="shared" si="261"/>
        <v>28</v>
      </c>
      <c r="Q3380" t="s">
        <v>8322</v>
      </c>
      <c r="R3380" t="s">
        <v>8323</v>
      </c>
      <c r="S3380" s="11">
        <f t="shared" si="264"/>
        <v>41858.355393518519</v>
      </c>
      <c r="T3380" s="13" t="str">
        <f t="shared" si="262"/>
        <v>Aug</v>
      </c>
      <c r="U3380" s="11">
        <f t="shared" si="263"/>
        <v>41882.547222222223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104</v>
      </c>
      <c r="P3381">
        <f t="shared" si="261"/>
        <v>55</v>
      </c>
      <c r="Q3381" t="s">
        <v>8322</v>
      </c>
      <c r="R3381" t="s">
        <v>8323</v>
      </c>
      <c r="S3381" s="11">
        <f t="shared" si="264"/>
        <v>42225.513888888891</v>
      </c>
      <c r="T3381" s="13" t="str">
        <f t="shared" si="262"/>
        <v>Aug</v>
      </c>
      <c r="U3381" s="11">
        <f t="shared" si="263"/>
        <v>42242.958333333328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</v>
      </c>
      <c r="P3382">
        <f t="shared" si="261"/>
        <v>112</v>
      </c>
      <c r="Q3382" t="s">
        <v>8322</v>
      </c>
      <c r="R3382" t="s">
        <v>8323</v>
      </c>
      <c r="S3382" s="11">
        <f t="shared" si="264"/>
        <v>41937.95344907407</v>
      </c>
      <c r="T3382" s="13" t="str">
        <f t="shared" si="262"/>
        <v>Oct</v>
      </c>
      <c r="U3382" s="11">
        <f t="shared" si="263"/>
        <v>41972.995115740734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</v>
      </c>
      <c r="P3383">
        <f t="shared" si="261"/>
        <v>85</v>
      </c>
      <c r="Q3383" t="s">
        <v>8322</v>
      </c>
      <c r="R3383" t="s">
        <v>8323</v>
      </c>
      <c r="S3383" s="11">
        <f t="shared" si="264"/>
        <v>42044.184988425928</v>
      </c>
      <c r="T3383" s="13" t="str">
        <f t="shared" si="262"/>
        <v>Feb</v>
      </c>
      <c r="U3383" s="11">
        <f t="shared" si="263"/>
        <v>42074.143321759257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101</v>
      </c>
      <c r="P3384">
        <f t="shared" si="261"/>
        <v>77</v>
      </c>
      <c r="Q3384" t="s">
        <v>8322</v>
      </c>
      <c r="R3384" t="s">
        <v>8323</v>
      </c>
      <c r="S3384" s="11">
        <f t="shared" si="264"/>
        <v>42559.431203703702</v>
      </c>
      <c r="T3384" s="13" t="str">
        <f t="shared" si="262"/>
        <v>Jul</v>
      </c>
      <c r="U3384" s="11">
        <f t="shared" si="263"/>
        <v>42583.957638888889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112</v>
      </c>
      <c r="P3385">
        <f t="shared" si="261"/>
        <v>65</v>
      </c>
      <c r="Q3385" t="s">
        <v>8322</v>
      </c>
      <c r="R3385" t="s">
        <v>8323</v>
      </c>
      <c r="S3385" s="11">
        <f t="shared" si="264"/>
        <v>42524.782638888893</v>
      </c>
      <c r="T3385" s="13" t="str">
        <f t="shared" si="262"/>
        <v>Jun</v>
      </c>
      <c r="U3385" s="11">
        <f t="shared" si="263"/>
        <v>42544.782638888893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</v>
      </c>
      <c r="P3386">
        <f t="shared" si="261"/>
        <v>94</v>
      </c>
      <c r="Q3386" t="s">
        <v>8322</v>
      </c>
      <c r="R3386" t="s">
        <v>8323</v>
      </c>
      <c r="S3386" s="11">
        <f t="shared" si="264"/>
        <v>42292.087592592594</v>
      </c>
      <c r="T3386" s="13" t="str">
        <f t="shared" si="262"/>
        <v>Oct</v>
      </c>
      <c r="U3386" s="11">
        <f t="shared" si="263"/>
        <v>42329.125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>
        <f t="shared" si="261"/>
        <v>133</v>
      </c>
      <c r="Q3387" t="s">
        <v>8322</v>
      </c>
      <c r="R3387" t="s">
        <v>8323</v>
      </c>
      <c r="S3387" s="11">
        <f t="shared" si="264"/>
        <v>41953.8675</v>
      </c>
      <c r="T3387" s="13" t="str">
        <f t="shared" si="262"/>
        <v>Nov</v>
      </c>
      <c r="U3387" s="11">
        <f t="shared" si="263"/>
        <v>41983.8675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>
        <f t="shared" si="261"/>
        <v>51</v>
      </c>
      <c r="Q3388" t="s">
        <v>8322</v>
      </c>
      <c r="R3388" t="s">
        <v>8323</v>
      </c>
      <c r="S3388" s="11">
        <f t="shared" si="264"/>
        <v>41946.644745370373</v>
      </c>
      <c r="T3388" s="13" t="str">
        <f t="shared" si="262"/>
        <v>Nov</v>
      </c>
      <c r="U3388" s="11">
        <f t="shared" si="263"/>
        <v>41976.644745370373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117</v>
      </c>
      <c r="P3389">
        <f t="shared" si="261"/>
        <v>100</v>
      </c>
      <c r="Q3389" t="s">
        <v>8322</v>
      </c>
      <c r="R3389" t="s">
        <v>8323</v>
      </c>
      <c r="S3389" s="11">
        <f t="shared" si="264"/>
        <v>41947.762592592589</v>
      </c>
      <c r="T3389" s="13" t="str">
        <f t="shared" si="262"/>
        <v>Nov</v>
      </c>
      <c r="U3389" s="11">
        <f t="shared" si="263"/>
        <v>41987.762592592597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104</v>
      </c>
      <c r="P3390">
        <f t="shared" si="261"/>
        <v>35</v>
      </c>
      <c r="Q3390" t="s">
        <v>8322</v>
      </c>
      <c r="R3390" t="s">
        <v>8323</v>
      </c>
      <c r="S3390" s="11">
        <f t="shared" si="264"/>
        <v>42143.461122685185</v>
      </c>
      <c r="T3390" s="13" t="str">
        <f t="shared" si="262"/>
        <v>May</v>
      </c>
      <c r="U3390" s="11">
        <f t="shared" si="263"/>
        <v>42173.461122685185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115</v>
      </c>
      <c r="P3391">
        <f t="shared" si="261"/>
        <v>185</v>
      </c>
      <c r="Q3391" t="s">
        <v>8322</v>
      </c>
      <c r="R3391" t="s">
        <v>8323</v>
      </c>
      <c r="S3391" s="11">
        <f t="shared" si="264"/>
        <v>42494.563449074078</v>
      </c>
      <c r="T3391" s="13" t="str">
        <f t="shared" si="262"/>
        <v>May</v>
      </c>
      <c r="U3391" s="11">
        <f t="shared" si="263"/>
        <v>42524.563449074078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</v>
      </c>
      <c r="P3392">
        <f t="shared" si="261"/>
        <v>70</v>
      </c>
      <c r="Q3392" t="s">
        <v>8322</v>
      </c>
      <c r="R3392" t="s">
        <v>8323</v>
      </c>
      <c r="S3392" s="11">
        <f t="shared" si="264"/>
        <v>41815.774826388886</v>
      </c>
      <c r="T3392" s="13" t="str">
        <f t="shared" si="262"/>
        <v>Jun</v>
      </c>
      <c r="U3392" s="11">
        <f t="shared" si="263"/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>
        <f t="shared" si="261"/>
        <v>62</v>
      </c>
      <c r="Q3393" t="s">
        <v>8322</v>
      </c>
      <c r="R3393" t="s">
        <v>8323</v>
      </c>
      <c r="S3393" s="11">
        <f t="shared" si="264"/>
        <v>41830.545694444445</v>
      </c>
      <c r="T3393" s="13" t="str">
        <f t="shared" si="262"/>
        <v>Jul</v>
      </c>
      <c r="U3393" s="11">
        <f t="shared" si="263"/>
        <v>41859.936111111114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>
        <f t="shared" si="261"/>
        <v>42</v>
      </c>
      <c r="Q3394" t="s">
        <v>8322</v>
      </c>
      <c r="R3394" t="s">
        <v>8323</v>
      </c>
      <c r="S3394" s="11">
        <f t="shared" si="264"/>
        <v>42446.845543981486</v>
      </c>
      <c r="T3394" s="13" t="str">
        <f t="shared" si="262"/>
        <v>Mar</v>
      </c>
      <c r="U3394" s="11">
        <f t="shared" si="263"/>
        <v>42496.845543981486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ROUND((E3395/D3395)*100,0)</f>
        <v>106</v>
      </c>
      <c r="P3395">
        <f t="shared" ref="P3395:P3458" si="266">ROUND(AVERAGE(E3395/L3395),0)</f>
        <v>36</v>
      </c>
      <c r="Q3395" t="s">
        <v>8322</v>
      </c>
      <c r="R3395" t="s">
        <v>8323</v>
      </c>
      <c r="S3395" s="11">
        <f t="shared" si="264"/>
        <v>41923.921643518523</v>
      </c>
      <c r="T3395" s="13" t="str">
        <f t="shared" ref="T3395:T3458" si="267">CHOOSE(MONTH(S3395),"Jan","Feb","Mar","Apr","May","Jun","Jul","Aug","Sep","Oct","Nov","Dec")</f>
        <v>Oct</v>
      </c>
      <c r="U3395" s="11">
        <f t="shared" ref="U3395:U3458" si="268">(((I3395/60)/60)/24+DATE(1970,1,1))</f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</v>
      </c>
      <c r="P3396">
        <f t="shared" si="266"/>
        <v>29</v>
      </c>
      <c r="Q3396" t="s">
        <v>8322</v>
      </c>
      <c r="R3396" t="s">
        <v>8323</v>
      </c>
      <c r="S3396" s="11">
        <f t="shared" ref="S3396:S3459" si="269">(((J3396/60)/60)/24)+DATE(1970,1,1)</f>
        <v>41817.59542824074</v>
      </c>
      <c r="T3396" s="13" t="str">
        <f t="shared" si="267"/>
        <v>Jun</v>
      </c>
      <c r="U3396" s="11">
        <f t="shared" si="268"/>
        <v>41847.59542824074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>
        <f t="shared" si="266"/>
        <v>24</v>
      </c>
      <c r="Q3397" t="s">
        <v>8322</v>
      </c>
      <c r="R3397" t="s">
        <v>8323</v>
      </c>
      <c r="S3397" s="11">
        <f t="shared" si="269"/>
        <v>42140.712314814817</v>
      </c>
      <c r="T3397" s="13" t="str">
        <f t="shared" si="267"/>
        <v>May</v>
      </c>
      <c r="U3397" s="11">
        <f t="shared" si="268"/>
        <v>42154.756944444445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</v>
      </c>
      <c r="P3398">
        <f t="shared" si="266"/>
        <v>56</v>
      </c>
      <c r="Q3398" t="s">
        <v>8322</v>
      </c>
      <c r="R3398" t="s">
        <v>8323</v>
      </c>
      <c r="S3398" s="11">
        <f t="shared" si="269"/>
        <v>41764.44663194444</v>
      </c>
      <c r="T3398" s="13" t="str">
        <f t="shared" si="267"/>
        <v>May</v>
      </c>
      <c r="U3398" s="11">
        <f t="shared" si="268"/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</v>
      </c>
      <c r="P3399">
        <f t="shared" si="266"/>
        <v>12</v>
      </c>
      <c r="Q3399" t="s">
        <v>8322</v>
      </c>
      <c r="R3399" t="s">
        <v>8323</v>
      </c>
      <c r="S3399" s="11">
        <f t="shared" si="269"/>
        <v>42378.478344907402</v>
      </c>
      <c r="T3399" s="13" t="str">
        <f t="shared" si="267"/>
        <v>Jan</v>
      </c>
      <c r="U3399" s="11">
        <f t="shared" si="268"/>
        <v>42418.916666666672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</v>
      </c>
      <c r="P3400">
        <f t="shared" si="266"/>
        <v>68</v>
      </c>
      <c r="Q3400" t="s">
        <v>8322</v>
      </c>
      <c r="R3400" t="s">
        <v>8323</v>
      </c>
      <c r="S3400" s="11">
        <f t="shared" si="269"/>
        <v>41941.75203703704</v>
      </c>
      <c r="T3400" s="13" t="str">
        <f t="shared" si="267"/>
        <v>Oct</v>
      </c>
      <c r="U3400" s="11">
        <f t="shared" si="268"/>
        <v>41964.708333333328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104</v>
      </c>
      <c r="P3401">
        <f t="shared" si="266"/>
        <v>27</v>
      </c>
      <c r="Q3401" t="s">
        <v>8322</v>
      </c>
      <c r="R3401" t="s">
        <v>8323</v>
      </c>
      <c r="S3401" s="11">
        <f t="shared" si="269"/>
        <v>42026.920428240745</v>
      </c>
      <c r="T3401" s="13" t="str">
        <f t="shared" si="267"/>
        <v>Jan</v>
      </c>
      <c r="U3401" s="11">
        <f t="shared" si="268"/>
        <v>42056.920428240745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</v>
      </c>
      <c r="P3402">
        <f t="shared" si="266"/>
        <v>118</v>
      </c>
      <c r="Q3402" t="s">
        <v>8322</v>
      </c>
      <c r="R3402" t="s">
        <v>8323</v>
      </c>
      <c r="S3402" s="11">
        <f t="shared" si="269"/>
        <v>41834.953865740739</v>
      </c>
      <c r="T3402" s="13" t="str">
        <f t="shared" si="267"/>
        <v>Jul</v>
      </c>
      <c r="U3402" s="11">
        <f t="shared" si="268"/>
        <v>41879.953865740739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102</v>
      </c>
      <c r="P3403">
        <f t="shared" si="266"/>
        <v>45</v>
      </c>
      <c r="Q3403" t="s">
        <v>8322</v>
      </c>
      <c r="R3403" t="s">
        <v>8323</v>
      </c>
      <c r="S3403" s="11">
        <f t="shared" si="269"/>
        <v>42193.723912037036</v>
      </c>
      <c r="T3403" s="13" t="str">
        <f t="shared" si="267"/>
        <v>Jul</v>
      </c>
      <c r="U3403" s="11">
        <f t="shared" si="268"/>
        <v>42223.723912037036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110</v>
      </c>
      <c r="P3404">
        <f t="shared" si="266"/>
        <v>100</v>
      </c>
      <c r="Q3404" t="s">
        <v>8322</v>
      </c>
      <c r="R3404" t="s">
        <v>8323</v>
      </c>
      <c r="S3404" s="11">
        <f t="shared" si="269"/>
        <v>42290.61855324074</v>
      </c>
      <c r="T3404" s="13" t="str">
        <f t="shared" si="267"/>
        <v>Oct</v>
      </c>
      <c r="U3404" s="11">
        <f t="shared" si="268"/>
        <v>42320.104861111111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>
        <f t="shared" si="266"/>
        <v>118</v>
      </c>
      <c r="Q3405" t="s">
        <v>8322</v>
      </c>
      <c r="R3405" t="s">
        <v>8323</v>
      </c>
      <c r="S3405" s="11">
        <f t="shared" si="269"/>
        <v>42150.462083333332</v>
      </c>
      <c r="T3405" s="13" t="str">
        <f t="shared" si="267"/>
        <v>May</v>
      </c>
      <c r="U3405" s="11">
        <f t="shared" si="268"/>
        <v>42180.462083333332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>
        <f t="shared" si="266"/>
        <v>203</v>
      </c>
      <c r="Q3406" t="s">
        <v>8322</v>
      </c>
      <c r="R3406" t="s">
        <v>8323</v>
      </c>
      <c r="S3406" s="11">
        <f t="shared" si="269"/>
        <v>42152.503495370373</v>
      </c>
      <c r="T3406" s="13" t="str">
        <f t="shared" si="267"/>
        <v>May</v>
      </c>
      <c r="U3406" s="11">
        <f t="shared" si="268"/>
        <v>42172.503495370373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138</v>
      </c>
      <c r="P3407">
        <f t="shared" si="266"/>
        <v>28</v>
      </c>
      <c r="Q3407" t="s">
        <v>8322</v>
      </c>
      <c r="R3407" t="s">
        <v>8323</v>
      </c>
      <c r="S3407" s="11">
        <f t="shared" si="269"/>
        <v>42410.017199074078</v>
      </c>
      <c r="T3407" s="13" t="str">
        <f t="shared" si="267"/>
        <v>Feb</v>
      </c>
      <c r="U3407" s="11">
        <f t="shared" si="268"/>
        <v>42430.999305555553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</v>
      </c>
      <c r="P3408">
        <f t="shared" si="266"/>
        <v>110</v>
      </c>
      <c r="Q3408" t="s">
        <v>8322</v>
      </c>
      <c r="R3408" t="s">
        <v>8323</v>
      </c>
      <c r="S3408" s="11">
        <f t="shared" si="269"/>
        <v>41791.492777777778</v>
      </c>
      <c r="T3408" s="13" t="str">
        <f t="shared" si="267"/>
        <v>Jun</v>
      </c>
      <c r="U3408" s="11">
        <f t="shared" si="268"/>
        <v>41836.492777777778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</v>
      </c>
      <c r="P3409">
        <f t="shared" si="266"/>
        <v>32</v>
      </c>
      <c r="Q3409" t="s">
        <v>8322</v>
      </c>
      <c r="R3409" t="s">
        <v>8323</v>
      </c>
      <c r="S3409" s="11">
        <f t="shared" si="269"/>
        <v>41796.422326388885</v>
      </c>
      <c r="T3409" s="13" t="str">
        <f t="shared" si="267"/>
        <v>Jun</v>
      </c>
      <c r="U3409" s="11">
        <f t="shared" si="268"/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>
        <f t="shared" si="266"/>
        <v>59</v>
      </c>
      <c r="Q3410" t="s">
        <v>8322</v>
      </c>
      <c r="R3410" t="s">
        <v>8323</v>
      </c>
      <c r="S3410" s="11">
        <f t="shared" si="269"/>
        <v>41808.991944444446</v>
      </c>
      <c r="T3410" s="13" t="str">
        <f t="shared" si="267"/>
        <v>Jun</v>
      </c>
      <c r="U3410" s="11">
        <f t="shared" si="268"/>
        <v>41838.991944444446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124</v>
      </c>
      <c r="P3411">
        <f t="shared" si="266"/>
        <v>29</v>
      </c>
      <c r="Q3411" t="s">
        <v>8322</v>
      </c>
      <c r="R3411" t="s">
        <v>8323</v>
      </c>
      <c r="S3411" s="11">
        <f t="shared" si="269"/>
        <v>42544.814328703709</v>
      </c>
      <c r="T3411" s="13" t="str">
        <f t="shared" si="267"/>
        <v>Jun</v>
      </c>
      <c r="U3411" s="11">
        <f t="shared" si="268"/>
        <v>42582.873611111107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109</v>
      </c>
      <c r="P3412">
        <f t="shared" si="266"/>
        <v>81</v>
      </c>
      <c r="Q3412" t="s">
        <v>8322</v>
      </c>
      <c r="R3412" t="s">
        <v>8323</v>
      </c>
      <c r="S3412" s="11">
        <f t="shared" si="269"/>
        <v>42500.041550925926</v>
      </c>
      <c r="T3412" s="13" t="str">
        <f t="shared" si="267"/>
        <v>May</v>
      </c>
      <c r="U3412" s="11">
        <f t="shared" si="268"/>
        <v>42527.291666666672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104</v>
      </c>
      <c r="P3413">
        <f t="shared" si="266"/>
        <v>199</v>
      </c>
      <c r="Q3413" t="s">
        <v>8322</v>
      </c>
      <c r="R3413" t="s">
        <v>8323</v>
      </c>
      <c r="S3413" s="11">
        <f t="shared" si="269"/>
        <v>42265.022824074069</v>
      </c>
      <c r="T3413" s="13" t="str">
        <f t="shared" si="267"/>
        <v>Sep</v>
      </c>
      <c r="U3413" s="11">
        <f t="shared" si="268"/>
        <v>42285.022824074069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>
        <f t="shared" si="266"/>
        <v>115</v>
      </c>
      <c r="Q3414" t="s">
        <v>8322</v>
      </c>
      <c r="R3414" t="s">
        <v>8323</v>
      </c>
      <c r="S3414" s="11">
        <f t="shared" si="269"/>
        <v>41879.959050925929</v>
      </c>
      <c r="T3414" s="13" t="str">
        <f t="shared" si="267"/>
        <v>Aug</v>
      </c>
      <c r="U3414" s="11">
        <f t="shared" si="268"/>
        <v>41909.959050925929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>
        <f t="shared" si="266"/>
        <v>46</v>
      </c>
      <c r="Q3415" t="s">
        <v>8322</v>
      </c>
      <c r="R3415" t="s">
        <v>8323</v>
      </c>
      <c r="S3415" s="11">
        <f t="shared" si="269"/>
        <v>42053.733078703706</v>
      </c>
      <c r="T3415" s="13" t="str">
        <f t="shared" si="267"/>
        <v>Feb</v>
      </c>
      <c r="U3415" s="11">
        <f t="shared" si="268"/>
        <v>42063.207638888889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104</v>
      </c>
      <c r="P3416">
        <f t="shared" si="266"/>
        <v>71</v>
      </c>
      <c r="Q3416" t="s">
        <v>8322</v>
      </c>
      <c r="R3416" t="s">
        <v>8323</v>
      </c>
      <c r="S3416" s="11">
        <f t="shared" si="269"/>
        <v>42675.832465277781</v>
      </c>
      <c r="T3416" s="13" t="str">
        <f t="shared" si="267"/>
        <v>Nov</v>
      </c>
      <c r="U3416" s="11">
        <f t="shared" si="268"/>
        <v>42705.332638888889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>
        <f t="shared" si="266"/>
        <v>22</v>
      </c>
      <c r="Q3417" t="s">
        <v>8322</v>
      </c>
      <c r="R3417" t="s">
        <v>8323</v>
      </c>
      <c r="S3417" s="11">
        <f t="shared" si="269"/>
        <v>42467.144166666665</v>
      </c>
      <c r="T3417" s="13" t="str">
        <f t="shared" si="267"/>
        <v>Apr</v>
      </c>
      <c r="U3417" s="11">
        <f t="shared" si="268"/>
        <v>42477.979166666672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120</v>
      </c>
      <c r="P3418">
        <f t="shared" si="266"/>
        <v>159</v>
      </c>
      <c r="Q3418" t="s">
        <v>8322</v>
      </c>
      <c r="R3418" t="s">
        <v>8323</v>
      </c>
      <c r="S3418" s="11">
        <f t="shared" si="269"/>
        <v>42089.412557870368</v>
      </c>
      <c r="T3418" s="13" t="str">
        <f t="shared" si="267"/>
        <v>Mar</v>
      </c>
      <c r="U3418" s="11">
        <f t="shared" si="268"/>
        <v>42117.770833333328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</v>
      </c>
      <c r="P3419">
        <f t="shared" si="266"/>
        <v>38</v>
      </c>
      <c r="Q3419" t="s">
        <v>8322</v>
      </c>
      <c r="R3419" t="s">
        <v>8323</v>
      </c>
      <c r="S3419" s="11">
        <f t="shared" si="269"/>
        <v>41894.91375</v>
      </c>
      <c r="T3419" s="13" t="str">
        <f t="shared" si="267"/>
        <v>Sep</v>
      </c>
      <c r="U3419" s="11">
        <f t="shared" si="268"/>
        <v>41938.029861111114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101</v>
      </c>
      <c r="P3420">
        <f t="shared" si="266"/>
        <v>72</v>
      </c>
      <c r="Q3420" t="s">
        <v>8322</v>
      </c>
      <c r="R3420" t="s">
        <v>8323</v>
      </c>
      <c r="S3420" s="11">
        <f t="shared" si="269"/>
        <v>41752.83457175926</v>
      </c>
      <c r="T3420" s="13" t="str">
        <f t="shared" si="267"/>
        <v>Apr</v>
      </c>
      <c r="U3420" s="11">
        <f t="shared" si="268"/>
        <v>41782.83457175926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107</v>
      </c>
      <c r="P3421">
        <f t="shared" si="266"/>
        <v>64</v>
      </c>
      <c r="Q3421" t="s">
        <v>8322</v>
      </c>
      <c r="R3421" t="s">
        <v>8323</v>
      </c>
      <c r="S3421" s="11">
        <f t="shared" si="269"/>
        <v>42448.821585648147</v>
      </c>
      <c r="T3421" s="13" t="str">
        <f t="shared" si="267"/>
        <v>Mar</v>
      </c>
      <c r="U3421" s="11">
        <f t="shared" si="268"/>
        <v>42466.895833333328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>
        <f t="shared" si="266"/>
        <v>28</v>
      </c>
      <c r="Q3422" t="s">
        <v>8322</v>
      </c>
      <c r="R3422" t="s">
        <v>8323</v>
      </c>
      <c r="S3422" s="11">
        <f t="shared" si="269"/>
        <v>42405.090300925927</v>
      </c>
      <c r="T3422" s="13" t="str">
        <f t="shared" si="267"/>
        <v>Feb</v>
      </c>
      <c r="U3422" s="11">
        <f t="shared" si="268"/>
        <v>42414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</v>
      </c>
      <c r="P3423">
        <f t="shared" si="266"/>
        <v>103</v>
      </c>
      <c r="Q3423" t="s">
        <v>8322</v>
      </c>
      <c r="R3423" t="s">
        <v>8323</v>
      </c>
      <c r="S3423" s="11">
        <f t="shared" si="269"/>
        <v>42037.791238425925</v>
      </c>
      <c r="T3423" s="13" t="str">
        <f t="shared" si="267"/>
        <v>Feb</v>
      </c>
      <c r="U3423" s="11">
        <f t="shared" si="268"/>
        <v>42067.791238425925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</v>
      </c>
      <c r="P3424">
        <f t="shared" si="266"/>
        <v>71</v>
      </c>
      <c r="Q3424" t="s">
        <v>8322</v>
      </c>
      <c r="R3424" t="s">
        <v>8323</v>
      </c>
      <c r="S3424" s="11">
        <f t="shared" si="269"/>
        <v>42323.562222222223</v>
      </c>
      <c r="T3424" s="13" t="str">
        <f t="shared" si="267"/>
        <v>Nov</v>
      </c>
      <c r="U3424" s="11">
        <f t="shared" si="268"/>
        <v>42352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>
        <f t="shared" si="266"/>
        <v>35</v>
      </c>
      <c r="Q3425" t="s">
        <v>8322</v>
      </c>
      <c r="R3425" t="s">
        <v>8323</v>
      </c>
      <c r="S3425" s="11">
        <f t="shared" si="269"/>
        <v>42088.911354166667</v>
      </c>
      <c r="T3425" s="13" t="str">
        <f t="shared" si="267"/>
        <v>Mar</v>
      </c>
      <c r="U3425" s="11">
        <f t="shared" si="268"/>
        <v>42118.911354166667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104</v>
      </c>
      <c r="P3426">
        <f t="shared" si="266"/>
        <v>82</v>
      </c>
      <c r="Q3426" t="s">
        <v>8322</v>
      </c>
      <c r="R3426" t="s">
        <v>8323</v>
      </c>
      <c r="S3426" s="11">
        <f t="shared" si="269"/>
        <v>42018.676898148144</v>
      </c>
      <c r="T3426" s="13" t="str">
        <f t="shared" si="267"/>
        <v>Jan</v>
      </c>
      <c r="U3426" s="11">
        <f t="shared" si="268"/>
        <v>42040.290972222225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103</v>
      </c>
      <c r="P3427">
        <f t="shared" si="266"/>
        <v>297</v>
      </c>
      <c r="Q3427" t="s">
        <v>8322</v>
      </c>
      <c r="R3427" t="s">
        <v>8323</v>
      </c>
      <c r="S3427" s="11">
        <f t="shared" si="269"/>
        <v>41884.617314814815</v>
      </c>
      <c r="T3427" s="13" t="str">
        <f t="shared" si="267"/>
        <v>Sep</v>
      </c>
      <c r="U3427" s="11">
        <f t="shared" si="268"/>
        <v>41916.617314814815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</v>
      </c>
      <c r="P3428">
        <f t="shared" si="266"/>
        <v>47</v>
      </c>
      <c r="Q3428" t="s">
        <v>8322</v>
      </c>
      <c r="R3428" t="s">
        <v>8323</v>
      </c>
      <c r="S3428" s="11">
        <f t="shared" si="269"/>
        <v>41884.056747685187</v>
      </c>
      <c r="T3428" s="13" t="str">
        <f t="shared" si="267"/>
        <v>Sep</v>
      </c>
      <c r="U3428" s="11">
        <f t="shared" si="268"/>
        <v>41903.083333333336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>
        <f t="shared" si="266"/>
        <v>52</v>
      </c>
      <c r="Q3429" t="s">
        <v>8322</v>
      </c>
      <c r="R3429" t="s">
        <v>8323</v>
      </c>
      <c r="S3429" s="11">
        <f t="shared" si="269"/>
        <v>41792.645277777774</v>
      </c>
      <c r="T3429" s="13" t="str">
        <f t="shared" si="267"/>
        <v>Jun</v>
      </c>
      <c r="U3429" s="11">
        <f t="shared" si="268"/>
        <v>41822.645277777774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103</v>
      </c>
      <c r="P3430">
        <f t="shared" si="266"/>
        <v>40</v>
      </c>
      <c r="Q3430" t="s">
        <v>8322</v>
      </c>
      <c r="R3430" t="s">
        <v>8323</v>
      </c>
      <c r="S3430" s="11">
        <f t="shared" si="269"/>
        <v>42038.720451388886</v>
      </c>
      <c r="T3430" s="13" t="str">
        <f t="shared" si="267"/>
        <v>Feb</v>
      </c>
      <c r="U3430" s="11">
        <f t="shared" si="268"/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>
        <f t="shared" si="266"/>
        <v>16</v>
      </c>
      <c r="Q3431" t="s">
        <v>8322</v>
      </c>
      <c r="R3431" t="s">
        <v>8323</v>
      </c>
      <c r="S3431" s="11">
        <f t="shared" si="269"/>
        <v>42662.021539351852</v>
      </c>
      <c r="T3431" s="13" t="str">
        <f t="shared" si="267"/>
        <v>Oct</v>
      </c>
      <c r="U3431" s="11">
        <f t="shared" si="268"/>
        <v>42676.021539351852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109</v>
      </c>
      <c r="P3432">
        <f t="shared" si="266"/>
        <v>30</v>
      </c>
      <c r="Q3432" t="s">
        <v>8322</v>
      </c>
      <c r="R3432" t="s">
        <v>8323</v>
      </c>
      <c r="S3432" s="11">
        <f t="shared" si="269"/>
        <v>41820.945613425924</v>
      </c>
      <c r="T3432" s="13" t="str">
        <f t="shared" si="267"/>
        <v>Jun</v>
      </c>
      <c r="U3432" s="11">
        <f t="shared" si="268"/>
        <v>41850.945613425924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>
        <f t="shared" si="266"/>
        <v>95</v>
      </c>
      <c r="Q3433" t="s">
        <v>8322</v>
      </c>
      <c r="R3433" t="s">
        <v>8323</v>
      </c>
      <c r="S3433" s="11">
        <f t="shared" si="269"/>
        <v>41839.730937500004</v>
      </c>
      <c r="T3433" s="13" t="str">
        <f t="shared" si="267"/>
        <v>Jul</v>
      </c>
      <c r="U3433" s="11">
        <f t="shared" si="268"/>
        <v>41869.730937500004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110</v>
      </c>
      <c r="P3434">
        <f t="shared" si="266"/>
        <v>52</v>
      </c>
      <c r="Q3434" t="s">
        <v>8322</v>
      </c>
      <c r="R3434" t="s">
        <v>8323</v>
      </c>
      <c r="S3434" s="11">
        <f t="shared" si="269"/>
        <v>42380.581180555557</v>
      </c>
      <c r="T3434" s="13" t="str">
        <f t="shared" si="267"/>
        <v>Jan</v>
      </c>
      <c r="U3434" s="11">
        <f t="shared" si="268"/>
        <v>42405.916666666672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</v>
      </c>
      <c r="P3435">
        <f t="shared" si="266"/>
        <v>134</v>
      </c>
      <c r="Q3435" t="s">
        <v>8322</v>
      </c>
      <c r="R3435" t="s">
        <v>8323</v>
      </c>
      <c r="S3435" s="11">
        <f t="shared" si="269"/>
        <v>41776.063136574077</v>
      </c>
      <c r="T3435" s="13" t="str">
        <f t="shared" si="267"/>
        <v>May</v>
      </c>
      <c r="U3435" s="11">
        <f t="shared" si="268"/>
        <v>41807.125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106</v>
      </c>
      <c r="P3436">
        <f t="shared" si="266"/>
        <v>63</v>
      </c>
      <c r="Q3436" t="s">
        <v>8322</v>
      </c>
      <c r="R3436" t="s">
        <v>8323</v>
      </c>
      <c r="S3436" s="11">
        <f t="shared" si="269"/>
        <v>41800.380428240744</v>
      </c>
      <c r="T3436" s="13" t="str">
        <f t="shared" si="267"/>
        <v>Jun</v>
      </c>
      <c r="U3436" s="11">
        <f t="shared" si="268"/>
        <v>41830.380428240744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</v>
      </c>
      <c r="P3437">
        <f t="shared" si="266"/>
        <v>59</v>
      </c>
      <c r="Q3437" t="s">
        <v>8322</v>
      </c>
      <c r="R3437" t="s">
        <v>8323</v>
      </c>
      <c r="S3437" s="11">
        <f t="shared" si="269"/>
        <v>42572.61681712963</v>
      </c>
      <c r="T3437" s="13" t="str">
        <f t="shared" si="267"/>
        <v>Jul</v>
      </c>
      <c r="U3437" s="11">
        <f t="shared" si="268"/>
        <v>42589.125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106</v>
      </c>
      <c r="P3438">
        <f t="shared" si="266"/>
        <v>143</v>
      </c>
      <c r="Q3438" t="s">
        <v>8322</v>
      </c>
      <c r="R3438" t="s">
        <v>8323</v>
      </c>
      <c r="S3438" s="11">
        <f t="shared" si="269"/>
        <v>41851.541585648149</v>
      </c>
      <c r="T3438" s="13" t="str">
        <f t="shared" si="267"/>
        <v>Jul</v>
      </c>
      <c r="U3438" s="11">
        <f t="shared" si="268"/>
        <v>41872.686111111114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>
        <f t="shared" si="266"/>
        <v>84</v>
      </c>
      <c r="Q3439" t="s">
        <v>8322</v>
      </c>
      <c r="R3439" t="s">
        <v>8323</v>
      </c>
      <c r="S3439" s="11">
        <f t="shared" si="269"/>
        <v>42205.710879629631</v>
      </c>
      <c r="T3439" s="13" t="str">
        <f t="shared" si="267"/>
        <v>Jul</v>
      </c>
      <c r="U3439" s="11">
        <f t="shared" si="268"/>
        <v>42235.710879629631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</v>
      </c>
      <c r="P3440">
        <f t="shared" si="266"/>
        <v>186</v>
      </c>
      <c r="Q3440" t="s">
        <v>8322</v>
      </c>
      <c r="R3440" t="s">
        <v>8323</v>
      </c>
      <c r="S3440" s="11">
        <f t="shared" si="269"/>
        <v>42100.927858796291</v>
      </c>
      <c r="T3440" s="13" t="str">
        <f t="shared" si="267"/>
        <v>Apr</v>
      </c>
      <c r="U3440" s="11">
        <f t="shared" si="268"/>
        <v>42126.875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135</v>
      </c>
      <c r="P3441">
        <f t="shared" si="266"/>
        <v>90</v>
      </c>
      <c r="Q3441" t="s">
        <v>8322</v>
      </c>
      <c r="R3441" t="s">
        <v>8323</v>
      </c>
      <c r="S3441" s="11">
        <f t="shared" si="269"/>
        <v>42374.911226851851</v>
      </c>
      <c r="T3441" s="13" t="str">
        <f t="shared" si="267"/>
        <v>Jan</v>
      </c>
      <c r="U3441" s="11">
        <f t="shared" si="268"/>
        <v>42388.207638888889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</v>
      </c>
      <c r="P3442">
        <f t="shared" si="266"/>
        <v>64</v>
      </c>
      <c r="Q3442" t="s">
        <v>8322</v>
      </c>
      <c r="R3442" t="s">
        <v>8323</v>
      </c>
      <c r="S3442" s="11">
        <f t="shared" si="269"/>
        <v>41809.12300925926</v>
      </c>
      <c r="T3442" s="13" t="str">
        <f t="shared" si="267"/>
        <v>Jun</v>
      </c>
      <c r="U3442" s="11">
        <f t="shared" si="268"/>
        <v>41831.677083333336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103</v>
      </c>
      <c r="P3443">
        <f t="shared" si="266"/>
        <v>60</v>
      </c>
      <c r="Q3443" t="s">
        <v>8322</v>
      </c>
      <c r="R3443" t="s">
        <v>8323</v>
      </c>
      <c r="S3443" s="11">
        <f t="shared" si="269"/>
        <v>42294.429641203707</v>
      </c>
      <c r="T3443" s="13" t="str">
        <f t="shared" si="267"/>
        <v>Oct</v>
      </c>
      <c r="U3443" s="11">
        <f t="shared" si="268"/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>
        <f t="shared" si="266"/>
        <v>31</v>
      </c>
      <c r="Q3444" t="s">
        <v>8322</v>
      </c>
      <c r="R3444" t="s">
        <v>8323</v>
      </c>
      <c r="S3444" s="11">
        <f t="shared" si="269"/>
        <v>42124.841111111105</v>
      </c>
      <c r="T3444" s="13" t="str">
        <f t="shared" si="267"/>
        <v>Apr</v>
      </c>
      <c r="U3444" s="11">
        <f t="shared" si="268"/>
        <v>42154.841111111105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186</v>
      </c>
      <c r="P3445">
        <f t="shared" si="266"/>
        <v>41</v>
      </c>
      <c r="Q3445" t="s">
        <v>8322</v>
      </c>
      <c r="R3445" t="s">
        <v>8323</v>
      </c>
      <c r="S3445" s="11">
        <f t="shared" si="269"/>
        <v>41861.524837962963</v>
      </c>
      <c r="T3445" s="13" t="str">
        <f t="shared" si="267"/>
        <v>Aug</v>
      </c>
      <c r="U3445" s="11">
        <f t="shared" si="268"/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>
        <f t="shared" si="266"/>
        <v>43</v>
      </c>
      <c r="Q3446" t="s">
        <v>8322</v>
      </c>
      <c r="R3446" t="s">
        <v>8323</v>
      </c>
      <c r="S3446" s="11">
        <f t="shared" si="269"/>
        <v>42521.291504629626</v>
      </c>
      <c r="T3446" s="13" t="str">
        <f t="shared" si="267"/>
        <v>May</v>
      </c>
      <c r="U3446" s="11">
        <f t="shared" si="268"/>
        <v>42529.582638888889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>
        <f t="shared" si="266"/>
        <v>65</v>
      </c>
      <c r="Q3447" t="s">
        <v>8322</v>
      </c>
      <c r="R3447" t="s">
        <v>8323</v>
      </c>
      <c r="S3447" s="11">
        <f t="shared" si="269"/>
        <v>42272.530509259261</v>
      </c>
      <c r="T3447" s="13" t="str">
        <f t="shared" si="267"/>
        <v>Sep</v>
      </c>
      <c r="U3447" s="11">
        <f t="shared" si="268"/>
        <v>42300.530509259261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</v>
      </c>
      <c r="P3448">
        <f t="shared" si="266"/>
        <v>43</v>
      </c>
      <c r="Q3448" t="s">
        <v>8322</v>
      </c>
      <c r="R3448" t="s">
        <v>8323</v>
      </c>
      <c r="S3448" s="11">
        <f t="shared" si="269"/>
        <v>42016.832465277781</v>
      </c>
      <c r="T3448" s="13" t="str">
        <f t="shared" si="267"/>
        <v>Jan</v>
      </c>
      <c r="U3448" s="11">
        <f t="shared" si="268"/>
        <v>42040.513888888891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108</v>
      </c>
      <c r="P3449">
        <f t="shared" si="266"/>
        <v>77</v>
      </c>
      <c r="Q3449" t="s">
        <v>8322</v>
      </c>
      <c r="R3449" t="s">
        <v>8323</v>
      </c>
      <c r="S3449" s="11">
        <f t="shared" si="269"/>
        <v>42402.889027777783</v>
      </c>
      <c r="T3449" s="13" t="str">
        <f t="shared" si="267"/>
        <v>Feb</v>
      </c>
      <c r="U3449" s="11">
        <f t="shared" si="268"/>
        <v>42447.847361111111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110</v>
      </c>
      <c r="P3450">
        <f t="shared" si="266"/>
        <v>51</v>
      </c>
      <c r="Q3450" t="s">
        <v>8322</v>
      </c>
      <c r="R3450" t="s">
        <v>8323</v>
      </c>
      <c r="S3450" s="11">
        <f t="shared" si="269"/>
        <v>41960.119085648148</v>
      </c>
      <c r="T3450" s="13" t="str">
        <f t="shared" si="267"/>
        <v>Nov</v>
      </c>
      <c r="U3450" s="11">
        <f t="shared" si="268"/>
        <v>41990.119085648148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171</v>
      </c>
      <c r="P3451">
        <f t="shared" si="266"/>
        <v>68</v>
      </c>
      <c r="Q3451" t="s">
        <v>8322</v>
      </c>
      <c r="R3451" t="s">
        <v>8323</v>
      </c>
      <c r="S3451" s="11">
        <f t="shared" si="269"/>
        <v>42532.052523148144</v>
      </c>
      <c r="T3451" s="13" t="str">
        <f t="shared" si="267"/>
        <v>Jun</v>
      </c>
      <c r="U3451" s="11">
        <f t="shared" si="268"/>
        <v>42560.166666666672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>
        <f t="shared" si="266"/>
        <v>19</v>
      </c>
      <c r="Q3452" t="s">
        <v>8322</v>
      </c>
      <c r="R3452" t="s">
        <v>8323</v>
      </c>
      <c r="S3452" s="11">
        <f t="shared" si="269"/>
        <v>42036.704525462963</v>
      </c>
      <c r="T3452" s="13" t="str">
        <f t="shared" si="267"/>
        <v>Feb</v>
      </c>
      <c r="U3452" s="11">
        <f t="shared" si="268"/>
        <v>42096.662858796291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</v>
      </c>
      <c r="P3453">
        <f t="shared" si="266"/>
        <v>41</v>
      </c>
      <c r="Q3453" t="s">
        <v>8322</v>
      </c>
      <c r="R3453" t="s">
        <v>8323</v>
      </c>
      <c r="S3453" s="11">
        <f t="shared" si="269"/>
        <v>42088.723692129628</v>
      </c>
      <c r="T3453" s="13" t="str">
        <f t="shared" si="267"/>
        <v>Mar</v>
      </c>
      <c r="U3453" s="11">
        <f t="shared" si="268"/>
        <v>42115.723692129628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</v>
      </c>
      <c r="P3454">
        <f t="shared" si="266"/>
        <v>41</v>
      </c>
      <c r="Q3454" t="s">
        <v>8322</v>
      </c>
      <c r="R3454" t="s">
        <v>8323</v>
      </c>
      <c r="S3454" s="11">
        <f t="shared" si="269"/>
        <v>41820.639189814814</v>
      </c>
      <c r="T3454" s="13" t="str">
        <f t="shared" si="267"/>
        <v>Jun</v>
      </c>
      <c r="U3454" s="11">
        <f t="shared" si="268"/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</v>
      </c>
      <c r="P3455">
        <f t="shared" si="266"/>
        <v>28</v>
      </c>
      <c r="Q3455" t="s">
        <v>8322</v>
      </c>
      <c r="R3455" t="s">
        <v>8323</v>
      </c>
      <c r="S3455" s="11">
        <f t="shared" si="269"/>
        <v>42535.97865740741</v>
      </c>
      <c r="T3455" s="13" t="str">
        <f t="shared" si="267"/>
        <v>Jun</v>
      </c>
      <c r="U3455" s="11">
        <f t="shared" si="268"/>
        <v>42595.97865740741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101</v>
      </c>
      <c r="P3456">
        <f t="shared" si="266"/>
        <v>34</v>
      </c>
      <c r="Q3456" t="s">
        <v>8322</v>
      </c>
      <c r="R3456" t="s">
        <v>8323</v>
      </c>
      <c r="S3456" s="11">
        <f t="shared" si="269"/>
        <v>41821.698599537034</v>
      </c>
      <c r="T3456" s="13" t="str">
        <f t="shared" si="267"/>
        <v>Jul</v>
      </c>
      <c r="U3456" s="11">
        <f t="shared" si="268"/>
        <v>41851.698599537034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101</v>
      </c>
      <c r="P3457">
        <f t="shared" si="266"/>
        <v>146</v>
      </c>
      <c r="Q3457" t="s">
        <v>8322</v>
      </c>
      <c r="R3457" t="s">
        <v>8323</v>
      </c>
      <c r="S3457" s="11">
        <f t="shared" si="269"/>
        <v>42626.7503125</v>
      </c>
      <c r="T3457" s="13" t="str">
        <f t="shared" si="267"/>
        <v>Sep</v>
      </c>
      <c r="U3457" s="11">
        <f t="shared" si="268"/>
        <v>42656.7503125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</v>
      </c>
      <c r="P3458">
        <f t="shared" si="266"/>
        <v>359</v>
      </c>
      <c r="Q3458" t="s">
        <v>8322</v>
      </c>
      <c r="R3458" t="s">
        <v>8323</v>
      </c>
      <c r="S3458" s="11">
        <f t="shared" si="269"/>
        <v>41821.205636574072</v>
      </c>
      <c r="T3458" s="13" t="str">
        <f t="shared" si="267"/>
        <v>Jul</v>
      </c>
      <c r="U3458" s="11">
        <f t="shared" si="268"/>
        <v>41852.290972222225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ROUND((E3459/D3459)*100,0)</f>
        <v>140</v>
      </c>
      <c r="P3459">
        <f t="shared" ref="P3459:P3522" si="271">ROUND(AVERAGE(E3459/L3459),0)</f>
        <v>51</v>
      </c>
      <c r="Q3459" t="s">
        <v>8322</v>
      </c>
      <c r="R3459" t="s">
        <v>8323</v>
      </c>
      <c r="S3459" s="11">
        <f t="shared" si="269"/>
        <v>42016.706678240742</v>
      </c>
      <c r="T3459" s="13" t="str">
        <f t="shared" ref="T3459:T3522" si="272">CHOOSE(MONTH(S3459),"Jan","Feb","Mar","Apr","May","Jun","Jul","Aug","Sep","Oct","Nov","Dec")</f>
        <v>Jan</v>
      </c>
      <c r="U3459" s="11">
        <f t="shared" ref="U3459:U3522" si="273">(((I3459/60)/60)/24+DATE(1970,1,1))</f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</v>
      </c>
      <c r="P3460">
        <f t="shared" si="271"/>
        <v>45</v>
      </c>
      <c r="Q3460" t="s">
        <v>8322</v>
      </c>
      <c r="R3460" t="s">
        <v>8323</v>
      </c>
      <c r="S3460" s="11">
        <f t="shared" ref="S3460:S3523" si="274">(((J3460/60)/60)/24)+DATE(1970,1,1)</f>
        <v>42011.202581018515</v>
      </c>
      <c r="T3460" s="13" t="str">
        <f t="shared" si="272"/>
        <v>Jan</v>
      </c>
      <c r="U3460" s="11">
        <f t="shared" si="273"/>
        <v>42038.185416666667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</v>
      </c>
      <c r="P3461">
        <f t="shared" si="271"/>
        <v>18</v>
      </c>
      <c r="Q3461" t="s">
        <v>8322</v>
      </c>
      <c r="R3461" t="s">
        <v>8323</v>
      </c>
      <c r="S3461" s="11">
        <f t="shared" si="274"/>
        <v>42480.479861111111</v>
      </c>
      <c r="T3461" s="13" t="str">
        <f t="shared" si="272"/>
        <v>Apr</v>
      </c>
      <c r="U3461" s="11">
        <f t="shared" si="273"/>
        <v>42510.479861111111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>
        <f t="shared" si="271"/>
        <v>50</v>
      </c>
      <c r="Q3462" t="s">
        <v>8322</v>
      </c>
      <c r="R3462" t="s">
        <v>8323</v>
      </c>
      <c r="S3462" s="11">
        <f t="shared" si="274"/>
        <v>41852.527222222219</v>
      </c>
      <c r="T3462" s="13" t="str">
        <f t="shared" si="272"/>
        <v>Aug</v>
      </c>
      <c r="U3462" s="11">
        <f t="shared" si="273"/>
        <v>41866.527222222219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>
        <f t="shared" si="271"/>
        <v>58</v>
      </c>
      <c r="Q3463" t="s">
        <v>8322</v>
      </c>
      <c r="R3463" t="s">
        <v>8323</v>
      </c>
      <c r="S3463" s="11">
        <f t="shared" si="274"/>
        <v>42643.632858796293</v>
      </c>
      <c r="T3463" s="13" t="str">
        <f t="shared" si="272"/>
        <v>Sep</v>
      </c>
      <c r="U3463" s="11">
        <f t="shared" si="273"/>
        <v>42672.125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>
        <f t="shared" si="271"/>
        <v>30</v>
      </c>
      <c r="Q3464" t="s">
        <v>8322</v>
      </c>
      <c r="R3464" t="s">
        <v>8323</v>
      </c>
      <c r="S3464" s="11">
        <f t="shared" si="274"/>
        <v>42179.898472222223</v>
      </c>
      <c r="T3464" s="13" t="str">
        <f t="shared" si="272"/>
        <v>Jun</v>
      </c>
      <c r="U3464" s="11">
        <f t="shared" si="273"/>
        <v>42195.75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</v>
      </c>
      <c r="P3465">
        <f t="shared" si="271"/>
        <v>91</v>
      </c>
      <c r="Q3465" t="s">
        <v>8322</v>
      </c>
      <c r="R3465" t="s">
        <v>8323</v>
      </c>
      <c r="S3465" s="11">
        <f t="shared" si="274"/>
        <v>42612.918807870374</v>
      </c>
      <c r="T3465" s="13" t="str">
        <f t="shared" si="272"/>
        <v>Aug</v>
      </c>
      <c r="U3465" s="11">
        <f t="shared" si="273"/>
        <v>42654.165972222225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</v>
      </c>
      <c r="P3466">
        <f t="shared" si="271"/>
        <v>55</v>
      </c>
      <c r="Q3466" t="s">
        <v>8322</v>
      </c>
      <c r="R3466" t="s">
        <v>8323</v>
      </c>
      <c r="S3466" s="11">
        <f t="shared" si="274"/>
        <v>42575.130057870367</v>
      </c>
      <c r="T3466" s="13" t="str">
        <f t="shared" si="272"/>
        <v>Jul</v>
      </c>
      <c r="U3466" s="11">
        <f t="shared" si="273"/>
        <v>42605.130057870367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>
        <f t="shared" si="271"/>
        <v>57</v>
      </c>
      <c r="Q3467" t="s">
        <v>8322</v>
      </c>
      <c r="R3467" t="s">
        <v>8323</v>
      </c>
      <c r="S3467" s="11">
        <f t="shared" si="274"/>
        <v>42200.625833333332</v>
      </c>
      <c r="T3467" s="13" t="str">
        <f t="shared" si="272"/>
        <v>Jul</v>
      </c>
      <c r="U3467" s="11">
        <f t="shared" si="273"/>
        <v>42225.666666666672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</v>
      </c>
      <c r="P3468">
        <f t="shared" si="271"/>
        <v>73</v>
      </c>
      <c r="Q3468" t="s">
        <v>8322</v>
      </c>
      <c r="R3468" t="s">
        <v>8323</v>
      </c>
      <c r="S3468" s="11">
        <f t="shared" si="274"/>
        <v>42420.019097222219</v>
      </c>
      <c r="T3468" s="13" t="str">
        <f t="shared" si="272"/>
        <v>Feb</v>
      </c>
      <c r="U3468" s="11">
        <f t="shared" si="273"/>
        <v>42479.977430555555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>
        <f t="shared" si="271"/>
        <v>64</v>
      </c>
      <c r="Q3469" t="s">
        <v>8322</v>
      </c>
      <c r="R3469" t="s">
        <v>8323</v>
      </c>
      <c r="S3469" s="11">
        <f t="shared" si="274"/>
        <v>42053.671666666662</v>
      </c>
      <c r="T3469" s="13" t="str">
        <f t="shared" si="272"/>
        <v>Feb</v>
      </c>
      <c r="U3469" s="11">
        <f t="shared" si="273"/>
        <v>42083.630000000005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122</v>
      </c>
      <c r="P3470">
        <f t="shared" si="271"/>
        <v>716</v>
      </c>
      <c r="Q3470" t="s">
        <v>8322</v>
      </c>
      <c r="R3470" t="s">
        <v>8323</v>
      </c>
      <c r="S3470" s="11">
        <f t="shared" si="274"/>
        <v>42605.765381944439</v>
      </c>
      <c r="T3470" s="13" t="str">
        <f t="shared" si="272"/>
        <v>Aug</v>
      </c>
      <c r="U3470" s="11">
        <f t="shared" si="273"/>
        <v>42634.125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</v>
      </c>
      <c r="P3471">
        <f t="shared" si="271"/>
        <v>50</v>
      </c>
      <c r="Q3471" t="s">
        <v>8322</v>
      </c>
      <c r="R3471" t="s">
        <v>8323</v>
      </c>
      <c r="S3471" s="11">
        <f t="shared" si="274"/>
        <v>42458.641724537039</v>
      </c>
      <c r="T3471" s="13" t="str">
        <f t="shared" si="272"/>
        <v>Mar</v>
      </c>
      <c r="U3471" s="11">
        <f t="shared" si="273"/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>
        <f t="shared" si="271"/>
        <v>42</v>
      </c>
      <c r="Q3472" t="s">
        <v>8322</v>
      </c>
      <c r="R3472" t="s">
        <v>8323</v>
      </c>
      <c r="S3472" s="11">
        <f t="shared" si="274"/>
        <v>42529.022013888884</v>
      </c>
      <c r="T3472" s="13" t="str">
        <f t="shared" si="272"/>
        <v>Jun</v>
      </c>
      <c r="U3472" s="11">
        <f t="shared" si="273"/>
        <v>42566.901388888888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215</v>
      </c>
      <c r="P3473">
        <f t="shared" si="271"/>
        <v>36</v>
      </c>
      <c r="Q3473" t="s">
        <v>8322</v>
      </c>
      <c r="R3473" t="s">
        <v>8323</v>
      </c>
      <c r="S3473" s="11">
        <f t="shared" si="274"/>
        <v>41841.820486111108</v>
      </c>
      <c r="T3473" s="13" t="str">
        <f t="shared" si="272"/>
        <v>Jul</v>
      </c>
      <c r="U3473" s="11">
        <f t="shared" si="273"/>
        <v>41882.833333333336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</v>
      </c>
      <c r="P3474">
        <f t="shared" si="271"/>
        <v>89</v>
      </c>
      <c r="Q3474" t="s">
        <v>8322</v>
      </c>
      <c r="R3474" t="s">
        <v>8323</v>
      </c>
      <c r="S3474" s="11">
        <f t="shared" si="274"/>
        <v>41928.170497685183</v>
      </c>
      <c r="T3474" s="13" t="str">
        <f t="shared" si="272"/>
        <v>Oct</v>
      </c>
      <c r="U3474" s="11">
        <f t="shared" si="273"/>
        <v>41949.249305555553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>
        <f t="shared" si="271"/>
        <v>148</v>
      </c>
      <c r="Q3475" t="s">
        <v>8322</v>
      </c>
      <c r="R3475" t="s">
        <v>8323</v>
      </c>
      <c r="S3475" s="11">
        <f t="shared" si="274"/>
        <v>42062.834444444445</v>
      </c>
      <c r="T3475" s="13" t="str">
        <f t="shared" si="272"/>
        <v>Feb</v>
      </c>
      <c r="U3475" s="11">
        <f t="shared" si="273"/>
        <v>42083.852083333331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>
        <f t="shared" si="271"/>
        <v>52</v>
      </c>
      <c r="Q3476" t="s">
        <v>8322</v>
      </c>
      <c r="R3476" t="s">
        <v>8323</v>
      </c>
      <c r="S3476" s="11">
        <f t="shared" si="274"/>
        <v>42541.501516203702</v>
      </c>
      <c r="T3476" s="13" t="str">
        <f t="shared" si="272"/>
        <v>Jun</v>
      </c>
      <c r="U3476" s="11">
        <f t="shared" si="273"/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</v>
      </c>
      <c r="P3477">
        <f t="shared" si="271"/>
        <v>20</v>
      </c>
      <c r="Q3477" t="s">
        <v>8322</v>
      </c>
      <c r="R3477" t="s">
        <v>8323</v>
      </c>
      <c r="S3477" s="11">
        <f t="shared" si="274"/>
        <v>41918.880833333329</v>
      </c>
      <c r="T3477" s="13" t="str">
        <f t="shared" si="272"/>
        <v>Oct</v>
      </c>
      <c r="U3477" s="11">
        <f t="shared" si="273"/>
        <v>41946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>
        <f t="shared" si="271"/>
        <v>52</v>
      </c>
      <c r="Q3478" t="s">
        <v>8322</v>
      </c>
      <c r="R3478" t="s">
        <v>8323</v>
      </c>
      <c r="S3478" s="11">
        <f t="shared" si="274"/>
        <v>41921.279976851853</v>
      </c>
      <c r="T3478" s="13" t="str">
        <f t="shared" si="272"/>
        <v>Oct</v>
      </c>
      <c r="U3478" s="11">
        <f t="shared" si="273"/>
        <v>41939.125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</v>
      </c>
      <c r="P3479">
        <f t="shared" si="271"/>
        <v>53</v>
      </c>
      <c r="Q3479" t="s">
        <v>8322</v>
      </c>
      <c r="R3479" t="s">
        <v>8323</v>
      </c>
      <c r="S3479" s="11">
        <f t="shared" si="274"/>
        <v>42128.736608796295</v>
      </c>
      <c r="T3479" s="13" t="str">
        <f t="shared" si="272"/>
        <v>May</v>
      </c>
      <c r="U3479" s="11">
        <f t="shared" si="273"/>
        <v>42141.125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113</v>
      </c>
      <c r="P3480">
        <f t="shared" si="271"/>
        <v>40</v>
      </c>
      <c r="Q3480" t="s">
        <v>8322</v>
      </c>
      <c r="R3480" t="s">
        <v>8323</v>
      </c>
      <c r="S3480" s="11">
        <f t="shared" si="274"/>
        <v>42053.916921296302</v>
      </c>
      <c r="T3480" s="13" t="str">
        <f t="shared" si="272"/>
        <v>Feb</v>
      </c>
      <c r="U3480" s="11">
        <f t="shared" si="273"/>
        <v>42079.875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128</v>
      </c>
      <c r="P3481">
        <f t="shared" si="271"/>
        <v>34</v>
      </c>
      <c r="Q3481" t="s">
        <v>8322</v>
      </c>
      <c r="R3481" t="s">
        <v>8323</v>
      </c>
      <c r="S3481" s="11">
        <f t="shared" si="274"/>
        <v>41781.855092592588</v>
      </c>
      <c r="T3481" s="13" t="str">
        <f t="shared" si="272"/>
        <v>May</v>
      </c>
      <c r="U3481" s="11">
        <f t="shared" si="273"/>
        <v>41811.855092592588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143</v>
      </c>
      <c r="P3482">
        <f t="shared" si="271"/>
        <v>165</v>
      </c>
      <c r="Q3482" t="s">
        <v>8322</v>
      </c>
      <c r="R3482" t="s">
        <v>8323</v>
      </c>
      <c r="S3482" s="11">
        <f t="shared" si="274"/>
        <v>42171.317442129628</v>
      </c>
      <c r="T3482" s="13" t="str">
        <f t="shared" si="272"/>
        <v>Jun</v>
      </c>
      <c r="U3482" s="11">
        <f t="shared" si="273"/>
        <v>42195.875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119</v>
      </c>
      <c r="P3483">
        <f t="shared" si="271"/>
        <v>125</v>
      </c>
      <c r="Q3483" t="s">
        <v>8322</v>
      </c>
      <c r="R3483" t="s">
        <v>8323</v>
      </c>
      <c r="S3483" s="11">
        <f t="shared" si="274"/>
        <v>41989.24754629629</v>
      </c>
      <c r="T3483" s="13" t="str">
        <f t="shared" si="272"/>
        <v>Dec</v>
      </c>
      <c r="U3483" s="11">
        <f t="shared" si="273"/>
        <v>42006.24754629629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</v>
      </c>
      <c r="P3484">
        <f t="shared" si="271"/>
        <v>52</v>
      </c>
      <c r="Q3484" t="s">
        <v>8322</v>
      </c>
      <c r="R3484" t="s">
        <v>8323</v>
      </c>
      <c r="S3484" s="11">
        <f t="shared" si="274"/>
        <v>41796.771597222221</v>
      </c>
      <c r="T3484" s="13" t="str">
        <f t="shared" si="272"/>
        <v>Jun</v>
      </c>
      <c r="U3484" s="11">
        <f t="shared" si="273"/>
        <v>41826.771597222221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160</v>
      </c>
      <c r="P3485">
        <f t="shared" si="271"/>
        <v>40</v>
      </c>
      <c r="Q3485" t="s">
        <v>8322</v>
      </c>
      <c r="R3485" t="s">
        <v>8323</v>
      </c>
      <c r="S3485" s="11">
        <f t="shared" si="274"/>
        <v>41793.668761574074</v>
      </c>
      <c r="T3485" s="13" t="str">
        <f t="shared" si="272"/>
        <v>Jun</v>
      </c>
      <c r="U3485" s="11">
        <f t="shared" si="273"/>
        <v>41823.668761574074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</v>
      </c>
      <c r="P3486">
        <f t="shared" si="271"/>
        <v>65</v>
      </c>
      <c r="Q3486" t="s">
        <v>8322</v>
      </c>
      <c r="R3486" t="s">
        <v>8323</v>
      </c>
      <c r="S3486" s="11">
        <f t="shared" si="274"/>
        <v>42506.760405092587</v>
      </c>
      <c r="T3486" s="13" t="str">
        <f t="shared" si="272"/>
        <v>May</v>
      </c>
      <c r="U3486" s="11">
        <f t="shared" si="273"/>
        <v>42536.760405092587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101</v>
      </c>
      <c r="P3487">
        <f t="shared" si="271"/>
        <v>55</v>
      </c>
      <c r="Q3487" t="s">
        <v>8322</v>
      </c>
      <c r="R3487" t="s">
        <v>8323</v>
      </c>
      <c r="S3487" s="11">
        <f t="shared" si="274"/>
        <v>42372.693055555559</v>
      </c>
      <c r="T3487" s="13" t="str">
        <f t="shared" si="272"/>
        <v>Jan</v>
      </c>
      <c r="U3487" s="11">
        <f t="shared" si="273"/>
        <v>42402.693055555559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</v>
      </c>
      <c r="P3488">
        <f t="shared" si="271"/>
        <v>83</v>
      </c>
      <c r="Q3488" t="s">
        <v>8322</v>
      </c>
      <c r="R3488" t="s">
        <v>8323</v>
      </c>
      <c r="S3488" s="11">
        <f t="shared" si="274"/>
        <v>42126.87501157407</v>
      </c>
      <c r="T3488" s="13" t="str">
        <f t="shared" si="272"/>
        <v>May</v>
      </c>
      <c r="U3488" s="11">
        <f t="shared" si="273"/>
        <v>42158.290972222225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128</v>
      </c>
      <c r="P3489">
        <f t="shared" si="271"/>
        <v>39</v>
      </c>
      <c r="Q3489" t="s">
        <v>8322</v>
      </c>
      <c r="R3489" t="s">
        <v>8323</v>
      </c>
      <c r="S3489" s="11">
        <f t="shared" si="274"/>
        <v>42149.940416666665</v>
      </c>
      <c r="T3489" s="13" t="str">
        <f t="shared" si="272"/>
        <v>May</v>
      </c>
      <c r="U3489" s="11">
        <f t="shared" si="273"/>
        <v>42179.940416666665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</v>
      </c>
      <c r="P3490">
        <f t="shared" si="271"/>
        <v>125</v>
      </c>
      <c r="Q3490" t="s">
        <v>8322</v>
      </c>
      <c r="R3490" t="s">
        <v>8323</v>
      </c>
      <c r="S3490" s="11">
        <f t="shared" si="274"/>
        <v>42087.768055555556</v>
      </c>
      <c r="T3490" s="13" t="str">
        <f t="shared" si="272"/>
        <v>Mar</v>
      </c>
      <c r="U3490" s="11">
        <f t="shared" si="273"/>
        <v>42111.666666666672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113</v>
      </c>
      <c r="P3491">
        <f t="shared" si="271"/>
        <v>78</v>
      </c>
      <c r="Q3491" t="s">
        <v>8322</v>
      </c>
      <c r="R3491" t="s">
        <v>8323</v>
      </c>
      <c r="S3491" s="11">
        <f t="shared" si="274"/>
        <v>41753.635775462964</v>
      </c>
      <c r="T3491" s="13" t="str">
        <f t="shared" si="272"/>
        <v>Apr</v>
      </c>
      <c r="U3491" s="11">
        <f t="shared" si="273"/>
        <v>41783.875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128</v>
      </c>
      <c r="P3492">
        <f t="shared" si="271"/>
        <v>47</v>
      </c>
      <c r="Q3492" t="s">
        <v>8322</v>
      </c>
      <c r="R3492" t="s">
        <v>8323</v>
      </c>
      <c r="S3492" s="11">
        <f t="shared" si="274"/>
        <v>42443.802361111113</v>
      </c>
      <c r="T3492" s="13" t="str">
        <f t="shared" si="272"/>
        <v>Mar</v>
      </c>
      <c r="U3492" s="11">
        <f t="shared" si="273"/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</v>
      </c>
      <c r="P3493">
        <f t="shared" si="271"/>
        <v>79</v>
      </c>
      <c r="Q3493" t="s">
        <v>8322</v>
      </c>
      <c r="R3493" t="s">
        <v>8323</v>
      </c>
      <c r="S3493" s="11">
        <f t="shared" si="274"/>
        <v>42121.249814814815</v>
      </c>
      <c r="T3493" s="13" t="str">
        <f t="shared" si="272"/>
        <v>Apr</v>
      </c>
      <c r="U3493" s="11">
        <f t="shared" si="273"/>
        <v>42142.249814814815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</v>
      </c>
      <c r="P3494">
        <f t="shared" si="271"/>
        <v>114</v>
      </c>
      <c r="Q3494" t="s">
        <v>8322</v>
      </c>
      <c r="R3494" t="s">
        <v>8323</v>
      </c>
      <c r="S3494" s="11">
        <f t="shared" si="274"/>
        <v>42268.009224537032</v>
      </c>
      <c r="T3494" s="13" t="str">
        <f t="shared" si="272"/>
        <v>Sep</v>
      </c>
      <c r="U3494" s="11">
        <f t="shared" si="273"/>
        <v>42303.009224537032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>
        <f t="shared" si="271"/>
        <v>52</v>
      </c>
      <c r="Q3495" t="s">
        <v>8322</v>
      </c>
      <c r="R3495" t="s">
        <v>8323</v>
      </c>
      <c r="S3495" s="11">
        <f t="shared" si="274"/>
        <v>41848.866157407407</v>
      </c>
      <c r="T3495" s="13" t="str">
        <f t="shared" si="272"/>
        <v>Jul</v>
      </c>
      <c r="U3495" s="11">
        <f t="shared" si="273"/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>
        <f t="shared" si="271"/>
        <v>31</v>
      </c>
      <c r="Q3496" t="s">
        <v>8322</v>
      </c>
      <c r="R3496" t="s">
        <v>8323</v>
      </c>
      <c r="S3496" s="11">
        <f t="shared" si="274"/>
        <v>42689.214988425927</v>
      </c>
      <c r="T3496" s="13" t="str">
        <f t="shared" si="272"/>
        <v>Nov</v>
      </c>
      <c r="U3496" s="11">
        <f t="shared" si="273"/>
        <v>42700.25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107</v>
      </c>
      <c r="P3497">
        <f t="shared" si="271"/>
        <v>74</v>
      </c>
      <c r="Q3497" t="s">
        <v>8322</v>
      </c>
      <c r="R3497" t="s">
        <v>8323</v>
      </c>
      <c r="S3497" s="11">
        <f t="shared" si="274"/>
        <v>41915.762835648151</v>
      </c>
      <c r="T3497" s="13" t="str">
        <f t="shared" si="272"/>
        <v>Oct</v>
      </c>
      <c r="U3497" s="11">
        <f t="shared" si="273"/>
        <v>41944.720833333333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</v>
      </c>
      <c r="P3498">
        <f t="shared" si="271"/>
        <v>48</v>
      </c>
      <c r="Q3498" t="s">
        <v>8322</v>
      </c>
      <c r="R3498" t="s">
        <v>8323</v>
      </c>
      <c r="S3498" s="11">
        <f t="shared" si="274"/>
        <v>42584.846828703703</v>
      </c>
      <c r="T3498" s="13" t="str">
        <f t="shared" si="272"/>
        <v>Aug</v>
      </c>
      <c r="U3498" s="11">
        <f t="shared" si="273"/>
        <v>42624.846828703703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109</v>
      </c>
      <c r="P3499">
        <f t="shared" si="271"/>
        <v>34</v>
      </c>
      <c r="Q3499" t="s">
        <v>8322</v>
      </c>
      <c r="R3499" t="s">
        <v>8323</v>
      </c>
      <c r="S3499" s="11">
        <f t="shared" si="274"/>
        <v>42511.741944444439</v>
      </c>
      <c r="T3499" s="13" t="str">
        <f t="shared" si="272"/>
        <v>May</v>
      </c>
      <c r="U3499" s="11">
        <f t="shared" si="273"/>
        <v>42523.916666666672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</v>
      </c>
      <c r="P3500">
        <f t="shared" si="271"/>
        <v>40</v>
      </c>
      <c r="Q3500" t="s">
        <v>8322</v>
      </c>
      <c r="R3500" t="s">
        <v>8323</v>
      </c>
      <c r="S3500" s="11">
        <f t="shared" si="274"/>
        <v>42459.15861111111</v>
      </c>
      <c r="T3500" s="13" t="str">
        <f t="shared" si="272"/>
        <v>Mar</v>
      </c>
      <c r="U3500" s="11">
        <f t="shared" si="273"/>
        <v>42518.905555555553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106</v>
      </c>
      <c r="P3501">
        <f t="shared" si="271"/>
        <v>60</v>
      </c>
      <c r="Q3501" t="s">
        <v>8322</v>
      </c>
      <c r="R3501" t="s">
        <v>8323</v>
      </c>
      <c r="S3501" s="11">
        <f t="shared" si="274"/>
        <v>42132.036168981482</v>
      </c>
      <c r="T3501" s="13" t="str">
        <f t="shared" si="272"/>
        <v>May</v>
      </c>
      <c r="U3501" s="11">
        <f t="shared" si="273"/>
        <v>42186.290972222225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</v>
      </c>
      <c r="P3502">
        <f t="shared" si="271"/>
        <v>25</v>
      </c>
      <c r="Q3502" t="s">
        <v>8322</v>
      </c>
      <c r="R3502" t="s">
        <v>8323</v>
      </c>
      <c r="S3502" s="11">
        <f t="shared" si="274"/>
        <v>42419.91942129629</v>
      </c>
      <c r="T3502" s="13" t="str">
        <f t="shared" si="272"/>
        <v>Feb</v>
      </c>
      <c r="U3502" s="11">
        <f t="shared" si="273"/>
        <v>42436.207638888889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101</v>
      </c>
      <c r="P3503">
        <f t="shared" si="271"/>
        <v>36</v>
      </c>
      <c r="Q3503" t="s">
        <v>8322</v>
      </c>
      <c r="R3503" t="s">
        <v>8323</v>
      </c>
      <c r="S3503" s="11">
        <f t="shared" si="274"/>
        <v>42233.763831018514</v>
      </c>
      <c r="T3503" s="13" t="str">
        <f t="shared" si="272"/>
        <v>Aug</v>
      </c>
      <c r="U3503" s="11">
        <f t="shared" si="273"/>
        <v>42258.763831018514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</v>
      </c>
      <c r="P3504">
        <f t="shared" si="271"/>
        <v>136</v>
      </c>
      <c r="Q3504" t="s">
        <v>8322</v>
      </c>
      <c r="R3504" t="s">
        <v>8323</v>
      </c>
      <c r="S3504" s="11">
        <f t="shared" si="274"/>
        <v>42430.839398148149</v>
      </c>
      <c r="T3504" s="13" t="str">
        <f t="shared" si="272"/>
        <v>Mar</v>
      </c>
      <c r="U3504" s="11">
        <f t="shared" si="273"/>
        <v>42445.165972222225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108</v>
      </c>
      <c r="P3505">
        <f t="shared" si="271"/>
        <v>71</v>
      </c>
      <c r="Q3505" t="s">
        <v>8322</v>
      </c>
      <c r="R3505" t="s">
        <v>8323</v>
      </c>
      <c r="S3505" s="11">
        <f t="shared" si="274"/>
        <v>42545.478333333333</v>
      </c>
      <c r="T3505" s="13" t="str">
        <f t="shared" si="272"/>
        <v>Jun</v>
      </c>
      <c r="U3505" s="11">
        <f t="shared" si="273"/>
        <v>42575.478333333333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>
        <f t="shared" si="271"/>
        <v>125</v>
      </c>
      <c r="Q3506" t="s">
        <v>8322</v>
      </c>
      <c r="R3506" t="s">
        <v>8323</v>
      </c>
      <c r="S3506" s="11">
        <f t="shared" si="274"/>
        <v>42297.748738425929</v>
      </c>
      <c r="T3506" s="13" t="str">
        <f t="shared" si="272"/>
        <v>Oct</v>
      </c>
      <c r="U3506" s="11">
        <f t="shared" si="273"/>
        <v>42327.790405092594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104</v>
      </c>
      <c r="P3507">
        <f t="shared" si="271"/>
        <v>67</v>
      </c>
      <c r="Q3507" t="s">
        <v>8322</v>
      </c>
      <c r="R3507" t="s">
        <v>8323</v>
      </c>
      <c r="S3507" s="11">
        <f t="shared" si="274"/>
        <v>41760.935706018521</v>
      </c>
      <c r="T3507" s="13" t="str">
        <f t="shared" si="272"/>
        <v>May</v>
      </c>
      <c r="U3507" s="11">
        <f t="shared" si="273"/>
        <v>41772.166666666664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102</v>
      </c>
      <c r="P3508">
        <f t="shared" si="271"/>
        <v>105</v>
      </c>
      <c r="Q3508" t="s">
        <v>8322</v>
      </c>
      <c r="R3508" t="s">
        <v>8323</v>
      </c>
      <c r="S3508" s="11">
        <f t="shared" si="274"/>
        <v>41829.734259259261</v>
      </c>
      <c r="T3508" s="13" t="str">
        <f t="shared" si="272"/>
        <v>Jul</v>
      </c>
      <c r="U3508" s="11">
        <f t="shared" si="273"/>
        <v>41874.734259259261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</v>
      </c>
      <c r="P3509">
        <f t="shared" si="271"/>
        <v>145</v>
      </c>
      <c r="Q3509" t="s">
        <v>8322</v>
      </c>
      <c r="R3509" t="s">
        <v>8323</v>
      </c>
      <c r="S3509" s="11">
        <f t="shared" si="274"/>
        <v>42491.92288194444</v>
      </c>
      <c r="T3509" s="13" t="str">
        <f t="shared" si="272"/>
        <v>May</v>
      </c>
      <c r="U3509" s="11">
        <f t="shared" si="273"/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>
        <f t="shared" si="271"/>
        <v>12</v>
      </c>
      <c r="Q3510" t="s">
        <v>8322</v>
      </c>
      <c r="R3510" t="s">
        <v>8323</v>
      </c>
      <c r="S3510" s="11">
        <f t="shared" si="274"/>
        <v>42477.729780092588</v>
      </c>
      <c r="T3510" s="13" t="str">
        <f t="shared" si="272"/>
        <v>Apr</v>
      </c>
      <c r="U3510" s="11">
        <f t="shared" si="273"/>
        <v>42500.875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</v>
      </c>
      <c r="P3511">
        <f t="shared" si="271"/>
        <v>97</v>
      </c>
      <c r="Q3511" t="s">
        <v>8322</v>
      </c>
      <c r="R3511" t="s">
        <v>8323</v>
      </c>
      <c r="S3511" s="11">
        <f t="shared" si="274"/>
        <v>41950.859560185185</v>
      </c>
      <c r="T3511" s="13" t="str">
        <f t="shared" si="272"/>
        <v>Nov</v>
      </c>
      <c r="U3511" s="11">
        <f t="shared" si="273"/>
        <v>41964.204861111109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101</v>
      </c>
      <c r="P3512">
        <f t="shared" si="271"/>
        <v>60</v>
      </c>
      <c r="Q3512" t="s">
        <v>8322</v>
      </c>
      <c r="R3512" t="s">
        <v>8323</v>
      </c>
      <c r="S3512" s="11">
        <f t="shared" si="274"/>
        <v>41802.62090277778</v>
      </c>
      <c r="T3512" s="13" t="str">
        <f t="shared" si="272"/>
        <v>Jun</v>
      </c>
      <c r="U3512" s="11">
        <f t="shared" si="273"/>
        <v>41822.62090277778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</v>
      </c>
      <c r="P3513">
        <f t="shared" si="271"/>
        <v>80</v>
      </c>
      <c r="Q3513" t="s">
        <v>8322</v>
      </c>
      <c r="R3513" t="s">
        <v>8323</v>
      </c>
      <c r="S3513" s="11">
        <f t="shared" si="274"/>
        <v>41927.873784722222</v>
      </c>
      <c r="T3513" s="13" t="str">
        <f t="shared" si="272"/>
        <v>Oct</v>
      </c>
      <c r="U3513" s="11">
        <f t="shared" si="273"/>
        <v>41950.770833333336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>
        <f t="shared" si="271"/>
        <v>59</v>
      </c>
      <c r="Q3514" t="s">
        <v>8322</v>
      </c>
      <c r="R3514" t="s">
        <v>8323</v>
      </c>
      <c r="S3514" s="11">
        <f t="shared" si="274"/>
        <v>42057.536944444444</v>
      </c>
      <c r="T3514" s="13" t="str">
        <f t="shared" si="272"/>
        <v>Feb</v>
      </c>
      <c r="U3514" s="11">
        <f t="shared" si="273"/>
        <v>42117.49527777778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</v>
      </c>
      <c r="P3515">
        <f t="shared" si="271"/>
        <v>75</v>
      </c>
      <c r="Q3515" t="s">
        <v>8322</v>
      </c>
      <c r="R3515" t="s">
        <v>8323</v>
      </c>
      <c r="S3515" s="11">
        <f t="shared" si="274"/>
        <v>41781.096203703702</v>
      </c>
      <c r="T3515" s="13" t="str">
        <f t="shared" si="272"/>
        <v>May</v>
      </c>
      <c r="U3515" s="11">
        <f t="shared" si="273"/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</v>
      </c>
      <c r="P3516">
        <f t="shared" si="271"/>
        <v>55</v>
      </c>
      <c r="Q3516" t="s">
        <v>8322</v>
      </c>
      <c r="R3516" t="s">
        <v>8323</v>
      </c>
      <c r="S3516" s="11">
        <f t="shared" si="274"/>
        <v>42020.846666666665</v>
      </c>
      <c r="T3516" s="13" t="str">
        <f t="shared" si="272"/>
        <v>Jan</v>
      </c>
      <c r="U3516" s="11">
        <f t="shared" si="273"/>
        <v>42037.207638888889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103</v>
      </c>
      <c r="P3517">
        <f t="shared" si="271"/>
        <v>67</v>
      </c>
      <c r="Q3517" t="s">
        <v>8322</v>
      </c>
      <c r="R3517" t="s">
        <v>8323</v>
      </c>
      <c r="S3517" s="11">
        <f t="shared" si="274"/>
        <v>42125.772812499999</v>
      </c>
      <c r="T3517" s="13" t="str">
        <f t="shared" si="272"/>
        <v>May</v>
      </c>
      <c r="U3517" s="11">
        <f t="shared" si="273"/>
        <v>42155.772812499999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>
        <f t="shared" si="271"/>
        <v>227</v>
      </c>
      <c r="Q3518" t="s">
        <v>8322</v>
      </c>
      <c r="R3518" t="s">
        <v>8323</v>
      </c>
      <c r="S3518" s="11">
        <f t="shared" si="274"/>
        <v>41856.010069444441</v>
      </c>
      <c r="T3518" s="13" t="str">
        <f t="shared" si="272"/>
        <v>Aug</v>
      </c>
      <c r="U3518" s="11">
        <f t="shared" si="273"/>
        <v>41890.125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>
        <f t="shared" si="271"/>
        <v>308</v>
      </c>
      <c r="Q3519" t="s">
        <v>8322</v>
      </c>
      <c r="R3519" t="s">
        <v>8323</v>
      </c>
      <c r="S3519" s="11">
        <f t="shared" si="274"/>
        <v>41794.817523148151</v>
      </c>
      <c r="T3519" s="13" t="str">
        <f t="shared" si="272"/>
        <v>Jun</v>
      </c>
      <c r="U3519" s="11">
        <f t="shared" si="273"/>
        <v>41824.458333333336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</v>
      </c>
      <c r="P3520">
        <f t="shared" si="271"/>
        <v>50</v>
      </c>
      <c r="Q3520" t="s">
        <v>8322</v>
      </c>
      <c r="R3520" t="s">
        <v>8323</v>
      </c>
      <c r="S3520" s="11">
        <f t="shared" si="274"/>
        <v>41893.783553240741</v>
      </c>
      <c r="T3520" s="13" t="str">
        <f t="shared" si="272"/>
        <v>Sep</v>
      </c>
      <c r="U3520" s="11">
        <f t="shared" si="273"/>
        <v>41914.597916666666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</v>
      </c>
      <c r="P3521">
        <f t="shared" si="271"/>
        <v>72</v>
      </c>
      <c r="Q3521" t="s">
        <v>8322</v>
      </c>
      <c r="R3521" t="s">
        <v>8323</v>
      </c>
      <c r="S3521" s="11">
        <f t="shared" si="274"/>
        <v>42037.598958333328</v>
      </c>
      <c r="T3521" s="13" t="str">
        <f t="shared" si="272"/>
        <v>Feb</v>
      </c>
      <c r="U3521" s="11">
        <f t="shared" si="273"/>
        <v>42067.598958333328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101</v>
      </c>
      <c r="P3522">
        <f t="shared" si="271"/>
        <v>96</v>
      </c>
      <c r="Q3522" t="s">
        <v>8322</v>
      </c>
      <c r="R3522" t="s">
        <v>8323</v>
      </c>
      <c r="S3522" s="11">
        <f t="shared" si="274"/>
        <v>42227.824212962965</v>
      </c>
      <c r="T3522" s="13" t="str">
        <f t="shared" si="272"/>
        <v>Aug</v>
      </c>
      <c r="U3522" s="11">
        <f t="shared" si="273"/>
        <v>42253.57430555555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ROUND((E3523/D3523)*100,0)</f>
        <v>169</v>
      </c>
      <c r="P3523">
        <f t="shared" ref="P3523:P3586" si="276">ROUND(AVERAGE(E3523/L3523),0)</f>
        <v>46</v>
      </c>
      <c r="Q3523" t="s">
        <v>8322</v>
      </c>
      <c r="R3523" t="s">
        <v>8323</v>
      </c>
      <c r="S3523" s="11">
        <f t="shared" si="274"/>
        <v>41881.361342592594</v>
      </c>
      <c r="T3523" s="13" t="str">
        <f t="shared" ref="T3523:T3586" si="277">CHOOSE(MONTH(S3523),"Jan","Feb","Mar","Apr","May","Jun","Jul","Aug","Sep","Oct","Nov","Dec")</f>
        <v>Aug</v>
      </c>
      <c r="U3523" s="11">
        <f t="shared" ref="U3523:U3586" si="278">(((I3523/60)/60)/24+DATE(1970,1,1))</f>
        <v>41911.361342592594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>
        <f t="shared" si="276"/>
        <v>41</v>
      </c>
      <c r="Q3524" t="s">
        <v>8322</v>
      </c>
      <c r="R3524" t="s">
        <v>8323</v>
      </c>
      <c r="S3524" s="11">
        <f t="shared" ref="S3524:S3587" si="279">(((J3524/60)/60)/24)+DATE(1970,1,1)</f>
        <v>42234.789884259255</v>
      </c>
      <c r="T3524" s="13" t="str">
        <f t="shared" si="277"/>
        <v>Aug</v>
      </c>
      <c r="U3524" s="11">
        <f t="shared" si="278"/>
        <v>42262.420833333337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114</v>
      </c>
      <c r="P3525">
        <f t="shared" si="276"/>
        <v>57</v>
      </c>
      <c r="Q3525" t="s">
        <v>8322</v>
      </c>
      <c r="R3525" t="s">
        <v>8323</v>
      </c>
      <c r="S3525" s="11">
        <f t="shared" si="279"/>
        <v>42581.397546296299</v>
      </c>
      <c r="T3525" s="13" t="str">
        <f t="shared" si="277"/>
        <v>Jul</v>
      </c>
      <c r="U3525" s="11">
        <f t="shared" si="278"/>
        <v>42638.958333333328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102</v>
      </c>
      <c r="P3526">
        <f t="shared" si="276"/>
        <v>137</v>
      </c>
      <c r="Q3526" t="s">
        <v>8322</v>
      </c>
      <c r="R3526" t="s">
        <v>8323</v>
      </c>
      <c r="S3526" s="11">
        <f t="shared" si="279"/>
        <v>41880.76357638889</v>
      </c>
      <c r="T3526" s="13" t="str">
        <f t="shared" si="277"/>
        <v>Aug</v>
      </c>
      <c r="U3526" s="11">
        <f t="shared" si="278"/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>
        <f t="shared" si="276"/>
        <v>76</v>
      </c>
      <c r="Q3527" t="s">
        <v>8322</v>
      </c>
      <c r="R3527" t="s">
        <v>8323</v>
      </c>
      <c r="S3527" s="11">
        <f t="shared" si="279"/>
        <v>42214.6956712963</v>
      </c>
      <c r="T3527" s="13" t="str">
        <f t="shared" si="277"/>
        <v>Jul</v>
      </c>
      <c r="U3527" s="11">
        <f t="shared" si="278"/>
        <v>42225.666666666672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>
        <f t="shared" si="276"/>
        <v>99</v>
      </c>
      <c r="Q3528" t="s">
        <v>8322</v>
      </c>
      <c r="R3528" t="s">
        <v>8323</v>
      </c>
      <c r="S3528" s="11">
        <f t="shared" si="279"/>
        <v>42460.335312499999</v>
      </c>
      <c r="T3528" s="13" t="str">
        <f t="shared" si="277"/>
        <v>Mar</v>
      </c>
      <c r="U3528" s="11">
        <f t="shared" si="278"/>
        <v>42488.249305555553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117</v>
      </c>
      <c r="P3529">
        <f t="shared" si="276"/>
        <v>82</v>
      </c>
      <c r="Q3529" t="s">
        <v>8322</v>
      </c>
      <c r="R3529" t="s">
        <v>8323</v>
      </c>
      <c r="S3529" s="11">
        <f t="shared" si="279"/>
        <v>42167.023206018523</v>
      </c>
      <c r="T3529" s="13" t="str">
        <f t="shared" si="277"/>
        <v>Jun</v>
      </c>
      <c r="U3529" s="11">
        <f t="shared" si="278"/>
        <v>42196.165972222225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</v>
      </c>
      <c r="P3530">
        <f t="shared" si="276"/>
        <v>45</v>
      </c>
      <c r="Q3530" t="s">
        <v>8322</v>
      </c>
      <c r="R3530" t="s">
        <v>8323</v>
      </c>
      <c r="S3530" s="11">
        <f t="shared" si="279"/>
        <v>42733.50136574074</v>
      </c>
      <c r="T3530" s="13" t="str">
        <f t="shared" si="277"/>
        <v>Dec</v>
      </c>
      <c r="U3530" s="11">
        <f t="shared" si="278"/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>
        <f t="shared" si="276"/>
        <v>37</v>
      </c>
      <c r="Q3531" t="s">
        <v>8322</v>
      </c>
      <c r="R3531" t="s">
        <v>8323</v>
      </c>
      <c r="S3531" s="11">
        <f t="shared" si="279"/>
        <v>42177.761782407411</v>
      </c>
      <c r="T3531" s="13" t="str">
        <f t="shared" si="277"/>
        <v>Jun</v>
      </c>
      <c r="U3531" s="11">
        <f t="shared" si="278"/>
        <v>42198.041666666672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>
        <f t="shared" si="276"/>
        <v>125</v>
      </c>
      <c r="Q3532" t="s">
        <v>8322</v>
      </c>
      <c r="R3532" t="s">
        <v>8323</v>
      </c>
      <c r="S3532" s="11">
        <f t="shared" si="279"/>
        <v>42442.623344907406</v>
      </c>
      <c r="T3532" s="13" t="str">
        <f t="shared" si="277"/>
        <v>Mar</v>
      </c>
      <c r="U3532" s="11">
        <f t="shared" si="278"/>
        <v>42470.833333333328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>
        <f t="shared" si="276"/>
        <v>49</v>
      </c>
      <c r="Q3533" t="s">
        <v>8322</v>
      </c>
      <c r="R3533" t="s">
        <v>8323</v>
      </c>
      <c r="S3533" s="11">
        <f t="shared" si="279"/>
        <v>42521.654328703706</v>
      </c>
      <c r="T3533" s="13" t="str">
        <f t="shared" si="277"/>
        <v>May</v>
      </c>
      <c r="U3533" s="11">
        <f t="shared" si="278"/>
        <v>42551.654328703706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119</v>
      </c>
      <c r="P3534">
        <f t="shared" si="276"/>
        <v>42</v>
      </c>
      <c r="Q3534" t="s">
        <v>8322</v>
      </c>
      <c r="R3534" t="s">
        <v>8323</v>
      </c>
      <c r="S3534" s="11">
        <f t="shared" si="279"/>
        <v>41884.599849537037</v>
      </c>
      <c r="T3534" s="13" t="str">
        <f t="shared" si="277"/>
        <v>Sep</v>
      </c>
      <c r="U3534" s="11">
        <f t="shared" si="278"/>
        <v>41900.165972222225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</v>
      </c>
      <c r="P3535">
        <f t="shared" si="276"/>
        <v>79</v>
      </c>
      <c r="Q3535" t="s">
        <v>8322</v>
      </c>
      <c r="R3535" t="s">
        <v>8323</v>
      </c>
      <c r="S3535" s="11">
        <f t="shared" si="279"/>
        <v>42289.761192129634</v>
      </c>
      <c r="T3535" s="13" t="str">
        <f t="shared" si="277"/>
        <v>Oct</v>
      </c>
      <c r="U3535" s="11">
        <f t="shared" si="278"/>
        <v>42319.802858796291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</v>
      </c>
      <c r="P3536">
        <f t="shared" si="276"/>
        <v>38</v>
      </c>
      <c r="Q3536" t="s">
        <v>8322</v>
      </c>
      <c r="R3536" t="s">
        <v>8323</v>
      </c>
      <c r="S3536" s="11">
        <f t="shared" si="279"/>
        <v>42243.6252662037</v>
      </c>
      <c r="T3536" s="13" t="str">
        <f t="shared" si="277"/>
        <v>Aug</v>
      </c>
      <c r="U3536" s="11">
        <f t="shared" si="278"/>
        <v>42278.6252662037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</v>
      </c>
      <c r="P3537">
        <f t="shared" si="276"/>
        <v>45</v>
      </c>
      <c r="Q3537" t="s">
        <v>8322</v>
      </c>
      <c r="R3537" t="s">
        <v>8323</v>
      </c>
      <c r="S3537" s="11">
        <f t="shared" si="279"/>
        <v>42248.640162037031</v>
      </c>
      <c r="T3537" s="13" t="str">
        <f t="shared" si="277"/>
        <v>Sep</v>
      </c>
      <c r="U3537" s="11">
        <f t="shared" si="278"/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</v>
      </c>
      <c r="P3538">
        <f t="shared" si="276"/>
        <v>14</v>
      </c>
      <c r="Q3538" t="s">
        <v>8322</v>
      </c>
      <c r="R3538" t="s">
        <v>8323</v>
      </c>
      <c r="S3538" s="11">
        <f t="shared" si="279"/>
        <v>42328.727141203708</v>
      </c>
      <c r="T3538" s="13" t="str">
        <f t="shared" si="277"/>
        <v>Nov</v>
      </c>
      <c r="U3538" s="11">
        <f t="shared" si="278"/>
        <v>42358.499305555553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</v>
      </c>
      <c r="P3539">
        <f t="shared" si="276"/>
        <v>44</v>
      </c>
      <c r="Q3539" t="s">
        <v>8322</v>
      </c>
      <c r="R3539" t="s">
        <v>8323</v>
      </c>
      <c r="S3539" s="11">
        <f t="shared" si="279"/>
        <v>41923.354351851849</v>
      </c>
      <c r="T3539" s="13" t="str">
        <f t="shared" si="277"/>
        <v>Oct</v>
      </c>
      <c r="U3539" s="11">
        <f t="shared" si="278"/>
        <v>41960.332638888889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</v>
      </c>
      <c r="P3540">
        <f t="shared" si="276"/>
        <v>31</v>
      </c>
      <c r="Q3540" t="s">
        <v>8322</v>
      </c>
      <c r="R3540" t="s">
        <v>8323</v>
      </c>
      <c r="S3540" s="11">
        <f t="shared" si="279"/>
        <v>42571.420601851853</v>
      </c>
      <c r="T3540" s="13" t="str">
        <f t="shared" si="277"/>
        <v>Jul</v>
      </c>
      <c r="U3540" s="11">
        <f t="shared" si="278"/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120</v>
      </c>
      <c r="P3541">
        <f t="shared" si="276"/>
        <v>55</v>
      </c>
      <c r="Q3541" t="s">
        <v>8322</v>
      </c>
      <c r="R3541" t="s">
        <v>8323</v>
      </c>
      <c r="S3541" s="11">
        <f t="shared" si="279"/>
        <v>42600.756041666667</v>
      </c>
      <c r="T3541" s="13" t="str">
        <f t="shared" si="277"/>
        <v>Aug</v>
      </c>
      <c r="U3541" s="11">
        <f t="shared" si="278"/>
        <v>42621.756041666667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>
        <f t="shared" si="276"/>
        <v>46</v>
      </c>
      <c r="Q3542" t="s">
        <v>8322</v>
      </c>
      <c r="R3542" t="s">
        <v>8323</v>
      </c>
      <c r="S3542" s="11">
        <f t="shared" si="279"/>
        <v>42517.003368055557</v>
      </c>
      <c r="T3542" s="13" t="str">
        <f t="shared" si="277"/>
        <v>May</v>
      </c>
      <c r="U3542" s="11">
        <f t="shared" si="278"/>
        <v>42547.003368055557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>
        <f t="shared" si="276"/>
        <v>39</v>
      </c>
      <c r="Q3543" t="s">
        <v>8322</v>
      </c>
      <c r="R3543" t="s">
        <v>8323</v>
      </c>
      <c r="S3543" s="11">
        <f t="shared" si="279"/>
        <v>42222.730034722219</v>
      </c>
      <c r="T3543" s="13" t="str">
        <f t="shared" si="277"/>
        <v>Aug</v>
      </c>
      <c r="U3543" s="11">
        <f t="shared" si="278"/>
        <v>42247.730034722219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</v>
      </c>
      <c r="P3544">
        <f t="shared" si="276"/>
        <v>66</v>
      </c>
      <c r="Q3544" t="s">
        <v>8322</v>
      </c>
      <c r="R3544" t="s">
        <v>8323</v>
      </c>
      <c r="S3544" s="11">
        <f t="shared" si="279"/>
        <v>41829.599791666667</v>
      </c>
      <c r="T3544" s="13" t="str">
        <f t="shared" si="277"/>
        <v>Jul</v>
      </c>
      <c r="U3544" s="11">
        <f t="shared" si="278"/>
        <v>41889.599791666667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105</v>
      </c>
      <c r="P3545">
        <f t="shared" si="276"/>
        <v>54</v>
      </c>
      <c r="Q3545" t="s">
        <v>8322</v>
      </c>
      <c r="R3545" t="s">
        <v>8323</v>
      </c>
      <c r="S3545" s="11">
        <f t="shared" si="279"/>
        <v>42150.755312499998</v>
      </c>
      <c r="T3545" s="13" t="str">
        <f t="shared" si="277"/>
        <v>May</v>
      </c>
      <c r="U3545" s="11">
        <f t="shared" si="278"/>
        <v>42180.755312499998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>
        <f t="shared" si="276"/>
        <v>104</v>
      </c>
      <c r="Q3546" t="s">
        <v>8322</v>
      </c>
      <c r="R3546" t="s">
        <v>8323</v>
      </c>
      <c r="S3546" s="11">
        <f t="shared" si="279"/>
        <v>42040.831678240742</v>
      </c>
      <c r="T3546" s="13" t="str">
        <f t="shared" si="277"/>
        <v>Feb</v>
      </c>
      <c r="U3546" s="11">
        <f t="shared" si="278"/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</v>
      </c>
      <c r="P3547">
        <f t="shared" si="276"/>
        <v>31</v>
      </c>
      <c r="Q3547" t="s">
        <v>8322</v>
      </c>
      <c r="R3547" t="s">
        <v>8323</v>
      </c>
      <c r="S3547" s="11">
        <f t="shared" si="279"/>
        <v>42075.807395833333</v>
      </c>
      <c r="T3547" s="13" t="str">
        <f t="shared" si="277"/>
        <v>Mar</v>
      </c>
      <c r="U3547" s="11">
        <f t="shared" si="278"/>
        <v>42105.807395833333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</v>
      </c>
      <c r="P3548">
        <f t="shared" si="276"/>
        <v>59</v>
      </c>
      <c r="Q3548" t="s">
        <v>8322</v>
      </c>
      <c r="R3548" t="s">
        <v>8323</v>
      </c>
      <c r="S3548" s="11">
        <f t="shared" si="279"/>
        <v>42073.660694444443</v>
      </c>
      <c r="T3548" s="13" t="str">
        <f t="shared" si="277"/>
        <v>Mar</v>
      </c>
      <c r="U3548" s="11">
        <f t="shared" si="278"/>
        <v>42095.165972222225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</v>
      </c>
      <c r="P3549">
        <f t="shared" si="276"/>
        <v>119</v>
      </c>
      <c r="Q3549" t="s">
        <v>8322</v>
      </c>
      <c r="R3549" t="s">
        <v>8323</v>
      </c>
      <c r="S3549" s="11">
        <f t="shared" si="279"/>
        <v>42480.078715277778</v>
      </c>
      <c r="T3549" s="13" t="str">
        <f t="shared" si="277"/>
        <v>Apr</v>
      </c>
      <c r="U3549" s="11">
        <f t="shared" si="278"/>
        <v>42504.165972222225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102</v>
      </c>
      <c r="P3550">
        <f t="shared" si="276"/>
        <v>165</v>
      </c>
      <c r="Q3550" t="s">
        <v>8322</v>
      </c>
      <c r="R3550" t="s">
        <v>8323</v>
      </c>
      <c r="S3550" s="11">
        <f t="shared" si="279"/>
        <v>42411.942291666666</v>
      </c>
      <c r="T3550" s="13" t="str">
        <f t="shared" si="277"/>
        <v>Feb</v>
      </c>
      <c r="U3550" s="11">
        <f t="shared" si="278"/>
        <v>42434.041666666672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>
        <f t="shared" si="276"/>
        <v>24</v>
      </c>
      <c r="Q3551" t="s">
        <v>8322</v>
      </c>
      <c r="R3551" t="s">
        <v>8323</v>
      </c>
      <c r="S3551" s="11">
        <f t="shared" si="279"/>
        <v>42223.394363425927</v>
      </c>
      <c r="T3551" s="13" t="str">
        <f t="shared" si="277"/>
        <v>Aug</v>
      </c>
      <c r="U3551" s="11">
        <f t="shared" si="278"/>
        <v>42251.394363425927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105</v>
      </c>
      <c r="P3552">
        <f t="shared" si="276"/>
        <v>41</v>
      </c>
      <c r="Q3552" t="s">
        <v>8322</v>
      </c>
      <c r="R3552" t="s">
        <v>8323</v>
      </c>
      <c r="S3552" s="11">
        <f t="shared" si="279"/>
        <v>42462.893495370372</v>
      </c>
      <c r="T3552" s="13" t="str">
        <f t="shared" si="277"/>
        <v>Apr</v>
      </c>
      <c r="U3552" s="11">
        <f t="shared" si="278"/>
        <v>42492.893495370372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102</v>
      </c>
      <c r="P3553">
        <f t="shared" si="276"/>
        <v>61</v>
      </c>
      <c r="Q3553" t="s">
        <v>8322</v>
      </c>
      <c r="R3553" t="s">
        <v>8323</v>
      </c>
      <c r="S3553" s="11">
        <f t="shared" si="279"/>
        <v>41753.515856481477</v>
      </c>
      <c r="T3553" s="13" t="str">
        <f t="shared" si="277"/>
        <v>Apr</v>
      </c>
      <c r="U3553" s="11">
        <f t="shared" si="278"/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>
        <f t="shared" si="276"/>
        <v>39</v>
      </c>
      <c r="Q3554" t="s">
        <v>8322</v>
      </c>
      <c r="R3554" t="s">
        <v>8323</v>
      </c>
      <c r="S3554" s="11">
        <f t="shared" si="279"/>
        <v>41788.587083333332</v>
      </c>
      <c r="T3554" s="13" t="str">
        <f t="shared" si="277"/>
        <v>May</v>
      </c>
      <c r="U3554" s="11">
        <f t="shared" si="278"/>
        <v>41818.587083333332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</v>
      </c>
      <c r="P3555">
        <f t="shared" si="276"/>
        <v>56</v>
      </c>
      <c r="Q3555" t="s">
        <v>8322</v>
      </c>
      <c r="R3555" t="s">
        <v>8323</v>
      </c>
      <c r="S3555" s="11">
        <f t="shared" si="279"/>
        <v>42196.028703703705</v>
      </c>
      <c r="T3555" s="13" t="str">
        <f t="shared" si="277"/>
        <v>Jul</v>
      </c>
      <c r="U3555" s="11">
        <f t="shared" si="278"/>
        <v>42228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</v>
      </c>
      <c r="P3556">
        <f t="shared" si="276"/>
        <v>107</v>
      </c>
      <c r="Q3556" t="s">
        <v>8322</v>
      </c>
      <c r="R3556" t="s">
        <v>8323</v>
      </c>
      <c r="S3556" s="11">
        <f t="shared" si="279"/>
        <v>42016.050451388888</v>
      </c>
      <c r="T3556" s="13" t="str">
        <f t="shared" si="277"/>
        <v>Jan</v>
      </c>
      <c r="U3556" s="11">
        <f t="shared" si="278"/>
        <v>42046.708333333328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>
        <f t="shared" si="276"/>
        <v>171</v>
      </c>
      <c r="Q3557" t="s">
        <v>8322</v>
      </c>
      <c r="R3557" t="s">
        <v>8323</v>
      </c>
      <c r="S3557" s="11">
        <f t="shared" si="279"/>
        <v>42661.442060185189</v>
      </c>
      <c r="T3557" s="13" t="str">
        <f t="shared" si="277"/>
        <v>Oct</v>
      </c>
      <c r="U3557" s="11">
        <f t="shared" si="278"/>
        <v>42691.483726851846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</v>
      </c>
      <c r="P3558">
        <f t="shared" si="276"/>
        <v>111</v>
      </c>
      <c r="Q3558" t="s">
        <v>8322</v>
      </c>
      <c r="R3558" t="s">
        <v>8323</v>
      </c>
      <c r="S3558" s="11">
        <f t="shared" si="279"/>
        <v>41808.649583333332</v>
      </c>
      <c r="T3558" s="13" t="str">
        <f t="shared" si="277"/>
        <v>Jun</v>
      </c>
      <c r="U3558" s="11">
        <f t="shared" si="278"/>
        <v>41868.649583333332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</v>
      </c>
      <c r="P3559">
        <f t="shared" si="276"/>
        <v>179</v>
      </c>
      <c r="Q3559" t="s">
        <v>8322</v>
      </c>
      <c r="R3559" t="s">
        <v>8323</v>
      </c>
      <c r="S3559" s="11">
        <f t="shared" si="279"/>
        <v>41730.276747685188</v>
      </c>
      <c r="T3559" s="13" t="str">
        <f t="shared" si="277"/>
        <v>Apr</v>
      </c>
      <c r="U3559" s="11">
        <f t="shared" si="278"/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>
        <f t="shared" si="276"/>
        <v>23</v>
      </c>
      <c r="Q3560" t="s">
        <v>8322</v>
      </c>
      <c r="R3560" t="s">
        <v>8323</v>
      </c>
      <c r="S3560" s="11">
        <f t="shared" si="279"/>
        <v>42139.816840277781</v>
      </c>
      <c r="T3560" s="13" t="str">
        <f t="shared" si="277"/>
        <v>May</v>
      </c>
      <c r="U3560" s="11">
        <f t="shared" si="278"/>
        <v>42181.875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104</v>
      </c>
      <c r="P3561">
        <f t="shared" si="276"/>
        <v>43</v>
      </c>
      <c r="Q3561" t="s">
        <v>8322</v>
      </c>
      <c r="R3561" t="s">
        <v>8323</v>
      </c>
      <c r="S3561" s="11">
        <f t="shared" si="279"/>
        <v>42194.096157407403</v>
      </c>
      <c r="T3561" s="13" t="str">
        <f t="shared" si="277"/>
        <v>Jul</v>
      </c>
      <c r="U3561" s="11">
        <f t="shared" si="278"/>
        <v>42216.373611111107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</v>
      </c>
      <c r="P3562">
        <f t="shared" si="276"/>
        <v>47</v>
      </c>
      <c r="Q3562" t="s">
        <v>8322</v>
      </c>
      <c r="R3562" t="s">
        <v>8323</v>
      </c>
      <c r="S3562" s="11">
        <f t="shared" si="279"/>
        <v>42115.889652777783</v>
      </c>
      <c r="T3562" s="13" t="str">
        <f t="shared" si="277"/>
        <v>Apr</v>
      </c>
      <c r="U3562" s="11">
        <f t="shared" si="278"/>
        <v>42151.114583333328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</v>
      </c>
      <c r="P3563">
        <f t="shared" si="276"/>
        <v>47</v>
      </c>
      <c r="Q3563" t="s">
        <v>8322</v>
      </c>
      <c r="R3563" t="s">
        <v>8323</v>
      </c>
      <c r="S3563" s="11">
        <f t="shared" si="279"/>
        <v>42203.680300925931</v>
      </c>
      <c r="T3563" s="13" t="str">
        <f t="shared" si="277"/>
        <v>Jul</v>
      </c>
      <c r="U3563" s="11">
        <f t="shared" si="278"/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149</v>
      </c>
      <c r="P3564">
        <f t="shared" si="276"/>
        <v>15</v>
      </c>
      <c r="Q3564" t="s">
        <v>8322</v>
      </c>
      <c r="R3564" t="s">
        <v>8323</v>
      </c>
      <c r="S3564" s="11">
        <f t="shared" si="279"/>
        <v>42433.761886574073</v>
      </c>
      <c r="T3564" s="13" t="str">
        <f t="shared" si="277"/>
        <v>Mar</v>
      </c>
      <c r="U3564" s="11">
        <f t="shared" si="278"/>
        <v>42442.916666666672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</v>
      </c>
      <c r="P3565">
        <f t="shared" si="276"/>
        <v>21</v>
      </c>
      <c r="Q3565" t="s">
        <v>8322</v>
      </c>
      <c r="R3565" t="s">
        <v>8323</v>
      </c>
      <c r="S3565" s="11">
        <f t="shared" si="279"/>
        <v>42555.671944444446</v>
      </c>
      <c r="T3565" s="13" t="str">
        <f t="shared" si="277"/>
        <v>Jul</v>
      </c>
      <c r="U3565" s="11">
        <f t="shared" si="278"/>
        <v>42583.791666666672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101</v>
      </c>
      <c r="P3566">
        <f t="shared" si="276"/>
        <v>59</v>
      </c>
      <c r="Q3566" t="s">
        <v>8322</v>
      </c>
      <c r="R3566" t="s">
        <v>8323</v>
      </c>
      <c r="S3566" s="11">
        <f t="shared" si="279"/>
        <v>42236.623252314821</v>
      </c>
      <c r="T3566" s="13" t="str">
        <f t="shared" si="277"/>
        <v>Aug</v>
      </c>
      <c r="U3566" s="11">
        <f t="shared" si="278"/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131</v>
      </c>
      <c r="P3567">
        <f t="shared" si="276"/>
        <v>98</v>
      </c>
      <c r="Q3567" t="s">
        <v>8322</v>
      </c>
      <c r="R3567" t="s">
        <v>8323</v>
      </c>
      <c r="S3567" s="11">
        <f t="shared" si="279"/>
        <v>41974.743148148147</v>
      </c>
      <c r="T3567" s="13" t="str">
        <f t="shared" si="277"/>
        <v>Dec</v>
      </c>
      <c r="U3567" s="11">
        <f t="shared" si="278"/>
        <v>42004.743148148147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105</v>
      </c>
      <c r="P3568">
        <f t="shared" si="276"/>
        <v>55</v>
      </c>
      <c r="Q3568" t="s">
        <v>8322</v>
      </c>
      <c r="R3568" t="s">
        <v>8323</v>
      </c>
      <c r="S3568" s="11">
        <f t="shared" si="279"/>
        <v>41997.507905092592</v>
      </c>
      <c r="T3568" s="13" t="str">
        <f t="shared" si="277"/>
        <v>Dec</v>
      </c>
      <c r="U3568" s="11">
        <f t="shared" si="278"/>
        <v>42027.507905092592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109</v>
      </c>
      <c r="P3569">
        <f t="shared" si="276"/>
        <v>27</v>
      </c>
      <c r="Q3569" t="s">
        <v>8322</v>
      </c>
      <c r="R3569" t="s">
        <v>8323</v>
      </c>
      <c r="S3569" s="11">
        <f t="shared" si="279"/>
        <v>42135.810694444444</v>
      </c>
      <c r="T3569" s="13" t="str">
        <f t="shared" si="277"/>
        <v>May</v>
      </c>
      <c r="U3569" s="11">
        <f t="shared" si="278"/>
        <v>42165.810694444444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</v>
      </c>
      <c r="P3570">
        <f t="shared" si="276"/>
        <v>58</v>
      </c>
      <c r="Q3570" t="s">
        <v>8322</v>
      </c>
      <c r="R3570" t="s">
        <v>8323</v>
      </c>
      <c r="S3570" s="11">
        <f t="shared" si="279"/>
        <v>41869.740671296298</v>
      </c>
      <c r="T3570" s="13" t="str">
        <f t="shared" si="277"/>
        <v>Aug</v>
      </c>
      <c r="U3570" s="11">
        <f t="shared" si="278"/>
        <v>41899.740671296298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</v>
      </c>
      <c r="P3571">
        <f t="shared" si="276"/>
        <v>123</v>
      </c>
      <c r="Q3571" t="s">
        <v>8322</v>
      </c>
      <c r="R3571" t="s">
        <v>8323</v>
      </c>
      <c r="S3571" s="11">
        <f t="shared" si="279"/>
        <v>41982.688611111109</v>
      </c>
      <c r="T3571" s="13" t="str">
        <f t="shared" si="277"/>
        <v>Dec</v>
      </c>
      <c r="U3571" s="11">
        <f t="shared" si="278"/>
        <v>42012.688611111109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</v>
      </c>
      <c r="P3572">
        <f t="shared" si="276"/>
        <v>88</v>
      </c>
      <c r="Q3572" t="s">
        <v>8322</v>
      </c>
      <c r="R3572" t="s">
        <v>8323</v>
      </c>
      <c r="S3572" s="11">
        <f t="shared" si="279"/>
        <v>41976.331979166673</v>
      </c>
      <c r="T3572" s="13" t="str">
        <f t="shared" si="277"/>
        <v>Dec</v>
      </c>
      <c r="U3572" s="11">
        <f t="shared" si="278"/>
        <v>42004.291666666672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</v>
      </c>
      <c r="P3573">
        <f t="shared" si="276"/>
        <v>73</v>
      </c>
      <c r="Q3573" t="s">
        <v>8322</v>
      </c>
      <c r="R3573" t="s">
        <v>8323</v>
      </c>
      <c r="S3573" s="11">
        <f t="shared" si="279"/>
        <v>41912.858946759261</v>
      </c>
      <c r="T3573" s="13" t="str">
        <f t="shared" si="277"/>
        <v>Sep</v>
      </c>
      <c r="U3573" s="11">
        <f t="shared" si="278"/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>
        <f t="shared" si="276"/>
        <v>56</v>
      </c>
      <c r="Q3574" t="s">
        <v>8322</v>
      </c>
      <c r="R3574" t="s">
        <v>8323</v>
      </c>
      <c r="S3574" s="11">
        <f t="shared" si="279"/>
        <v>42146.570393518516</v>
      </c>
      <c r="T3574" s="13" t="str">
        <f t="shared" si="277"/>
        <v>May</v>
      </c>
      <c r="U3574" s="11">
        <f t="shared" si="278"/>
        <v>42176.570393518516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103</v>
      </c>
      <c r="P3575">
        <f t="shared" si="276"/>
        <v>40</v>
      </c>
      <c r="Q3575" t="s">
        <v>8322</v>
      </c>
      <c r="R3575" t="s">
        <v>8323</v>
      </c>
      <c r="S3575" s="11">
        <f t="shared" si="279"/>
        <v>41921.375532407408</v>
      </c>
      <c r="T3575" s="13" t="str">
        <f t="shared" si="277"/>
        <v>Oct</v>
      </c>
      <c r="U3575" s="11">
        <f t="shared" si="278"/>
        <v>41951.417199074072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</v>
      </c>
      <c r="P3576">
        <f t="shared" si="276"/>
        <v>137</v>
      </c>
      <c r="Q3576" t="s">
        <v>8322</v>
      </c>
      <c r="R3576" t="s">
        <v>8323</v>
      </c>
      <c r="S3576" s="11">
        <f t="shared" si="279"/>
        <v>41926.942685185182</v>
      </c>
      <c r="T3576" s="13" t="str">
        <f t="shared" si="277"/>
        <v>Oct</v>
      </c>
      <c r="U3576" s="11">
        <f t="shared" si="278"/>
        <v>41956.984351851846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</v>
      </c>
      <c r="P3577">
        <f t="shared" si="276"/>
        <v>99</v>
      </c>
      <c r="Q3577" t="s">
        <v>8322</v>
      </c>
      <c r="R3577" t="s">
        <v>8323</v>
      </c>
      <c r="S3577" s="11">
        <f t="shared" si="279"/>
        <v>42561.783877314811</v>
      </c>
      <c r="T3577" s="13" t="str">
        <f t="shared" si="277"/>
        <v>Jul</v>
      </c>
      <c r="U3577" s="11">
        <f t="shared" si="278"/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>
        <f t="shared" si="276"/>
        <v>20</v>
      </c>
      <c r="Q3578" t="s">
        <v>8322</v>
      </c>
      <c r="R3578" t="s">
        <v>8323</v>
      </c>
      <c r="S3578" s="11">
        <f t="shared" si="279"/>
        <v>42649.54923611111</v>
      </c>
      <c r="T3578" s="13" t="str">
        <f t="shared" si="277"/>
        <v>Oct</v>
      </c>
      <c r="U3578" s="11">
        <f t="shared" si="278"/>
        <v>42709.590902777782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>
        <f t="shared" si="276"/>
        <v>29</v>
      </c>
      <c r="Q3579" t="s">
        <v>8322</v>
      </c>
      <c r="R3579" t="s">
        <v>8323</v>
      </c>
      <c r="S3579" s="11">
        <f t="shared" si="279"/>
        <v>42093.786840277782</v>
      </c>
      <c r="T3579" s="13" t="str">
        <f t="shared" si="277"/>
        <v>Mar</v>
      </c>
      <c r="U3579" s="11">
        <f t="shared" si="278"/>
        <v>42120.26944444445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</v>
      </c>
      <c r="P3580">
        <f t="shared" si="276"/>
        <v>41</v>
      </c>
      <c r="Q3580" t="s">
        <v>8322</v>
      </c>
      <c r="R3580" t="s">
        <v>8323</v>
      </c>
      <c r="S3580" s="11">
        <f t="shared" si="279"/>
        <v>42460.733530092592</v>
      </c>
      <c r="T3580" s="13" t="str">
        <f t="shared" si="277"/>
        <v>Mar</v>
      </c>
      <c r="U3580" s="11">
        <f t="shared" si="278"/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>
        <f t="shared" si="276"/>
        <v>36</v>
      </c>
      <c r="Q3581" t="s">
        <v>8322</v>
      </c>
      <c r="R3581" t="s">
        <v>8323</v>
      </c>
      <c r="S3581" s="11">
        <f t="shared" si="279"/>
        <v>42430.762222222227</v>
      </c>
      <c r="T3581" s="13" t="str">
        <f t="shared" si="277"/>
        <v>Mar</v>
      </c>
      <c r="U3581" s="11">
        <f t="shared" si="278"/>
        <v>42460.720555555556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114</v>
      </c>
      <c r="P3582">
        <f t="shared" si="276"/>
        <v>38</v>
      </c>
      <c r="Q3582" t="s">
        <v>8322</v>
      </c>
      <c r="R3582" t="s">
        <v>8323</v>
      </c>
      <c r="S3582" s="11">
        <f t="shared" si="279"/>
        <v>42026.176180555558</v>
      </c>
      <c r="T3582" s="13" t="str">
        <f t="shared" si="277"/>
        <v>Jan</v>
      </c>
      <c r="U3582" s="11">
        <f t="shared" si="278"/>
        <v>42064.207638888889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>
        <f t="shared" si="276"/>
        <v>33</v>
      </c>
      <c r="Q3583" t="s">
        <v>8322</v>
      </c>
      <c r="R3583" t="s">
        <v>8323</v>
      </c>
      <c r="S3583" s="11">
        <f t="shared" si="279"/>
        <v>41836.471180555556</v>
      </c>
      <c r="T3583" s="13" t="str">
        <f t="shared" si="277"/>
        <v>Jul</v>
      </c>
      <c r="U3583" s="11">
        <f t="shared" si="278"/>
        <v>41850.471180555556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>
        <f t="shared" si="276"/>
        <v>59</v>
      </c>
      <c r="Q3584" t="s">
        <v>8322</v>
      </c>
      <c r="R3584" t="s">
        <v>8323</v>
      </c>
      <c r="S3584" s="11">
        <f t="shared" si="279"/>
        <v>42451.095856481479</v>
      </c>
      <c r="T3584" s="13" t="str">
        <f t="shared" si="277"/>
        <v>Mar</v>
      </c>
      <c r="U3584" s="11">
        <f t="shared" si="278"/>
        <v>42465.095856481479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109</v>
      </c>
      <c r="P3585">
        <f t="shared" si="276"/>
        <v>136</v>
      </c>
      <c r="Q3585" t="s">
        <v>8322</v>
      </c>
      <c r="R3585" t="s">
        <v>8323</v>
      </c>
      <c r="S3585" s="11">
        <f t="shared" si="279"/>
        <v>42418.425983796296</v>
      </c>
      <c r="T3585" s="13" t="str">
        <f t="shared" si="277"/>
        <v>Feb</v>
      </c>
      <c r="U3585" s="11">
        <f t="shared" si="278"/>
        <v>42478.384317129632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116</v>
      </c>
      <c r="P3586">
        <f t="shared" si="276"/>
        <v>31</v>
      </c>
      <c r="Q3586" t="s">
        <v>8322</v>
      </c>
      <c r="R3586" t="s">
        <v>8323</v>
      </c>
      <c r="S3586" s="11">
        <f t="shared" si="279"/>
        <v>42168.316481481481</v>
      </c>
      <c r="T3586" s="13" t="str">
        <f t="shared" si="277"/>
        <v>Jun</v>
      </c>
      <c r="U3586" s="11">
        <f t="shared" si="278"/>
        <v>42198.316481481481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ROUND((E3587/D3587)*100,0)</f>
        <v>119</v>
      </c>
      <c r="P3587">
        <f t="shared" ref="P3587:P3650" si="281">ROUND(AVERAGE(E3587/L3587),0)</f>
        <v>176</v>
      </c>
      <c r="Q3587" t="s">
        <v>8322</v>
      </c>
      <c r="R3587" t="s">
        <v>8323</v>
      </c>
      <c r="S3587" s="11">
        <f t="shared" si="279"/>
        <v>41964.716319444444</v>
      </c>
      <c r="T3587" s="13" t="str">
        <f t="shared" ref="T3587:T3650" si="282">CHOOSE(MONTH(S3587),"Jan","Feb","Mar","Apr","May","Jun","Jul","Aug","Sep","Oct","Nov","Dec")</f>
        <v>Nov</v>
      </c>
      <c r="U3587" s="11">
        <f t="shared" ref="U3587:U3650" si="283">(((I3587/60)/60)/24+DATE(1970,1,1))</f>
        <v>41994.716319444444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</v>
      </c>
      <c r="P3588">
        <f t="shared" si="281"/>
        <v>152</v>
      </c>
      <c r="Q3588" t="s">
        <v>8322</v>
      </c>
      <c r="R3588" t="s">
        <v>8323</v>
      </c>
      <c r="S3588" s="11">
        <f t="shared" ref="S3588:S3651" si="284">(((J3588/60)/60)/24)+DATE(1970,1,1)</f>
        <v>42576.697569444441</v>
      </c>
      <c r="T3588" s="13" t="str">
        <f t="shared" si="282"/>
        <v>Jul</v>
      </c>
      <c r="U3588" s="11">
        <f t="shared" si="283"/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127</v>
      </c>
      <c r="P3589">
        <f t="shared" si="281"/>
        <v>23</v>
      </c>
      <c r="Q3589" t="s">
        <v>8322</v>
      </c>
      <c r="R3589" t="s">
        <v>8323</v>
      </c>
      <c r="S3589" s="11">
        <f t="shared" si="284"/>
        <v>42503.539976851855</v>
      </c>
      <c r="T3589" s="13" t="str">
        <f t="shared" si="282"/>
        <v>May</v>
      </c>
      <c r="U3589" s="11">
        <f t="shared" si="283"/>
        <v>42548.791666666672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101</v>
      </c>
      <c r="P3590">
        <f t="shared" si="281"/>
        <v>18</v>
      </c>
      <c r="Q3590" t="s">
        <v>8322</v>
      </c>
      <c r="R3590" t="s">
        <v>8323</v>
      </c>
      <c r="S3590" s="11">
        <f t="shared" si="284"/>
        <v>42101.828819444447</v>
      </c>
      <c r="T3590" s="13" t="str">
        <f t="shared" si="282"/>
        <v>Apr</v>
      </c>
      <c r="U3590" s="11">
        <f t="shared" si="283"/>
        <v>42123.958333333328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128</v>
      </c>
      <c r="P3591">
        <f t="shared" si="281"/>
        <v>82</v>
      </c>
      <c r="Q3591" t="s">
        <v>8322</v>
      </c>
      <c r="R3591" t="s">
        <v>8323</v>
      </c>
      <c r="S3591" s="11">
        <f t="shared" si="284"/>
        <v>42125.647534722222</v>
      </c>
      <c r="T3591" s="13" t="str">
        <f t="shared" si="282"/>
        <v>May</v>
      </c>
      <c r="U3591" s="11">
        <f t="shared" si="283"/>
        <v>42150.647534722222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</v>
      </c>
      <c r="P3592">
        <f t="shared" si="281"/>
        <v>69</v>
      </c>
      <c r="Q3592" t="s">
        <v>8322</v>
      </c>
      <c r="R3592" t="s">
        <v>8323</v>
      </c>
      <c r="S3592" s="11">
        <f t="shared" si="284"/>
        <v>41902.333726851852</v>
      </c>
      <c r="T3592" s="13" t="str">
        <f t="shared" si="282"/>
        <v>Sep</v>
      </c>
      <c r="U3592" s="11">
        <f t="shared" si="283"/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>
        <f t="shared" si="281"/>
        <v>68</v>
      </c>
      <c r="Q3593" t="s">
        <v>8322</v>
      </c>
      <c r="R3593" t="s">
        <v>8323</v>
      </c>
      <c r="S3593" s="11">
        <f t="shared" si="284"/>
        <v>42003.948425925926</v>
      </c>
      <c r="T3593" s="13" t="str">
        <f t="shared" si="282"/>
        <v>Dec</v>
      </c>
      <c r="U3593" s="11">
        <f t="shared" si="283"/>
        <v>42028.207638888889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</v>
      </c>
      <c r="P3594">
        <f t="shared" si="281"/>
        <v>73</v>
      </c>
      <c r="Q3594" t="s">
        <v>8322</v>
      </c>
      <c r="R3594" t="s">
        <v>8323</v>
      </c>
      <c r="S3594" s="11">
        <f t="shared" si="284"/>
        <v>41988.829942129625</v>
      </c>
      <c r="T3594" s="13" t="str">
        <f t="shared" si="282"/>
        <v>Dec</v>
      </c>
      <c r="U3594" s="11">
        <f t="shared" si="283"/>
        <v>42046.207638888889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111</v>
      </c>
      <c r="P3595">
        <f t="shared" si="281"/>
        <v>77</v>
      </c>
      <c r="Q3595" t="s">
        <v>8322</v>
      </c>
      <c r="R3595" t="s">
        <v>8323</v>
      </c>
      <c r="S3595" s="11">
        <f t="shared" si="284"/>
        <v>41974.898599537039</v>
      </c>
      <c r="T3595" s="13" t="str">
        <f t="shared" si="282"/>
        <v>Dec</v>
      </c>
      <c r="U3595" s="11">
        <f t="shared" si="283"/>
        <v>42009.851388888885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126</v>
      </c>
      <c r="P3596">
        <f t="shared" si="281"/>
        <v>56</v>
      </c>
      <c r="Q3596" t="s">
        <v>8322</v>
      </c>
      <c r="R3596" t="s">
        <v>8323</v>
      </c>
      <c r="S3596" s="11">
        <f t="shared" si="284"/>
        <v>42592.066921296297</v>
      </c>
      <c r="T3596" s="13" t="str">
        <f t="shared" si="282"/>
        <v>Aug</v>
      </c>
      <c r="U3596" s="11">
        <f t="shared" si="283"/>
        <v>42617.066921296297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119</v>
      </c>
      <c r="P3597">
        <f t="shared" si="281"/>
        <v>50</v>
      </c>
      <c r="Q3597" t="s">
        <v>8322</v>
      </c>
      <c r="R3597" t="s">
        <v>8323</v>
      </c>
      <c r="S3597" s="11">
        <f t="shared" si="284"/>
        <v>42050.008368055554</v>
      </c>
      <c r="T3597" s="13" t="str">
        <f t="shared" si="282"/>
        <v>Feb</v>
      </c>
      <c r="U3597" s="11">
        <f t="shared" si="283"/>
        <v>42076.290972222225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108</v>
      </c>
      <c r="P3598">
        <f t="shared" si="281"/>
        <v>79</v>
      </c>
      <c r="Q3598" t="s">
        <v>8322</v>
      </c>
      <c r="R3598" t="s">
        <v>8323</v>
      </c>
      <c r="S3598" s="11">
        <f t="shared" si="284"/>
        <v>41856.715069444443</v>
      </c>
      <c r="T3598" s="13" t="str">
        <f t="shared" si="282"/>
        <v>Aug</v>
      </c>
      <c r="U3598" s="11">
        <f t="shared" si="283"/>
        <v>41877.715069444443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103</v>
      </c>
      <c r="P3599">
        <f t="shared" si="281"/>
        <v>78</v>
      </c>
      <c r="Q3599" t="s">
        <v>8322</v>
      </c>
      <c r="R3599" t="s">
        <v>8323</v>
      </c>
      <c r="S3599" s="11">
        <f t="shared" si="284"/>
        <v>42417.585532407407</v>
      </c>
      <c r="T3599" s="13" t="str">
        <f t="shared" si="282"/>
        <v>Feb</v>
      </c>
      <c r="U3599" s="11">
        <f t="shared" si="283"/>
        <v>42432.249305555553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</v>
      </c>
      <c r="P3600">
        <f t="shared" si="281"/>
        <v>41</v>
      </c>
      <c r="Q3600" t="s">
        <v>8322</v>
      </c>
      <c r="R3600" t="s">
        <v>8323</v>
      </c>
      <c r="S3600" s="11">
        <f t="shared" si="284"/>
        <v>41866.79886574074</v>
      </c>
      <c r="T3600" s="13" t="str">
        <f t="shared" si="282"/>
        <v>Aug</v>
      </c>
      <c r="U3600" s="11">
        <f t="shared" si="283"/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>
        <f t="shared" si="281"/>
        <v>59</v>
      </c>
      <c r="Q3601" t="s">
        <v>8322</v>
      </c>
      <c r="R3601" t="s">
        <v>8323</v>
      </c>
      <c r="S3601" s="11">
        <f t="shared" si="284"/>
        <v>42220.79487268519</v>
      </c>
      <c r="T3601" s="13" t="str">
        <f t="shared" si="282"/>
        <v>Aug</v>
      </c>
      <c r="U3601" s="11">
        <f t="shared" si="283"/>
        <v>42246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>
        <f t="shared" si="281"/>
        <v>3</v>
      </c>
      <c r="Q3602" t="s">
        <v>8322</v>
      </c>
      <c r="R3602" t="s">
        <v>8323</v>
      </c>
      <c r="S3602" s="11">
        <f t="shared" si="284"/>
        <v>42628.849120370374</v>
      </c>
      <c r="T3602" s="13" t="str">
        <f t="shared" si="282"/>
        <v>Sep</v>
      </c>
      <c r="U3602" s="11">
        <f t="shared" si="283"/>
        <v>42656.849120370374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</v>
      </c>
      <c r="P3603">
        <f t="shared" si="281"/>
        <v>39</v>
      </c>
      <c r="Q3603" t="s">
        <v>8322</v>
      </c>
      <c r="R3603" t="s">
        <v>8323</v>
      </c>
      <c r="S3603" s="11">
        <f t="shared" si="284"/>
        <v>41990.99863425926</v>
      </c>
      <c r="T3603" s="13" t="str">
        <f t="shared" si="282"/>
        <v>Dec</v>
      </c>
      <c r="U3603" s="11">
        <f t="shared" si="283"/>
        <v>42020.99863425926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</v>
      </c>
      <c r="P3604">
        <f t="shared" si="281"/>
        <v>82</v>
      </c>
      <c r="Q3604" t="s">
        <v>8322</v>
      </c>
      <c r="R3604" t="s">
        <v>8323</v>
      </c>
      <c r="S3604" s="11">
        <f t="shared" si="284"/>
        <v>42447.894432870366</v>
      </c>
      <c r="T3604" s="13" t="str">
        <f t="shared" si="282"/>
        <v>Mar</v>
      </c>
      <c r="U3604" s="11">
        <f t="shared" si="283"/>
        <v>42507.894432870366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171</v>
      </c>
      <c r="P3605">
        <f t="shared" si="281"/>
        <v>45</v>
      </c>
      <c r="Q3605" t="s">
        <v>8322</v>
      </c>
      <c r="R3605" t="s">
        <v>8323</v>
      </c>
      <c r="S3605" s="11">
        <f t="shared" si="284"/>
        <v>42283.864351851851</v>
      </c>
      <c r="T3605" s="13" t="str">
        <f t="shared" si="282"/>
        <v>Oct</v>
      </c>
      <c r="U3605" s="11">
        <f t="shared" si="283"/>
        <v>42313.906018518523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113</v>
      </c>
      <c r="P3606">
        <f t="shared" si="281"/>
        <v>49</v>
      </c>
      <c r="Q3606" t="s">
        <v>8322</v>
      </c>
      <c r="R3606" t="s">
        <v>8323</v>
      </c>
      <c r="S3606" s="11">
        <f t="shared" si="284"/>
        <v>42483.015694444446</v>
      </c>
      <c r="T3606" s="13" t="str">
        <f t="shared" si="282"/>
        <v>Apr</v>
      </c>
      <c r="U3606" s="11">
        <f t="shared" si="283"/>
        <v>42489.290972222225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>
        <f t="shared" si="281"/>
        <v>31</v>
      </c>
      <c r="Q3607" t="s">
        <v>8322</v>
      </c>
      <c r="R3607" t="s">
        <v>8323</v>
      </c>
      <c r="S3607" s="11">
        <f t="shared" si="284"/>
        <v>42383.793124999997</v>
      </c>
      <c r="T3607" s="13" t="str">
        <f t="shared" si="282"/>
        <v>Jan</v>
      </c>
      <c r="U3607" s="11">
        <f t="shared" si="283"/>
        <v>42413.793124999997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</v>
      </c>
      <c r="P3608">
        <f t="shared" si="281"/>
        <v>61</v>
      </c>
      <c r="Q3608" t="s">
        <v>8322</v>
      </c>
      <c r="R3608" t="s">
        <v>8323</v>
      </c>
      <c r="S3608" s="11">
        <f t="shared" si="284"/>
        <v>42566.604826388888</v>
      </c>
      <c r="T3608" s="13" t="str">
        <f t="shared" si="282"/>
        <v>Jul</v>
      </c>
      <c r="U3608" s="11">
        <f t="shared" si="283"/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</v>
      </c>
      <c r="P3609">
        <f t="shared" si="281"/>
        <v>29</v>
      </c>
      <c r="Q3609" t="s">
        <v>8322</v>
      </c>
      <c r="R3609" t="s">
        <v>8323</v>
      </c>
      <c r="S3609" s="11">
        <f t="shared" si="284"/>
        <v>42338.963912037041</v>
      </c>
      <c r="T3609" s="13" t="str">
        <f t="shared" si="282"/>
        <v>Nov</v>
      </c>
      <c r="U3609" s="11">
        <f t="shared" si="283"/>
        <v>42353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>
        <f t="shared" si="281"/>
        <v>30</v>
      </c>
      <c r="Q3610" t="s">
        <v>8322</v>
      </c>
      <c r="R3610" t="s">
        <v>8323</v>
      </c>
      <c r="S3610" s="11">
        <f t="shared" si="284"/>
        <v>42506.709375000006</v>
      </c>
      <c r="T3610" s="13" t="str">
        <f t="shared" si="282"/>
        <v>May</v>
      </c>
      <c r="U3610" s="11">
        <f t="shared" si="283"/>
        <v>42538.583333333328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</v>
      </c>
      <c r="P3611">
        <f t="shared" si="281"/>
        <v>143</v>
      </c>
      <c r="Q3611" t="s">
        <v>8322</v>
      </c>
      <c r="R3611" t="s">
        <v>8323</v>
      </c>
      <c r="S3611" s="11">
        <f t="shared" si="284"/>
        <v>42429.991724537031</v>
      </c>
      <c r="T3611" s="13" t="str">
        <f t="shared" si="282"/>
        <v>Feb</v>
      </c>
      <c r="U3611" s="11">
        <f t="shared" si="283"/>
        <v>42459.950057870374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</v>
      </c>
      <c r="P3612">
        <f t="shared" si="281"/>
        <v>52</v>
      </c>
      <c r="Q3612" t="s">
        <v>8322</v>
      </c>
      <c r="R3612" t="s">
        <v>8323</v>
      </c>
      <c r="S3612" s="11">
        <f t="shared" si="284"/>
        <v>42203.432129629626</v>
      </c>
      <c r="T3612" s="13" t="str">
        <f t="shared" si="282"/>
        <v>Jul</v>
      </c>
      <c r="U3612" s="11">
        <f t="shared" si="283"/>
        <v>42233.432129629626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>
        <f t="shared" si="281"/>
        <v>67</v>
      </c>
      <c r="Q3613" t="s">
        <v>8322</v>
      </c>
      <c r="R3613" t="s">
        <v>8323</v>
      </c>
      <c r="S3613" s="11">
        <f t="shared" si="284"/>
        <v>42072.370381944449</v>
      </c>
      <c r="T3613" s="13" t="str">
        <f t="shared" si="282"/>
        <v>Mar</v>
      </c>
      <c r="U3613" s="11">
        <f t="shared" si="283"/>
        <v>42102.370381944449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</v>
      </c>
      <c r="P3614">
        <f t="shared" si="281"/>
        <v>127</v>
      </c>
      <c r="Q3614" t="s">
        <v>8322</v>
      </c>
      <c r="R3614" t="s">
        <v>8323</v>
      </c>
      <c r="S3614" s="11">
        <f t="shared" si="284"/>
        <v>41789.726979166669</v>
      </c>
      <c r="T3614" s="13" t="str">
        <f t="shared" si="282"/>
        <v>May</v>
      </c>
      <c r="U3614" s="11">
        <f t="shared" si="283"/>
        <v>41799.726979166669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>
        <f t="shared" si="281"/>
        <v>63</v>
      </c>
      <c r="Q3615" t="s">
        <v>8322</v>
      </c>
      <c r="R3615" t="s">
        <v>8323</v>
      </c>
      <c r="S3615" s="11">
        <f t="shared" si="284"/>
        <v>41788.58997685185</v>
      </c>
      <c r="T3615" s="13" t="str">
        <f t="shared" si="282"/>
        <v>May</v>
      </c>
      <c r="U3615" s="11">
        <f t="shared" si="283"/>
        <v>41818.58997685185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101</v>
      </c>
      <c r="P3616">
        <f t="shared" si="281"/>
        <v>35</v>
      </c>
      <c r="Q3616" t="s">
        <v>8322</v>
      </c>
      <c r="R3616" t="s">
        <v>8323</v>
      </c>
      <c r="S3616" s="11">
        <f t="shared" si="284"/>
        <v>42144.041851851856</v>
      </c>
      <c r="T3616" s="13" t="str">
        <f t="shared" si="282"/>
        <v>May</v>
      </c>
      <c r="U3616" s="11">
        <f t="shared" si="283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107</v>
      </c>
      <c r="P3617">
        <f t="shared" si="281"/>
        <v>37</v>
      </c>
      <c r="Q3617" t="s">
        <v>8322</v>
      </c>
      <c r="R3617" t="s">
        <v>8323</v>
      </c>
      <c r="S3617" s="11">
        <f t="shared" si="284"/>
        <v>42318.593703703707</v>
      </c>
      <c r="T3617" s="13" t="str">
        <f t="shared" si="282"/>
        <v>Nov</v>
      </c>
      <c r="U3617" s="11">
        <f t="shared" si="283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125</v>
      </c>
      <c r="P3618">
        <f t="shared" si="281"/>
        <v>69</v>
      </c>
      <c r="Q3618" t="s">
        <v>8322</v>
      </c>
      <c r="R3618" t="s">
        <v>8323</v>
      </c>
      <c r="S3618" s="11">
        <f t="shared" si="284"/>
        <v>42052.949814814812</v>
      </c>
      <c r="T3618" s="13" t="str">
        <f t="shared" si="282"/>
        <v>Feb</v>
      </c>
      <c r="U3618" s="11">
        <f t="shared" si="283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119</v>
      </c>
      <c r="P3619">
        <f t="shared" si="281"/>
        <v>17</v>
      </c>
      <c r="Q3619" t="s">
        <v>8322</v>
      </c>
      <c r="R3619" t="s">
        <v>8323</v>
      </c>
      <c r="S3619" s="11">
        <f t="shared" si="284"/>
        <v>42779.610289351855</v>
      </c>
      <c r="T3619" s="13" t="str">
        <f t="shared" si="282"/>
        <v>Feb</v>
      </c>
      <c r="U3619" s="11">
        <f t="shared" si="283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>
        <f t="shared" si="281"/>
        <v>36</v>
      </c>
      <c r="Q3620" t="s">
        <v>8322</v>
      </c>
      <c r="R3620" t="s">
        <v>8323</v>
      </c>
      <c r="S3620" s="11">
        <f t="shared" si="284"/>
        <v>42128.627893518518</v>
      </c>
      <c r="T3620" s="13" t="str">
        <f t="shared" si="282"/>
        <v>May</v>
      </c>
      <c r="U3620" s="11">
        <f t="shared" si="283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113</v>
      </c>
      <c r="P3621">
        <f t="shared" si="281"/>
        <v>66</v>
      </c>
      <c r="Q3621" t="s">
        <v>8322</v>
      </c>
      <c r="R3621" t="s">
        <v>8323</v>
      </c>
      <c r="S3621" s="11">
        <f t="shared" si="284"/>
        <v>42661.132245370376</v>
      </c>
      <c r="T3621" s="13" t="str">
        <f t="shared" si="282"/>
        <v>Oct</v>
      </c>
      <c r="U3621" s="11">
        <f t="shared" si="283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</v>
      </c>
      <c r="P3622">
        <f t="shared" si="281"/>
        <v>56</v>
      </c>
      <c r="Q3622" t="s">
        <v>8322</v>
      </c>
      <c r="R3622" t="s">
        <v>8323</v>
      </c>
      <c r="S3622" s="11">
        <f t="shared" si="284"/>
        <v>42037.938206018516</v>
      </c>
      <c r="T3622" s="13" t="str">
        <f t="shared" si="282"/>
        <v>Feb</v>
      </c>
      <c r="U3622" s="11">
        <f t="shared" si="283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110</v>
      </c>
      <c r="P3623">
        <f t="shared" si="281"/>
        <v>47</v>
      </c>
      <c r="Q3623" t="s">
        <v>8322</v>
      </c>
      <c r="R3623" t="s">
        <v>8323</v>
      </c>
      <c r="S3623" s="11">
        <f t="shared" si="284"/>
        <v>42619.935694444444</v>
      </c>
      <c r="T3623" s="13" t="str">
        <f t="shared" si="282"/>
        <v>Sep</v>
      </c>
      <c r="U3623" s="11">
        <f t="shared" si="283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</v>
      </c>
      <c r="P3624">
        <f t="shared" si="281"/>
        <v>48</v>
      </c>
      <c r="Q3624" t="s">
        <v>8322</v>
      </c>
      <c r="R3624" t="s">
        <v>8323</v>
      </c>
      <c r="S3624" s="11">
        <f t="shared" si="284"/>
        <v>41877.221886574072</v>
      </c>
      <c r="T3624" s="13" t="str">
        <f t="shared" si="282"/>
        <v>Aug</v>
      </c>
      <c r="U3624" s="11">
        <f t="shared" si="283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>
        <f t="shared" si="281"/>
        <v>88</v>
      </c>
      <c r="Q3625" t="s">
        <v>8322</v>
      </c>
      <c r="R3625" t="s">
        <v>8323</v>
      </c>
      <c r="S3625" s="11">
        <f t="shared" si="284"/>
        <v>41828.736921296295</v>
      </c>
      <c r="T3625" s="13" t="str">
        <f t="shared" si="282"/>
        <v>Jul</v>
      </c>
      <c r="U3625" s="11">
        <f t="shared" si="283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105</v>
      </c>
      <c r="P3626">
        <f t="shared" si="281"/>
        <v>81</v>
      </c>
      <c r="Q3626" t="s">
        <v>8322</v>
      </c>
      <c r="R3626" t="s">
        <v>8323</v>
      </c>
      <c r="S3626" s="11">
        <f t="shared" si="284"/>
        <v>42545.774189814809</v>
      </c>
      <c r="T3626" s="13" t="str">
        <f t="shared" si="282"/>
        <v>Jun</v>
      </c>
      <c r="U3626" s="11">
        <f t="shared" si="283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103</v>
      </c>
      <c r="P3627">
        <f t="shared" si="281"/>
        <v>39</v>
      </c>
      <c r="Q3627" t="s">
        <v>8322</v>
      </c>
      <c r="R3627" t="s">
        <v>8323</v>
      </c>
      <c r="S3627" s="11">
        <f t="shared" si="284"/>
        <v>42157.652511574073</v>
      </c>
      <c r="T3627" s="13" t="str">
        <f t="shared" si="282"/>
        <v>Jun</v>
      </c>
      <c r="U3627" s="11">
        <f t="shared" si="283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102</v>
      </c>
      <c r="P3628">
        <f t="shared" si="281"/>
        <v>85</v>
      </c>
      <c r="Q3628" t="s">
        <v>8322</v>
      </c>
      <c r="R3628" t="s">
        <v>8323</v>
      </c>
      <c r="S3628" s="11">
        <f t="shared" si="284"/>
        <v>41846.667326388888</v>
      </c>
      <c r="T3628" s="13" t="str">
        <f t="shared" si="282"/>
        <v>Jul</v>
      </c>
      <c r="U3628" s="11">
        <f t="shared" si="283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>
        <f t="shared" si="281"/>
        <v>69</v>
      </c>
      <c r="Q3629" t="s">
        <v>8322</v>
      </c>
      <c r="R3629" t="s">
        <v>8323</v>
      </c>
      <c r="S3629" s="11">
        <f t="shared" si="284"/>
        <v>42460.741747685184</v>
      </c>
      <c r="T3629" s="13" t="str">
        <f t="shared" si="282"/>
        <v>Mar</v>
      </c>
      <c r="U3629" s="11">
        <f t="shared" si="283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t="s">
        <v>8322</v>
      </c>
      <c r="R3630" t="s">
        <v>8363</v>
      </c>
      <c r="S3630" s="11">
        <f t="shared" si="284"/>
        <v>42291.833287037036</v>
      </c>
      <c r="T3630" s="13" t="str">
        <f t="shared" si="282"/>
        <v>Oct</v>
      </c>
      <c r="U3630" s="11">
        <f t="shared" si="283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0</v>
      </c>
      <c r="P3631">
        <f t="shared" si="281"/>
        <v>1</v>
      </c>
      <c r="Q3631" t="s">
        <v>8322</v>
      </c>
      <c r="R3631" t="s">
        <v>8363</v>
      </c>
      <c r="S3631" s="11">
        <f t="shared" si="284"/>
        <v>42437.094490740739</v>
      </c>
      <c r="T3631" s="13" t="str">
        <f t="shared" si="282"/>
        <v>Mar</v>
      </c>
      <c r="U3631" s="11">
        <f t="shared" si="283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0</v>
      </c>
      <c r="P3632">
        <f t="shared" si="281"/>
        <v>1</v>
      </c>
      <c r="Q3632" t="s">
        <v>8322</v>
      </c>
      <c r="R3632" t="s">
        <v>8363</v>
      </c>
      <c r="S3632" s="11">
        <f t="shared" si="284"/>
        <v>41942.84710648148</v>
      </c>
      <c r="T3632" s="13" t="str">
        <f t="shared" si="282"/>
        <v>Oct</v>
      </c>
      <c r="U3632" s="11">
        <f t="shared" si="283"/>
        <v>41972.888773148152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</v>
      </c>
      <c r="P3633">
        <f t="shared" si="281"/>
        <v>148</v>
      </c>
      <c r="Q3633" t="s">
        <v>8322</v>
      </c>
      <c r="R3633" t="s">
        <v>8363</v>
      </c>
      <c r="S3633" s="11">
        <f t="shared" si="284"/>
        <v>41880.753437499996</v>
      </c>
      <c r="T3633" s="13" t="str">
        <f t="shared" si="282"/>
        <v>Aug</v>
      </c>
      <c r="U3633" s="11">
        <f t="shared" si="283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>
        <f t="shared" si="281"/>
        <v>100</v>
      </c>
      <c r="Q3634" t="s">
        <v>8322</v>
      </c>
      <c r="R3634" t="s">
        <v>8363</v>
      </c>
      <c r="S3634" s="11">
        <f t="shared" si="284"/>
        <v>41946.936909722222</v>
      </c>
      <c r="T3634" s="13" t="str">
        <f t="shared" si="282"/>
        <v>Nov</v>
      </c>
      <c r="U3634" s="11">
        <f t="shared" si="283"/>
        <v>41966.936909722222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</v>
      </c>
      <c r="P3635">
        <f t="shared" si="281"/>
        <v>57</v>
      </c>
      <c r="Q3635" t="s">
        <v>8322</v>
      </c>
      <c r="R3635" t="s">
        <v>8363</v>
      </c>
      <c r="S3635" s="11">
        <f t="shared" si="284"/>
        <v>42649.623460648145</v>
      </c>
      <c r="T3635" s="13" t="str">
        <f t="shared" si="282"/>
        <v>Oct</v>
      </c>
      <c r="U3635" s="11">
        <f t="shared" si="283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</v>
      </c>
      <c r="P3636">
        <f t="shared" si="281"/>
        <v>177</v>
      </c>
      <c r="Q3636" t="s">
        <v>8322</v>
      </c>
      <c r="R3636" t="s">
        <v>8363</v>
      </c>
      <c r="S3636" s="11">
        <f t="shared" si="284"/>
        <v>42701.166365740741</v>
      </c>
      <c r="T3636" s="13" t="str">
        <f t="shared" si="282"/>
        <v>Nov</v>
      </c>
      <c r="U3636" s="11">
        <f t="shared" si="283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</v>
      </c>
      <c r="P3637">
        <f t="shared" si="281"/>
        <v>128</v>
      </c>
      <c r="Q3637" t="s">
        <v>8322</v>
      </c>
      <c r="R3637" t="s">
        <v>8363</v>
      </c>
      <c r="S3637" s="11">
        <f t="shared" si="284"/>
        <v>42450.88282407407</v>
      </c>
      <c r="T3637" s="13" t="str">
        <f t="shared" si="282"/>
        <v>Mar</v>
      </c>
      <c r="U3637" s="11">
        <f t="shared" si="283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t="s">
        <v>8322</v>
      </c>
      <c r="R3638" t="s">
        <v>8363</v>
      </c>
      <c r="S3638" s="11">
        <f t="shared" si="284"/>
        <v>42226.694780092599</v>
      </c>
      <c r="T3638" s="13" t="str">
        <f t="shared" si="282"/>
        <v>Aug</v>
      </c>
      <c r="U3638" s="11">
        <f t="shared" si="283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31</v>
      </c>
      <c r="P3639">
        <f t="shared" si="281"/>
        <v>66</v>
      </c>
      <c r="Q3639" t="s">
        <v>8322</v>
      </c>
      <c r="R3639" t="s">
        <v>8363</v>
      </c>
      <c r="S3639" s="11">
        <f t="shared" si="284"/>
        <v>41975.700636574074</v>
      </c>
      <c r="T3639" s="13" t="str">
        <f t="shared" si="282"/>
        <v>Dec</v>
      </c>
      <c r="U3639" s="11">
        <f t="shared" si="283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7</v>
      </c>
      <c r="P3640">
        <f t="shared" si="281"/>
        <v>108</v>
      </c>
      <c r="Q3640" t="s">
        <v>8322</v>
      </c>
      <c r="R3640" t="s">
        <v>8363</v>
      </c>
      <c r="S3640" s="11">
        <f t="shared" si="284"/>
        <v>42053.672824074078</v>
      </c>
      <c r="T3640" s="13" t="str">
        <f t="shared" si="282"/>
        <v>Feb</v>
      </c>
      <c r="U3640" s="11">
        <f t="shared" si="283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0</v>
      </c>
      <c r="P3641">
        <f t="shared" si="281"/>
        <v>1</v>
      </c>
      <c r="Q3641" t="s">
        <v>8322</v>
      </c>
      <c r="R3641" t="s">
        <v>8363</v>
      </c>
      <c r="S3641" s="11">
        <f t="shared" si="284"/>
        <v>42590.677152777775</v>
      </c>
      <c r="T3641" s="13" t="str">
        <f t="shared" si="282"/>
        <v>Aug</v>
      </c>
      <c r="U3641" s="11">
        <f t="shared" si="283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6</v>
      </c>
      <c r="P3642">
        <f t="shared" si="281"/>
        <v>18</v>
      </c>
      <c r="Q3642" t="s">
        <v>8322</v>
      </c>
      <c r="R3642" t="s">
        <v>8363</v>
      </c>
      <c r="S3642" s="11">
        <f t="shared" si="284"/>
        <v>42104.781597222223</v>
      </c>
      <c r="T3642" s="13" t="str">
        <f t="shared" si="282"/>
        <v>Apr</v>
      </c>
      <c r="U3642" s="11">
        <f t="shared" si="283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t="s">
        <v>8322</v>
      </c>
      <c r="R3643" t="s">
        <v>8363</v>
      </c>
      <c r="S3643" s="11">
        <f t="shared" si="284"/>
        <v>41899.627071759263</v>
      </c>
      <c r="T3643" s="13" t="str">
        <f t="shared" si="282"/>
        <v>Sep</v>
      </c>
      <c r="U3643" s="11">
        <f t="shared" si="283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</v>
      </c>
      <c r="P3644">
        <f t="shared" si="281"/>
        <v>8</v>
      </c>
      <c r="Q3644" t="s">
        <v>8322</v>
      </c>
      <c r="R3644" t="s">
        <v>8363</v>
      </c>
      <c r="S3644" s="11">
        <f t="shared" si="284"/>
        <v>42297.816284722227</v>
      </c>
      <c r="T3644" s="13" t="str">
        <f t="shared" si="282"/>
        <v>Oct</v>
      </c>
      <c r="U3644" s="11">
        <f t="shared" si="283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t="s">
        <v>8322</v>
      </c>
      <c r="R3645" t="s">
        <v>8363</v>
      </c>
      <c r="S3645" s="11">
        <f t="shared" si="284"/>
        <v>42285.143969907411</v>
      </c>
      <c r="T3645" s="13" t="str">
        <f t="shared" si="282"/>
        <v>Oct</v>
      </c>
      <c r="U3645" s="11">
        <f t="shared" si="283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</v>
      </c>
      <c r="P3646">
        <f t="shared" si="281"/>
        <v>68</v>
      </c>
      <c r="Q3646" t="s">
        <v>8322</v>
      </c>
      <c r="R3646" t="s">
        <v>8363</v>
      </c>
      <c r="S3646" s="11">
        <f t="shared" si="284"/>
        <v>42409.241747685184</v>
      </c>
      <c r="T3646" s="13" t="str">
        <f t="shared" si="282"/>
        <v>Feb</v>
      </c>
      <c r="U3646" s="11">
        <f t="shared" si="283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</v>
      </c>
      <c r="P3647">
        <f t="shared" si="281"/>
        <v>1</v>
      </c>
      <c r="Q3647" t="s">
        <v>8322</v>
      </c>
      <c r="R3647" t="s">
        <v>8363</v>
      </c>
      <c r="S3647" s="11">
        <f t="shared" si="284"/>
        <v>42665.970347222217</v>
      </c>
      <c r="T3647" s="13" t="str">
        <f t="shared" si="282"/>
        <v>Oct</v>
      </c>
      <c r="U3647" s="11">
        <f t="shared" si="283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5</v>
      </c>
      <c r="P3648">
        <f t="shared" si="281"/>
        <v>60</v>
      </c>
      <c r="Q3648" t="s">
        <v>8322</v>
      </c>
      <c r="R3648" t="s">
        <v>8363</v>
      </c>
      <c r="S3648" s="11">
        <f t="shared" si="284"/>
        <v>42140.421319444446</v>
      </c>
      <c r="T3648" s="13" t="str">
        <f t="shared" si="282"/>
        <v>May</v>
      </c>
      <c r="U3648" s="11">
        <f t="shared" si="283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>
        <f t="shared" si="281"/>
        <v>15</v>
      </c>
      <c r="Q3649" t="s">
        <v>8322</v>
      </c>
      <c r="R3649" t="s">
        <v>8363</v>
      </c>
      <c r="S3649" s="11">
        <f t="shared" si="284"/>
        <v>42598.749155092592</v>
      </c>
      <c r="T3649" s="13" t="str">
        <f t="shared" si="282"/>
        <v>Aug</v>
      </c>
      <c r="U3649" s="11">
        <f t="shared" si="283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</v>
      </c>
      <c r="P3650">
        <f t="shared" si="281"/>
        <v>550</v>
      </c>
      <c r="Q3650" t="s">
        <v>8322</v>
      </c>
      <c r="R3650" t="s">
        <v>8323</v>
      </c>
      <c r="S3650" s="11">
        <f t="shared" si="284"/>
        <v>41887.292187500003</v>
      </c>
      <c r="T3650" s="13" t="str">
        <f t="shared" si="282"/>
        <v>Sep</v>
      </c>
      <c r="U3650" s="11">
        <f t="shared" si="283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ROUND((E3651/D3651)*100,0)</f>
        <v>104</v>
      </c>
      <c r="P3651">
        <f t="shared" ref="P3651:P3714" si="286">ROUND(AVERAGE(E3651/L3651),0)</f>
        <v>98</v>
      </c>
      <c r="Q3651" t="s">
        <v>8322</v>
      </c>
      <c r="R3651" t="s">
        <v>8323</v>
      </c>
      <c r="S3651" s="11">
        <f t="shared" si="284"/>
        <v>41780.712893518517</v>
      </c>
      <c r="T3651" s="13" t="str">
        <f t="shared" ref="T3651:T3714" si="287">CHOOSE(MONTH(S3651),"Jan","Feb","Mar","Apr","May","Jun","Jul","Aug","Sep","Oct","Nov","Dec")</f>
        <v>May</v>
      </c>
      <c r="U3651" s="11">
        <f t="shared" ref="U3651:U3714" si="288">(((I3651/60)/60)/24+DATE(1970,1,1))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>
        <f t="shared" si="286"/>
        <v>29</v>
      </c>
      <c r="Q3652" t="s">
        <v>8322</v>
      </c>
      <c r="R3652" t="s">
        <v>8323</v>
      </c>
      <c r="S3652" s="11">
        <f t="shared" ref="S3652:S3715" si="289">(((J3652/60)/60)/24)+DATE(1970,1,1)</f>
        <v>42381.478981481487</v>
      </c>
      <c r="T3652" s="13" t="str">
        <f t="shared" si="287"/>
        <v>Jan</v>
      </c>
      <c r="U3652" s="11">
        <f t="shared" si="28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>
        <f t="shared" si="286"/>
        <v>58</v>
      </c>
      <c r="Q3653" t="s">
        <v>8322</v>
      </c>
      <c r="R3653" t="s">
        <v>8323</v>
      </c>
      <c r="S3653" s="11">
        <f t="shared" si="289"/>
        <v>41828.646319444444</v>
      </c>
      <c r="T3653" s="13" t="str">
        <f t="shared" si="287"/>
        <v>Jul</v>
      </c>
      <c r="U3653" s="11">
        <f t="shared" si="28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251</v>
      </c>
      <c r="P3654">
        <f t="shared" si="286"/>
        <v>44</v>
      </c>
      <c r="Q3654" t="s">
        <v>8322</v>
      </c>
      <c r="R3654" t="s">
        <v>8323</v>
      </c>
      <c r="S3654" s="11">
        <f t="shared" si="289"/>
        <v>42596.644699074073</v>
      </c>
      <c r="T3654" s="13" t="str">
        <f t="shared" si="287"/>
        <v>Aug</v>
      </c>
      <c r="U3654" s="11">
        <f t="shared" si="28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101</v>
      </c>
      <c r="P3655">
        <f t="shared" si="286"/>
        <v>61</v>
      </c>
      <c r="Q3655" t="s">
        <v>8322</v>
      </c>
      <c r="R3655" t="s">
        <v>8323</v>
      </c>
      <c r="S3655" s="11">
        <f t="shared" si="289"/>
        <v>42191.363506944443</v>
      </c>
      <c r="T3655" s="13" t="str">
        <f t="shared" si="287"/>
        <v>Jul</v>
      </c>
      <c r="U3655" s="11">
        <f t="shared" si="28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</v>
      </c>
      <c r="P3656">
        <f t="shared" si="286"/>
        <v>69</v>
      </c>
      <c r="Q3656" t="s">
        <v>8322</v>
      </c>
      <c r="R3656" t="s">
        <v>8323</v>
      </c>
      <c r="S3656" s="11">
        <f t="shared" si="289"/>
        <v>42440.416504629626</v>
      </c>
      <c r="T3656" s="13" t="str">
        <f t="shared" si="287"/>
        <v>Mar</v>
      </c>
      <c r="U3656" s="11">
        <f t="shared" si="28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</v>
      </c>
      <c r="P3657">
        <f t="shared" si="286"/>
        <v>74</v>
      </c>
      <c r="Q3657" t="s">
        <v>8322</v>
      </c>
      <c r="R3657" t="s">
        <v>8323</v>
      </c>
      <c r="S3657" s="11">
        <f t="shared" si="289"/>
        <v>42173.803217592591</v>
      </c>
      <c r="T3657" s="13" t="str">
        <f t="shared" si="287"/>
        <v>Jun</v>
      </c>
      <c r="U3657" s="11">
        <f t="shared" si="28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106</v>
      </c>
      <c r="P3658">
        <f t="shared" si="286"/>
        <v>115</v>
      </c>
      <c r="Q3658" t="s">
        <v>8322</v>
      </c>
      <c r="R3658" t="s">
        <v>8323</v>
      </c>
      <c r="S3658" s="11">
        <f t="shared" si="289"/>
        <v>42737.910138888896</v>
      </c>
      <c r="T3658" s="13" t="str">
        <f t="shared" si="287"/>
        <v>Jan</v>
      </c>
      <c r="U3658" s="11">
        <f t="shared" si="28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111</v>
      </c>
      <c r="P3659">
        <f t="shared" si="286"/>
        <v>111</v>
      </c>
      <c r="Q3659" t="s">
        <v>8322</v>
      </c>
      <c r="R3659" t="s">
        <v>8323</v>
      </c>
      <c r="S3659" s="11">
        <f t="shared" si="289"/>
        <v>42499.629849537043</v>
      </c>
      <c r="T3659" s="13" t="str">
        <f t="shared" si="287"/>
        <v>May</v>
      </c>
      <c r="U3659" s="11">
        <f t="shared" si="28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101</v>
      </c>
      <c r="P3660">
        <f t="shared" si="286"/>
        <v>76</v>
      </c>
      <c r="Q3660" t="s">
        <v>8322</v>
      </c>
      <c r="R3660" t="s">
        <v>8323</v>
      </c>
      <c r="S3660" s="11">
        <f t="shared" si="289"/>
        <v>41775.858564814815</v>
      </c>
      <c r="T3660" s="13" t="str">
        <f t="shared" si="287"/>
        <v>May</v>
      </c>
      <c r="U3660" s="11">
        <f t="shared" si="28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</v>
      </c>
      <c r="P3661">
        <f t="shared" si="286"/>
        <v>235</v>
      </c>
      <c r="Q3661" t="s">
        <v>8322</v>
      </c>
      <c r="R3661" t="s">
        <v>8323</v>
      </c>
      <c r="S3661" s="11">
        <f t="shared" si="289"/>
        <v>42055.277199074073</v>
      </c>
      <c r="T3661" s="13" t="str">
        <f t="shared" si="287"/>
        <v>Feb</v>
      </c>
      <c r="U3661" s="11">
        <f t="shared" si="28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>
        <f t="shared" si="286"/>
        <v>11</v>
      </c>
      <c r="Q3662" t="s">
        <v>8322</v>
      </c>
      <c r="R3662" t="s">
        <v>8323</v>
      </c>
      <c r="S3662" s="11">
        <f t="shared" si="289"/>
        <v>41971.881076388891</v>
      </c>
      <c r="T3662" s="13" t="str">
        <f t="shared" si="287"/>
        <v>Nov</v>
      </c>
      <c r="U3662" s="11">
        <f t="shared" si="28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</v>
      </c>
      <c r="P3663">
        <f t="shared" si="286"/>
        <v>93</v>
      </c>
      <c r="Q3663" t="s">
        <v>8322</v>
      </c>
      <c r="R3663" t="s">
        <v>8323</v>
      </c>
      <c r="S3663" s="11">
        <f t="shared" si="289"/>
        <v>42447.896666666667</v>
      </c>
      <c r="T3663" s="13" t="str">
        <f t="shared" si="287"/>
        <v>Mar</v>
      </c>
      <c r="U3663" s="11">
        <f t="shared" si="28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</v>
      </c>
      <c r="P3664">
        <f t="shared" si="286"/>
        <v>203</v>
      </c>
      <c r="Q3664" t="s">
        <v>8322</v>
      </c>
      <c r="R3664" t="s">
        <v>8323</v>
      </c>
      <c r="S3664" s="11">
        <f t="shared" si="289"/>
        <v>42064.220069444447</v>
      </c>
      <c r="T3664" s="13" t="str">
        <f t="shared" si="287"/>
        <v>Mar</v>
      </c>
      <c r="U3664" s="11">
        <f t="shared" si="288"/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>
        <f t="shared" si="286"/>
        <v>26</v>
      </c>
      <c r="Q3665" t="s">
        <v>8322</v>
      </c>
      <c r="R3665" t="s">
        <v>8323</v>
      </c>
      <c r="S3665" s="11">
        <f t="shared" si="289"/>
        <v>42665.451736111107</v>
      </c>
      <c r="T3665" s="13" t="str">
        <f t="shared" si="287"/>
        <v>Oct</v>
      </c>
      <c r="U3665" s="11">
        <f t="shared" si="288"/>
        <v>42725.493402777778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</v>
      </c>
      <c r="P3666">
        <f t="shared" si="286"/>
        <v>46</v>
      </c>
      <c r="Q3666" t="s">
        <v>8322</v>
      </c>
      <c r="R3666" t="s">
        <v>8323</v>
      </c>
      <c r="S3666" s="11">
        <f t="shared" si="289"/>
        <v>42523.248715277776</v>
      </c>
      <c r="T3666" s="13" t="str">
        <f t="shared" si="287"/>
        <v>Jun</v>
      </c>
      <c r="U3666" s="11">
        <f t="shared" si="288"/>
        <v>42537.248715277776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</v>
      </c>
      <c r="P3667">
        <f t="shared" si="286"/>
        <v>51</v>
      </c>
      <c r="Q3667" t="s">
        <v>8322</v>
      </c>
      <c r="R3667" t="s">
        <v>8323</v>
      </c>
      <c r="S3667" s="11">
        <f t="shared" si="289"/>
        <v>42294.808124999996</v>
      </c>
      <c r="T3667" s="13" t="str">
        <f t="shared" si="287"/>
        <v>Oct</v>
      </c>
      <c r="U3667" s="11">
        <f t="shared" si="288"/>
        <v>42305.829166666663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>
        <f t="shared" si="286"/>
        <v>32</v>
      </c>
      <c r="Q3668" t="s">
        <v>8322</v>
      </c>
      <c r="R3668" t="s">
        <v>8323</v>
      </c>
      <c r="S3668" s="11">
        <f t="shared" si="289"/>
        <v>41822.90488425926</v>
      </c>
      <c r="T3668" s="13" t="str">
        <f t="shared" si="287"/>
        <v>Jul</v>
      </c>
      <c r="U3668" s="11">
        <f t="shared" si="288"/>
        <v>41844.291666666664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</v>
      </c>
      <c r="P3669">
        <f t="shared" si="286"/>
        <v>53</v>
      </c>
      <c r="Q3669" t="s">
        <v>8322</v>
      </c>
      <c r="R3669" t="s">
        <v>8323</v>
      </c>
      <c r="S3669" s="11">
        <f t="shared" si="289"/>
        <v>42173.970127314817</v>
      </c>
      <c r="T3669" s="13" t="str">
        <f t="shared" si="287"/>
        <v>Jun</v>
      </c>
      <c r="U3669" s="11">
        <f t="shared" si="288"/>
        <v>42203.970127314817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104</v>
      </c>
      <c r="P3670">
        <f t="shared" si="286"/>
        <v>37</v>
      </c>
      <c r="Q3670" t="s">
        <v>8322</v>
      </c>
      <c r="R3670" t="s">
        <v>8323</v>
      </c>
      <c r="S3670" s="11">
        <f t="shared" si="289"/>
        <v>42185.556157407409</v>
      </c>
      <c r="T3670" s="13" t="str">
        <f t="shared" si="287"/>
        <v>Jun</v>
      </c>
      <c r="U3670" s="11">
        <f t="shared" si="288"/>
        <v>42208.772916666669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</v>
      </c>
      <c r="P3671">
        <f t="shared" si="286"/>
        <v>81</v>
      </c>
      <c r="Q3671" t="s">
        <v>8322</v>
      </c>
      <c r="R3671" t="s">
        <v>8323</v>
      </c>
      <c r="S3671" s="11">
        <f t="shared" si="289"/>
        <v>42136.675196759257</v>
      </c>
      <c r="T3671" s="13" t="str">
        <f t="shared" si="287"/>
        <v>May</v>
      </c>
      <c r="U3671" s="11">
        <f t="shared" si="288"/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110</v>
      </c>
      <c r="P3672">
        <f t="shared" si="286"/>
        <v>20</v>
      </c>
      <c r="Q3672" t="s">
        <v>8322</v>
      </c>
      <c r="R3672" t="s">
        <v>8323</v>
      </c>
      <c r="S3672" s="11">
        <f t="shared" si="289"/>
        <v>42142.514016203699</v>
      </c>
      <c r="T3672" s="13" t="str">
        <f t="shared" si="287"/>
        <v>May</v>
      </c>
      <c r="U3672" s="11">
        <f t="shared" si="288"/>
        <v>42155.958333333328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101</v>
      </c>
      <c r="P3673">
        <f t="shared" si="286"/>
        <v>88</v>
      </c>
      <c r="Q3673" t="s">
        <v>8322</v>
      </c>
      <c r="R3673" t="s">
        <v>8323</v>
      </c>
      <c r="S3673" s="11">
        <f t="shared" si="289"/>
        <v>41820.62809027778</v>
      </c>
      <c r="T3673" s="13" t="str">
        <f t="shared" si="287"/>
        <v>Jun</v>
      </c>
      <c r="U3673" s="11">
        <f t="shared" si="288"/>
        <v>41841.165972222225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102</v>
      </c>
      <c r="P3674">
        <f t="shared" si="286"/>
        <v>53</v>
      </c>
      <c r="Q3674" t="s">
        <v>8322</v>
      </c>
      <c r="R3674" t="s">
        <v>8323</v>
      </c>
      <c r="S3674" s="11">
        <f t="shared" si="289"/>
        <v>41878.946574074071</v>
      </c>
      <c r="T3674" s="13" t="str">
        <f t="shared" si="287"/>
        <v>Aug</v>
      </c>
      <c r="U3674" s="11">
        <f t="shared" si="288"/>
        <v>41908.946574074071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114</v>
      </c>
      <c r="P3675">
        <f t="shared" si="286"/>
        <v>40</v>
      </c>
      <c r="Q3675" t="s">
        <v>8322</v>
      </c>
      <c r="R3675" t="s">
        <v>8323</v>
      </c>
      <c r="S3675" s="11">
        <f t="shared" si="289"/>
        <v>41914.295104166667</v>
      </c>
      <c r="T3675" s="13" t="str">
        <f t="shared" si="287"/>
        <v>Oct</v>
      </c>
      <c r="U3675" s="11">
        <f t="shared" si="288"/>
        <v>41948.536111111112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>
        <f t="shared" si="286"/>
        <v>145</v>
      </c>
      <c r="Q3676" t="s">
        <v>8322</v>
      </c>
      <c r="R3676" t="s">
        <v>8323</v>
      </c>
      <c r="S3676" s="11">
        <f t="shared" si="289"/>
        <v>42556.873020833329</v>
      </c>
      <c r="T3676" s="13" t="str">
        <f t="shared" si="287"/>
        <v>Jul</v>
      </c>
      <c r="U3676" s="11">
        <f t="shared" si="288"/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>
        <f t="shared" si="286"/>
        <v>23</v>
      </c>
      <c r="Q3677" t="s">
        <v>8322</v>
      </c>
      <c r="R3677" t="s">
        <v>8323</v>
      </c>
      <c r="S3677" s="11">
        <f t="shared" si="289"/>
        <v>42493.597013888888</v>
      </c>
      <c r="T3677" s="13" t="str">
        <f t="shared" si="287"/>
        <v>May</v>
      </c>
      <c r="U3677" s="11">
        <f t="shared" si="288"/>
        <v>42505.958333333328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129</v>
      </c>
      <c r="P3678">
        <f t="shared" si="286"/>
        <v>64</v>
      </c>
      <c r="Q3678" t="s">
        <v>8322</v>
      </c>
      <c r="R3678" t="s">
        <v>8323</v>
      </c>
      <c r="S3678" s="11">
        <f t="shared" si="289"/>
        <v>41876.815787037034</v>
      </c>
      <c r="T3678" s="13" t="str">
        <f t="shared" si="287"/>
        <v>Aug</v>
      </c>
      <c r="U3678" s="11">
        <f t="shared" si="288"/>
        <v>41894.815787037034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103</v>
      </c>
      <c r="P3679">
        <f t="shared" si="286"/>
        <v>62</v>
      </c>
      <c r="Q3679" t="s">
        <v>8322</v>
      </c>
      <c r="R3679" t="s">
        <v>8323</v>
      </c>
      <c r="S3679" s="11">
        <f t="shared" si="289"/>
        <v>41802.574282407404</v>
      </c>
      <c r="T3679" s="13" t="str">
        <f t="shared" si="287"/>
        <v>Jun</v>
      </c>
      <c r="U3679" s="11">
        <f t="shared" si="288"/>
        <v>41823.165972222225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103</v>
      </c>
      <c r="P3680">
        <f t="shared" si="286"/>
        <v>66</v>
      </c>
      <c r="Q3680" t="s">
        <v>8322</v>
      </c>
      <c r="R3680" t="s">
        <v>8323</v>
      </c>
      <c r="S3680" s="11">
        <f t="shared" si="289"/>
        <v>42120.531226851846</v>
      </c>
      <c r="T3680" s="13" t="str">
        <f t="shared" si="287"/>
        <v>Apr</v>
      </c>
      <c r="U3680" s="11">
        <f t="shared" si="288"/>
        <v>42155.531226851846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</v>
      </c>
      <c r="P3681">
        <f t="shared" si="286"/>
        <v>73</v>
      </c>
      <c r="Q3681" t="s">
        <v>8322</v>
      </c>
      <c r="R3681" t="s">
        <v>8323</v>
      </c>
      <c r="S3681" s="11">
        <f t="shared" si="289"/>
        <v>41786.761354166665</v>
      </c>
      <c r="T3681" s="13" t="str">
        <f t="shared" si="287"/>
        <v>May</v>
      </c>
      <c r="U3681" s="11">
        <f t="shared" si="288"/>
        <v>41821.207638888889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113</v>
      </c>
      <c r="P3682">
        <f t="shared" si="286"/>
        <v>100</v>
      </c>
      <c r="Q3682" t="s">
        <v>8322</v>
      </c>
      <c r="R3682" t="s">
        <v>8323</v>
      </c>
      <c r="S3682" s="11">
        <f t="shared" si="289"/>
        <v>42627.454097222217</v>
      </c>
      <c r="T3682" s="13" t="str">
        <f t="shared" si="287"/>
        <v>Sep</v>
      </c>
      <c r="U3682" s="11">
        <f t="shared" si="288"/>
        <v>42648.454097222217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112</v>
      </c>
      <c r="P3683">
        <f t="shared" si="286"/>
        <v>62</v>
      </c>
      <c r="Q3683" t="s">
        <v>8322</v>
      </c>
      <c r="R3683" t="s">
        <v>8323</v>
      </c>
      <c r="S3683" s="11">
        <f t="shared" si="289"/>
        <v>42374.651504629626</v>
      </c>
      <c r="T3683" s="13" t="str">
        <f t="shared" si="287"/>
        <v>Jan</v>
      </c>
      <c r="U3683" s="11">
        <f t="shared" si="288"/>
        <v>42384.651504629626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</v>
      </c>
      <c r="P3684">
        <f t="shared" si="286"/>
        <v>62</v>
      </c>
      <c r="Q3684" t="s">
        <v>8322</v>
      </c>
      <c r="R3684" t="s">
        <v>8323</v>
      </c>
      <c r="S3684" s="11">
        <f t="shared" si="289"/>
        <v>41772.685393518521</v>
      </c>
      <c r="T3684" s="13" t="str">
        <f t="shared" si="287"/>
        <v>May</v>
      </c>
      <c r="U3684" s="11">
        <f t="shared" si="288"/>
        <v>41806.290972222225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111</v>
      </c>
      <c r="P3685">
        <f t="shared" si="286"/>
        <v>59</v>
      </c>
      <c r="Q3685" t="s">
        <v>8322</v>
      </c>
      <c r="R3685" t="s">
        <v>8323</v>
      </c>
      <c r="S3685" s="11">
        <f t="shared" si="289"/>
        <v>42633.116851851853</v>
      </c>
      <c r="T3685" s="13" t="str">
        <f t="shared" si="287"/>
        <v>Sep</v>
      </c>
      <c r="U3685" s="11">
        <f t="shared" si="288"/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</v>
      </c>
      <c r="P3686">
        <f t="shared" si="286"/>
        <v>45</v>
      </c>
      <c r="Q3686" t="s">
        <v>8322</v>
      </c>
      <c r="R3686" t="s">
        <v>8323</v>
      </c>
      <c r="S3686" s="11">
        <f t="shared" si="289"/>
        <v>42219.180393518516</v>
      </c>
      <c r="T3686" s="13" t="str">
        <f t="shared" si="287"/>
        <v>Aug</v>
      </c>
      <c r="U3686" s="11">
        <f t="shared" si="288"/>
        <v>42249.180393518516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106</v>
      </c>
      <c r="P3687">
        <f t="shared" si="286"/>
        <v>42</v>
      </c>
      <c r="Q3687" t="s">
        <v>8322</v>
      </c>
      <c r="R3687" t="s">
        <v>8323</v>
      </c>
      <c r="S3687" s="11">
        <f t="shared" si="289"/>
        <v>41753.593275462961</v>
      </c>
      <c r="T3687" s="13" t="str">
        <f t="shared" si="287"/>
        <v>Apr</v>
      </c>
      <c r="U3687" s="11">
        <f t="shared" si="288"/>
        <v>41778.875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</v>
      </c>
      <c r="P3688">
        <f t="shared" si="286"/>
        <v>59</v>
      </c>
      <c r="Q3688" t="s">
        <v>8322</v>
      </c>
      <c r="R3688" t="s">
        <v>8323</v>
      </c>
      <c r="S3688" s="11">
        <f t="shared" si="289"/>
        <v>42230.662731481483</v>
      </c>
      <c r="T3688" s="13" t="str">
        <f t="shared" si="287"/>
        <v>Aug</v>
      </c>
      <c r="U3688" s="11">
        <f t="shared" si="288"/>
        <v>42245.165972222225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</v>
      </c>
      <c r="P3689">
        <f t="shared" si="286"/>
        <v>200</v>
      </c>
      <c r="Q3689" t="s">
        <v>8322</v>
      </c>
      <c r="R3689" t="s">
        <v>8323</v>
      </c>
      <c r="S3689" s="11">
        <f t="shared" si="289"/>
        <v>41787.218229166669</v>
      </c>
      <c r="T3689" s="13" t="str">
        <f t="shared" si="287"/>
        <v>May</v>
      </c>
      <c r="U3689" s="11">
        <f t="shared" si="288"/>
        <v>41817.218229166669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</v>
      </c>
      <c r="P3690">
        <f t="shared" si="286"/>
        <v>84</v>
      </c>
      <c r="Q3690" t="s">
        <v>8322</v>
      </c>
      <c r="R3690" t="s">
        <v>8323</v>
      </c>
      <c r="S3690" s="11">
        <f t="shared" si="289"/>
        <v>41829.787083333329</v>
      </c>
      <c r="T3690" s="13" t="str">
        <f t="shared" si="287"/>
        <v>Jul</v>
      </c>
      <c r="U3690" s="11">
        <f t="shared" si="288"/>
        <v>41859.787083333329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</v>
      </c>
      <c r="P3691">
        <f t="shared" si="286"/>
        <v>57</v>
      </c>
      <c r="Q3691" t="s">
        <v>8322</v>
      </c>
      <c r="R3691" t="s">
        <v>8323</v>
      </c>
      <c r="S3691" s="11">
        <f t="shared" si="289"/>
        <v>42147.826840277776</v>
      </c>
      <c r="T3691" s="13" t="str">
        <f t="shared" si="287"/>
        <v>May</v>
      </c>
      <c r="U3691" s="11">
        <f t="shared" si="288"/>
        <v>42176.934027777781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>
        <f t="shared" si="286"/>
        <v>58</v>
      </c>
      <c r="Q3692" t="s">
        <v>8322</v>
      </c>
      <c r="R3692" t="s">
        <v>8323</v>
      </c>
      <c r="S3692" s="11">
        <f t="shared" si="289"/>
        <v>41940.598182870373</v>
      </c>
      <c r="T3692" s="13" t="str">
        <f t="shared" si="287"/>
        <v>Oct</v>
      </c>
      <c r="U3692" s="11">
        <f t="shared" si="288"/>
        <v>41970.639849537038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128</v>
      </c>
      <c r="P3693">
        <f t="shared" si="286"/>
        <v>187</v>
      </c>
      <c r="Q3693" t="s">
        <v>8322</v>
      </c>
      <c r="R3693" t="s">
        <v>8323</v>
      </c>
      <c r="S3693" s="11">
        <f t="shared" si="289"/>
        <v>42020.700567129628</v>
      </c>
      <c r="T3693" s="13" t="str">
        <f t="shared" si="287"/>
        <v>Jan</v>
      </c>
      <c r="U3693" s="11">
        <f t="shared" si="288"/>
        <v>42065.207638888889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>
        <f t="shared" si="286"/>
        <v>74</v>
      </c>
      <c r="Q3694" t="s">
        <v>8322</v>
      </c>
      <c r="R3694" t="s">
        <v>8323</v>
      </c>
      <c r="S3694" s="11">
        <f t="shared" si="289"/>
        <v>41891.96503472222</v>
      </c>
      <c r="T3694" s="13" t="str">
        <f t="shared" si="287"/>
        <v>Sep</v>
      </c>
      <c r="U3694" s="11">
        <f t="shared" si="288"/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</v>
      </c>
      <c r="P3695">
        <f t="shared" si="286"/>
        <v>31</v>
      </c>
      <c r="Q3695" t="s">
        <v>8322</v>
      </c>
      <c r="R3695" t="s">
        <v>8323</v>
      </c>
      <c r="S3695" s="11">
        <f t="shared" si="289"/>
        <v>42309.191307870366</v>
      </c>
      <c r="T3695" s="13" t="str">
        <f t="shared" si="287"/>
        <v>Nov</v>
      </c>
      <c r="U3695" s="11">
        <f t="shared" si="288"/>
        <v>42338.9375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</v>
      </c>
      <c r="P3696">
        <f t="shared" si="286"/>
        <v>63</v>
      </c>
      <c r="Q3696" t="s">
        <v>8322</v>
      </c>
      <c r="R3696" t="s">
        <v>8323</v>
      </c>
      <c r="S3696" s="11">
        <f t="shared" si="289"/>
        <v>42490.133877314816</v>
      </c>
      <c r="T3696" s="13" t="str">
        <f t="shared" si="287"/>
        <v>Apr</v>
      </c>
      <c r="U3696" s="11">
        <f t="shared" si="288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</v>
      </c>
      <c r="P3697">
        <f t="shared" si="286"/>
        <v>121</v>
      </c>
      <c r="Q3697" t="s">
        <v>8322</v>
      </c>
      <c r="R3697" t="s">
        <v>8323</v>
      </c>
      <c r="S3697" s="11">
        <f t="shared" si="289"/>
        <v>41995.870486111111</v>
      </c>
      <c r="T3697" s="13" t="str">
        <f t="shared" si="287"/>
        <v>Dec</v>
      </c>
      <c r="U3697" s="11">
        <f t="shared" si="288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>
        <f t="shared" si="286"/>
        <v>40</v>
      </c>
      <c r="Q3698" t="s">
        <v>8322</v>
      </c>
      <c r="R3698" t="s">
        <v>8323</v>
      </c>
      <c r="S3698" s="11">
        <f t="shared" si="289"/>
        <v>41988.617083333331</v>
      </c>
      <c r="T3698" s="13" t="str">
        <f t="shared" si="287"/>
        <v>Dec</v>
      </c>
      <c r="U3698" s="11">
        <f t="shared" si="288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>
        <f t="shared" si="286"/>
        <v>72</v>
      </c>
      <c r="Q3699" t="s">
        <v>8322</v>
      </c>
      <c r="R3699" t="s">
        <v>8323</v>
      </c>
      <c r="S3699" s="11">
        <f t="shared" si="289"/>
        <v>42479.465833333335</v>
      </c>
      <c r="T3699" s="13" t="str">
        <f t="shared" si="287"/>
        <v>Apr</v>
      </c>
      <c r="U3699" s="11">
        <f t="shared" si="288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111</v>
      </c>
      <c r="P3700">
        <f t="shared" si="286"/>
        <v>41</v>
      </c>
      <c r="Q3700" t="s">
        <v>8322</v>
      </c>
      <c r="R3700" t="s">
        <v>8323</v>
      </c>
      <c r="S3700" s="11">
        <f t="shared" si="289"/>
        <v>42401.806562500002</v>
      </c>
      <c r="T3700" s="13" t="str">
        <f t="shared" si="287"/>
        <v>Feb</v>
      </c>
      <c r="U3700" s="11">
        <f t="shared" si="288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101</v>
      </c>
      <c r="P3701">
        <f t="shared" si="286"/>
        <v>63</v>
      </c>
      <c r="Q3701" t="s">
        <v>8322</v>
      </c>
      <c r="R3701" t="s">
        <v>8323</v>
      </c>
      <c r="S3701" s="11">
        <f t="shared" si="289"/>
        <v>41897.602037037039</v>
      </c>
      <c r="T3701" s="13" t="str">
        <f t="shared" si="287"/>
        <v>Sep</v>
      </c>
      <c r="U3701" s="11">
        <f t="shared" si="288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</v>
      </c>
      <c r="P3702">
        <f t="shared" si="286"/>
        <v>34</v>
      </c>
      <c r="Q3702" t="s">
        <v>8322</v>
      </c>
      <c r="R3702" t="s">
        <v>8323</v>
      </c>
      <c r="S3702" s="11">
        <f t="shared" si="289"/>
        <v>41882.585648148146</v>
      </c>
      <c r="T3702" s="13" t="str">
        <f t="shared" si="287"/>
        <v>Aug</v>
      </c>
      <c r="U3702" s="11">
        <f t="shared" si="288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</v>
      </c>
      <c r="P3703">
        <f t="shared" si="286"/>
        <v>39</v>
      </c>
      <c r="Q3703" t="s">
        <v>8322</v>
      </c>
      <c r="R3703" t="s">
        <v>8323</v>
      </c>
      <c r="S3703" s="11">
        <f t="shared" si="289"/>
        <v>42129.541585648149</v>
      </c>
      <c r="T3703" s="13" t="str">
        <f t="shared" si="287"/>
        <v>May</v>
      </c>
      <c r="U3703" s="11">
        <f t="shared" si="288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</v>
      </c>
      <c r="P3704">
        <f t="shared" si="286"/>
        <v>156</v>
      </c>
      <c r="Q3704" t="s">
        <v>8322</v>
      </c>
      <c r="R3704" t="s">
        <v>8323</v>
      </c>
      <c r="S3704" s="11">
        <f t="shared" si="289"/>
        <v>42524.53800925926</v>
      </c>
      <c r="T3704" s="13" t="str">
        <f t="shared" si="287"/>
        <v>Jun</v>
      </c>
      <c r="U3704" s="11">
        <f t="shared" si="288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</v>
      </c>
      <c r="P3705">
        <f t="shared" si="286"/>
        <v>43</v>
      </c>
      <c r="Q3705" t="s">
        <v>8322</v>
      </c>
      <c r="R3705" t="s">
        <v>8323</v>
      </c>
      <c r="S3705" s="11">
        <f t="shared" si="289"/>
        <v>42556.504490740743</v>
      </c>
      <c r="T3705" s="13" t="str">
        <f t="shared" si="287"/>
        <v>Jul</v>
      </c>
      <c r="U3705" s="11">
        <f t="shared" si="288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</v>
      </c>
      <c r="P3706">
        <f t="shared" si="286"/>
        <v>15</v>
      </c>
      <c r="Q3706" t="s">
        <v>8322</v>
      </c>
      <c r="R3706" t="s">
        <v>8323</v>
      </c>
      <c r="S3706" s="11">
        <f t="shared" si="289"/>
        <v>42461.689745370371</v>
      </c>
      <c r="T3706" s="13" t="str">
        <f t="shared" si="287"/>
        <v>Apr</v>
      </c>
      <c r="U3706" s="11">
        <f t="shared" si="288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</v>
      </c>
      <c r="P3707">
        <f t="shared" si="286"/>
        <v>84</v>
      </c>
      <c r="Q3707" t="s">
        <v>8322</v>
      </c>
      <c r="R3707" t="s">
        <v>8323</v>
      </c>
      <c r="S3707" s="11">
        <f t="shared" si="289"/>
        <v>41792.542986111112</v>
      </c>
      <c r="T3707" s="13" t="str">
        <f t="shared" si="287"/>
        <v>Jun</v>
      </c>
      <c r="U3707" s="11">
        <f t="shared" si="288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</v>
      </c>
      <c r="P3708">
        <f t="shared" si="286"/>
        <v>140</v>
      </c>
      <c r="Q3708" t="s">
        <v>8322</v>
      </c>
      <c r="R3708" t="s">
        <v>8323</v>
      </c>
      <c r="S3708" s="11">
        <f t="shared" si="289"/>
        <v>41879.913761574076</v>
      </c>
      <c r="T3708" s="13" t="str">
        <f t="shared" si="287"/>
        <v>Aug</v>
      </c>
      <c r="U3708" s="11">
        <f t="shared" si="288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>
        <f t="shared" si="286"/>
        <v>81</v>
      </c>
      <c r="Q3709" t="s">
        <v>8322</v>
      </c>
      <c r="R3709" t="s">
        <v>8323</v>
      </c>
      <c r="S3709" s="11">
        <f t="shared" si="289"/>
        <v>42552.048356481479</v>
      </c>
      <c r="T3709" s="13" t="str">
        <f t="shared" si="287"/>
        <v>Jul</v>
      </c>
      <c r="U3709" s="11">
        <f t="shared" si="288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>
        <f t="shared" si="286"/>
        <v>54</v>
      </c>
      <c r="Q3710" t="s">
        <v>8322</v>
      </c>
      <c r="R3710" t="s">
        <v>8323</v>
      </c>
      <c r="S3710" s="11">
        <f t="shared" si="289"/>
        <v>41810.142199074071</v>
      </c>
      <c r="T3710" s="13" t="str">
        <f t="shared" si="287"/>
        <v>Jun</v>
      </c>
      <c r="U3710" s="11">
        <f t="shared" si="288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</v>
      </c>
      <c r="P3711">
        <f t="shared" si="286"/>
        <v>31</v>
      </c>
      <c r="Q3711" t="s">
        <v>8322</v>
      </c>
      <c r="R3711" t="s">
        <v>8323</v>
      </c>
      <c r="S3711" s="11">
        <f t="shared" si="289"/>
        <v>41785.707708333335</v>
      </c>
      <c r="T3711" s="13" t="str">
        <f t="shared" si="287"/>
        <v>May</v>
      </c>
      <c r="U3711" s="11">
        <f t="shared" si="288"/>
        <v>41815.707708333335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</v>
      </c>
      <c r="P3712">
        <f t="shared" si="286"/>
        <v>68</v>
      </c>
      <c r="Q3712" t="s">
        <v>8322</v>
      </c>
      <c r="R3712" t="s">
        <v>8323</v>
      </c>
      <c r="S3712" s="11">
        <f t="shared" si="289"/>
        <v>42072.576249999998</v>
      </c>
      <c r="T3712" s="13" t="str">
        <f t="shared" si="287"/>
        <v>Mar</v>
      </c>
      <c r="U3712" s="11">
        <f t="shared" si="288"/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114</v>
      </c>
      <c r="P3713">
        <f t="shared" si="286"/>
        <v>27</v>
      </c>
      <c r="Q3713" t="s">
        <v>8322</v>
      </c>
      <c r="R3713" t="s">
        <v>8323</v>
      </c>
      <c r="S3713" s="11">
        <f t="shared" si="289"/>
        <v>41779.724224537036</v>
      </c>
      <c r="T3713" s="13" t="str">
        <f t="shared" si="287"/>
        <v>May</v>
      </c>
      <c r="U3713" s="11">
        <f t="shared" si="288"/>
        <v>41805.666666666664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154</v>
      </c>
      <c r="P3714">
        <f t="shared" si="286"/>
        <v>111</v>
      </c>
      <c r="Q3714" t="s">
        <v>8322</v>
      </c>
      <c r="R3714" t="s">
        <v>8323</v>
      </c>
      <c r="S3714" s="11">
        <f t="shared" si="289"/>
        <v>42134.172071759262</v>
      </c>
      <c r="T3714" s="13" t="str">
        <f t="shared" si="287"/>
        <v>May</v>
      </c>
      <c r="U3714" s="11">
        <f t="shared" si="288"/>
        <v>42155.290972222225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ROUND((E3715/D3715)*100,0)</f>
        <v>102</v>
      </c>
      <c r="P3715">
        <f t="shared" ref="P3715:P3778" si="291">ROUND(AVERAGE(E3715/L3715),0)</f>
        <v>107</v>
      </c>
      <c r="Q3715" t="s">
        <v>8322</v>
      </c>
      <c r="R3715" t="s">
        <v>8323</v>
      </c>
      <c r="S3715" s="11">
        <f t="shared" si="289"/>
        <v>42505.738032407404</v>
      </c>
      <c r="T3715" s="13" t="str">
        <f t="shared" ref="T3715:T3778" si="292">CHOOSE(MONTH(S3715),"Jan","Feb","Mar","Apr","May","Jun","Jul","Aug","Sep","Oct","Nov","Dec")</f>
        <v>May</v>
      </c>
      <c r="U3715" s="11">
        <f t="shared" ref="U3715:U3778" si="293">(((I3715/60)/60)/24+DATE(1970,1,1))</f>
        <v>42525.738032407404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</v>
      </c>
      <c r="P3716">
        <f t="shared" si="291"/>
        <v>106</v>
      </c>
      <c r="Q3716" t="s">
        <v>8322</v>
      </c>
      <c r="R3716" t="s">
        <v>8323</v>
      </c>
      <c r="S3716" s="11">
        <f t="shared" ref="S3716:S3779" si="294">(((J3716/60)/60)/24)+DATE(1970,1,1)</f>
        <v>42118.556331018524</v>
      </c>
      <c r="T3716" s="13" t="str">
        <f t="shared" si="292"/>
        <v>Apr</v>
      </c>
      <c r="U3716" s="11">
        <f t="shared" si="293"/>
        <v>42150.165972222225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103</v>
      </c>
      <c r="P3717">
        <f t="shared" si="291"/>
        <v>133</v>
      </c>
      <c r="Q3717" t="s">
        <v>8322</v>
      </c>
      <c r="R3717" t="s">
        <v>8323</v>
      </c>
      <c r="S3717" s="11">
        <f t="shared" si="294"/>
        <v>42036.995590277773</v>
      </c>
      <c r="T3717" s="13" t="str">
        <f t="shared" si="292"/>
        <v>Feb</v>
      </c>
      <c r="U3717" s="11">
        <f t="shared" si="293"/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156</v>
      </c>
      <c r="P3718">
        <f t="shared" si="291"/>
        <v>52</v>
      </c>
      <c r="Q3718" t="s">
        <v>8322</v>
      </c>
      <c r="R3718" t="s">
        <v>8323</v>
      </c>
      <c r="S3718" s="11">
        <f t="shared" si="294"/>
        <v>42360.887835648144</v>
      </c>
      <c r="T3718" s="13" t="str">
        <f t="shared" si="292"/>
        <v>Dec</v>
      </c>
      <c r="U3718" s="11">
        <f t="shared" si="293"/>
        <v>42390.887835648144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101</v>
      </c>
      <c r="P3719">
        <f t="shared" si="291"/>
        <v>310</v>
      </c>
      <c r="Q3719" t="s">
        <v>8322</v>
      </c>
      <c r="R3719" t="s">
        <v>8323</v>
      </c>
      <c r="S3719" s="11">
        <f t="shared" si="294"/>
        <v>42102.866307870368</v>
      </c>
      <c r="T3719" s="13" t="str">
        <f t="shared" si="292"/>
        <v>Apr</v>
      </c>
      <c r="U3719" s="11">
        <f t="shared" si="293"/>
        <v>42133.866307870368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</v>
      </c>
      <c r="P3720">
        <f t="shared" si="291"/>
        <v>26</v>
      </c>
      <c r="Q3720" t="s">
        <v>8322</v>
      </c>
      <c r="R3720" t="s">
        <v>8323</v>
      </c>
      <c r="S3720" s="11">
        <f t="shared" si="294"/>
        <v>42032.716145833328</v>
      </c>
      <c r="T3720" s="13" t="str">
        <f t="shared" si="292"/>
        <v>Jan</v>
      </c>
      <c r="U3720" s="11">
        <f t="shared" si="293"/>
        <v>42062.716145833328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>
        <f t="shared" si="291"/>
        <v>105</v>
      </c>
      <c r="Q3721" t="s">
        <v>8322</v>
      </c>
      <c r="R3721" t="s">
        <v>8323</v>
      </c>
      <c r="S3721" s="11">
        <f t="shared" si="294"/>
        <v>42147.729930555557</v>
      </c>
      <c r="T3721" s="13" t="str">
        <f t="shared" si="292"/>
        <v>May</v>
      </c>
      <c r="U3721" s="11">
        <f t="shared" si="293"/>
        <v>42177.729930555557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105</v>
      </c>
      <c r="P3722">
        <f t="shared" si="291"/>
        <v>86</v>
      </c>
      <c r="Q3722" t="s">
        <v>8322</v>
      </c>
      <c r="R3722" t="s">
        <v>8323</v>
      </c>
      <c r="S3722" s="11">
        <f t="shared" si="294"/>
        <v>42165.993125000001</v>
      </c>
      <c r="T3722" s="13" t="str">
        <f t="shared" si="292"/>
        <v>Jun</v>
      </c>
      <c r="U3722" s="11">
        <f t="shared" si="293"/>
        <v>42187.993125000001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101</v>
      </c>
      <c r="P3723">
        <f t="shared" si="291"/>
        <v>115</v>
      </c>
      <c r="Q3723" t="s">
        <v>8322</v>
      </c>
      <c r="R3723" t="s">
        <v>8323</v>
      </c>
      <c r="S3723" s="11">
        <f t="shared" si="294"/>
        <v>41927.936157407406</v>
      </c>
      <c r="T3723" s="13" t="str">
        <f t="shared" si="292"/>
        <v>Oct</v>
      </c>
      <c r="U3723" s="11">
        <f t="shared" si="293"/>
        <v>41948.977824074071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</v>
      </c>
      <c r="P3724">
        <f t="shared" si="291"/>
        <v>48</v>
      </c>
      <c r="Q3724" t="s">
        <v>8322</v>
      </c>
      <c r="R3724" t="s">
        <v>8323</v>
      </c>
      <c r="S3724" s="11">
        <f t="shared" si="294"/>
        <v>42381.671840277777</v>
      </c>
      <c r="T3724" s="13" t="str">
        <f t="shared" si="292"/>
        <v>Jan</v>
      </c>
      <c r="U3724" s="11">
        <f t="shared" si="293"/>
        <v>42411.957638888889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</v>
      </c>
      <c r="P3725">
        <f t="shared" si="291"/>
        <v>73</v>
      </c>
      <c r="Q3725" t="s">
        <v>8322</v>
      </c>
      <c r="R3725" t="s">
        <v>8323</v>
      </c>
      <c r="S3725" s="11">
        <f t="shared" si="294"/>
        <v>41943.753032407411</v>
      </c>
      <c r="T3725" s="13" t="str">
        <f t="shared" si="292"/>
        <v>Oct</v>
      </c>
      <c r="U3725" s="11">
        <f t="shared" si="293"/>
        <v>41973.794699074075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103</v>
      </c>
      <c r="P3726">
        <f t="shared" si="291"/>
        <v>50</v>
      </c>
      <c r="Q3726" t="s">
        <v>8322</v>
      </c>
      <c r="R3726" t="s">
        <v>8323</v>
      </c>
      <c r="S3726" s="11">
        <f t="shared" si="294"/>
        <v>42465.491435185191</v>
      </c>
      <c r="T3726" s="13" t="str">
        <f t="shared" si="292"/>
        <v>Apr</v>
      </c>
      <c r="U3726" s="11">
        <f t="shared" si="293"/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>
        <f t="shared" si="291"/>
        <v>25</v>
      </c>
      <c r="Q3727" t="s">
        <v>8322</v>
      </c>
      <c r="R3727" t="s">
        <v>8323</v>
      </c>
      <c r="S3727" s="11">
        <f t="shared" si="294"/>
        <v>42401.945219907408</v>
      </c>
      <c r="T3727" s="13" t="str">
        <f t="shared" si="292"/>
        <v>Feb</v>
      </c>
      <c r="U3727" s="11">
        <f t="shared" si="293"/>
        <v>42418.895833333328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339</v>
      </c>
      <c r="P3728">
        <f t="shared" si="291"/>
        <v>63</v>
      </c>
      <c r="Q3728" t="s">
        <v>8322</v>
      </c>
      <c r="R3728" t="s">
        <v>8323</v>
      </c>
      <c r="S3728" s="11">
        <f t="shared" si="294"/>
        <v>42462.140868055561</v>
      </c>
      <c r="T3728" s="13" t="str">
        <f t="shared" si="292"/>
        <v>Apr</v>
      </c>
      <c r="U3728" s="11">
        <f t="shared" si="293"/>
        <v>42489.875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101</v>
      </c>
      <c r="P3729">
        <f t="shared" si="291"/>
        <v>61</v>
      </c>
      <c r="Q3729" t="s">
        <v>8322</v>
      </c>
      <c r="R3729" t="s">
        <v>8323</v>
      </c>
      <c r="S3729" s="11">
        <f t="shared" si="294"/>
        <v>42632.348310185189</v>
      </c>
      <c r="T3729" s="13" t="str">
        <f t="shared" si="292"/>
        <v>Sep</v>
      </c>
      <c r="U3729" s="11">
        <f t="shared" si="293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</v>
      </c>
      <c r="P3730">
        <f t="shared" si="291"/>
        <v>60</v>
      </c>
      <c r="Q3730" t="s">
        <v>8322</v>
      </c>
      <c r="R3730" t="s">
        <v>8323</v>
      </c>
      <c r="S3730" s="11">
        <f t="shared" si="294"/>
        <v>42205.171018518522</v>
      </c>
      <c r="T3730" s="13" t="str">
        <f t="shared" si="292"/>
        <v>Jul</v>
      </c>
      <c r="U3730" s="11">
        <f t="shared" si="293"/>
        <v>42235.171018518522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</v>
      </c>
      <c r="P3731">
        <f t="shared" si="291"/>
        <v>72</v>
      </c>
      <c r="Q3731" t="s">
        <v>8322</v>
      </c>
      <c r="R3731" t="s">
        <v>8323</v>
      </c>
      <c r="S3731" s="11">
        <f t="shared" si="294"/>
        <v>42041.205000000002</v>
      </c>
      <c r="T3731" s="13" t="str">
        <f t="shared" si="292"/>
        <v>Feb</v>
      </c>
      <c r="U3731" s="11">
        <f t="shared" si="293"/>
        <v>42086.16333333333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>
        <f t="shared" si="291"/>
        <v>100</v>
      </c>
      <c r="Q3732" t="s">
        <v>8322</v>
      </c>
      <c r="R3732" t="s">
        <v>8323</v>
      </c>
      <c r="S3732" s="11">
        <f t="shared" si="294"/>
        <v>42203.677766203706</v>
      </c>
      <c r="T3732" s="13" t="str">
        <f t="shared" si="292"/>
        <v>Jul</v>
      </c>
      <c r="U3732" s="11">
        <f t="shared" si="293"/>
        <v>42233.677766203706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</v>
      </c>
      <c r="P3733">
        <f t="shared" si="291"/>
        <v>52</v>
      </c>
      <c r="Q3733" t="s">
        <v>8322</v>
      </c>
      <c r="R3733" t="s">
        <v>8323</v>
      </c>
      <c r="S3733" s="11">
        <f t="shared" si="294"/>
        <v>41983.752847222218</v>
      </c>
      <c r="T3733" s="13" t="str">
        <f t="shared" si="292"/>
        <v>Dec</v>
      </c>
      <c r="U3733" s="11">
        <f t="shared" si="293"/>
        <v>42014.140972222223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</v>
      </c>
      <c r="P3734">
        <f t="shared" si="291"/>
        <v>33</v>
      </c>
      <c r="Q3734" t="s">
        <v>8322</v>
      </c>
      <c r="R3734" t="s">
        <v>8323</v>
      </c>
      <c r="S3734" s="11">
        <f t="shared" si="294"/>
        <v>41968.677465277782</v>
      </c>
      <c r="T3734" s="13" t="str">
        <f t="shared" si="292"/>
        <v>Nov</v>
      </c>
      <c r="U3734" s="11">
        <f t="shared" si="293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t="s">
        <v>8322</v>
      </c>
      <c r="R3735" t="s">
        <v>8323</v>
      </c>
      <c r="S3735" s="11">
        <f t="shared" si="294"/>
        <v>42103.024398148147</v>
      </c>
      <c r="T3735" s="13" t="str">
        <f t="shared" si="292"/>
        <v>Apr</v>
      </c>
      <c r="U3735" s="11">
        <f t="shared" si="293"/>
        <v>42112.9375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</v>
      </c>
      <c r="P3736">
        <f t="shared" si="291"/>
        <v>61</v>
      </c>
      <c r="Q3736" t="s">
        <v>8322</v>
      </c>
      <c r="R3736" t="s">
        <v>8323</v>
      </c>
      <c r="S3736" s="11">
        <f t="shared" si="294"/>
        <v>42089.901574074072</v>
      </c>
      <c r="T3736" s="13" t="str">
        <f t="shared" si="292"/>
        <v>Mar</v>
      </c>
      <c r="U3736" s="11">
        <f t="shared" si="293"/>
        <v>42149.901574074072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</v>
      </c>
      <c r="P3737">
        <f t="shared" si="291"/>
        <v>10</v>
      </c>
      <c r="Q3737" t="s">
        <v>8322</v>
      </c>
      <c r="R3737" t="s">
        <v>8323</v>
      </c>
      <c r="S3737" s="11">
        <f t="shared" si="294"/>
        <v>42122.693159722221</v>
      </c>
      <c r="T3737" s="13" t="str">
        <f t="shared" si="292"/>
        <v>Apr</v>
      </c>
      <c r="U3737" s="11">
        <f t="shared" si="293"/>
        <v>42152.693159722221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1</v>
      </c>
      <c r="P3738">
        <f t="shared" si="291"/>
        <v>10</v>
      </c>
      <c r="Q3738" t="s">
        <v>8322</v>
      </c>
      <c r="R3738" t="s">
        <v>8323</v>
      </c>
      <c r="S3738" s="11">
        <f t="shared" si="294"/>
        <v>42048.711724537032</v>
      </c>
      <c r="T3738" s="13" t="str">
        <f t="shared" si="292"/>
        <v>Feb</v>
      </c>
      <c r="U3738" s="11">
        <f t="shared" si="293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</v>
      </c>
      <c r="P3739">
        <f t="shared" si="291"/>
        <v>38</v>
      </c>
      <c r="Q3739" t="s">
        <v>8322</v>
      </c>
      <c r="R3739" t="s">
        <v>8323</v>
      </c>
      <c r="S3739" s="11">
        <f t="shared" si="294"/>
        <v>42297.691006944442</v>
      </c>
      <c r="T3739" s="13" t="str">
        <f t="shared" si="292"/>
        <v>Oct</v>
      </c>
      <c r="U3739" s="11">
        <f t="shared" si="293"/>
        <v>42320.290972222225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>
        <f t="shared" si="291"/>
        <v>45</v>
      </c>
      <c r="Q3740" t="s">
        <v>8322</v>
      </c>
      <c r="R3740" t="s">
        <v>8323</v>
      </c>
      <c r="S3740" s="11">
        <f t="shared" si="294"/>
        <v>41813.938715277778</v>
      </c>
      <c r="T3740" s="13" t="str">
        <f t="shared" si="292"/>
        <v>Jun</v>
      </c>
      <c r="U3740" s="11">
        <f t="shared" si="293"/>
        <v>41835.916666666664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</v>
      </c>
      <c r="P3741">
        <f t="shared" si="291"/>
        <v>101</v>
      </c>
      <c r="Q3741" t="s">
        <v>8322</v>
      </c>
      <c r="R3741" t="s">
        <v>8323</v>
      </c>
      <c r="S3741" s="11">
        <f t="shared" si="294"/>
        <v>42548.449861111112</v>
      </c>
      <c r="T3741" s="13" t="str">
        <f t="shared" si="292"/>
        <v>Jun</v>
      </c>
      <c r="U3741" s="11">
        <f t="shared" si="293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18</v>
      </c>
      <c r="P3742">
        <f t="shared" si="291"/>
        <v>26</v>
      </c>
      <c r="Q3742" t="s">
        <v>8322</v>
      </c>
      <c r="R3742" t="s">
        <v>8323</v>
      </c>
      <c r="S3742" s="11">
        <f t="shared" si="294"/>
        <v>41833.089756944442</v>
      </c>
      <c r="T3742" s="13" t="str">
        <f t="shared" si="292"/>
        <v>Jul</v>
      </c>
      <c r="U3742" s="11">
        <f t="shared" si="293"/>
        <v>41863.079143518517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t="s">
        <v>8322</v>
      </c>
      <c r="R3743" t="s">
        <v>8323</v>
      </c>
      <c r="S3743" s="11">
        <f t="shared" si="294"/>
        <v>42325.920717592591</v>
      </c>
      <c r="T3743" s="13" t="str">
        <f t="shared" si="292"/>
        <v>Nov</v>
      </c>
      <c r="U3743" s="11">
        <f t="shared" si="293"/>
        <v>42355.920717592591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>
        <f t="shared" si="291"/>
        <v>25</v>
      </c>
      <c r="Q3744" t="s">
        <v>8322</v>
      </c>
      <c r="R3744" t="s">
        <v>8323</v>
      </c>
      <c r="S3744" s="11">
        <f t="shared" si="294"/>
        <v>41858.214629629627</v>
      </c>
      <c r="T3744" s="13" t="str">
        <f t="shared" si="292"/>
        <v>Aug</v>
      </c>
      <c r="U3744" s="11">
        <f t="shared" si="293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t="s">
        <v>8322</v>
      </c>
      <c r="R3745" t="s">
        <v>8323</v>
      </c>
      <c r="S3745" s="11">
        <f t="shared" si="294"/>
        <v>41793.710231481484</v>
      </c>
      <c r="T3745" s="13" t="str">
        <f t="shared" si="292"/>
        <v>Jun</v>
      </c>
      <c r="U3745" s="11">
        <f t="shared" si="293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t="s">
        <v>8322</v>
      </c>
      <c r="R3746" t="s">
        <v>8323</v>
      </c>
      <c r="S3746" s="11">
        <f t="shared" si="294"/>
        <v>41793.814259259263</v>
      </c>
      <c r="T3746" s="13" t="str">
        <f t="shared" si="292"/>
        <v>Jun</v>
      </c>
      <c r="U3746" s="11">
        <f t="shared" si="293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>
        <f t="shared" si="291"/>
        <v>10</v>
      </c>
      <c r="Q3747" t="s">
        <v>8322</v>
      </c>
      <c r="R3747" t="s">
        <v>8323</v>
      </c>
      <c r="S3747" s="11">
        <f t="shared" si="294"/>
        <v>41831.697939814818</v>
      </c>
      <c r="T3747" s="13" t="str">
        <f t="shared" si="292"/>
        <v>Jul</v>
      </c>
      <c r="U3747" s="11">
        <f t="shared" si="293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</v>
      </c>
      <c r="P3748">
        <f t="shared" si="291"/>
        <v>202</v>
      </c>
      <c r="Q3748" t="s">
        <v>8322</v>
      </c>
      <c r="R3748" t="s">
        <v>8323</v>
      </c>
      <c r="S3748" s="11">
        <f t="shared" si="294"/>
        <v>42621.389340277776</v>
      </c>
      <c r="T3748" s="13" t="str">
        <f t="shared" si="292"/>
        <v>Sep</v>
      </c>
      <c r="U3748" s="11">
        <f t="shared" si="293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>
        <f t="shared" si="291"/>
        <v>25</v>
      </c>
      <c r="Q3749" t="s">
        <v>8322</v>
      </c>
      <c r="R3749" t="s">
        <v>8323</v>
      </c>
      <c r="S3749" s="11">
        <f t="shared" si="294"/>
        <v>42164.299722222218</v>
      </c>
      <c r="T3749" s="13" t="str">
        <f t="shared" si="292"/>
        <v>Jun</v>
      </c>
      <c r="U3749" s="11">
        <f t="shared" si="293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104</v>
      </c>
      <c r="P3750">
        <f t="shared" si="291"/>
        <v>100</v>
      </c>
      <c r="Q3750" t="s">
        <v>8322</v>
      </c>
      <c r="R3750" t="s">
        <v>8363</v>
      </c>
      <c r="S3750" s="11">
        <f t="shared" si="294"/>
        <v>42395.706435185188</v>
      </c>
      <c r="T3750" s="13" t="str">
        <f t="shared" si="292"/>
        <v>Jan</v>
      </c>
      <c r="U3750" s="11">
        <f t="shared" si="293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>
        <f t="shared" si="291"/>
        <v>75</v>
      </c>
      <c r="Q3751" t="s">
        <v>8322</v>
      </c>
      <c r="R3751" t="s">
        <v>8363</v>
      </c>
      <c r="S3751" s="11">
        <f t="shared" si="294"/>
        <v>42458.127175925925</v>
      </c>
      <c r="T3751" s="13" t="str">
        <f t="shared" si="292"/>
        <v>Mar</v>
      </c>
      <c r="U3751" s="11">
        <f t="shared" si="293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</v>
      </c>
      <c r="P3752">
        <f t="shared" si="291"/>
        <v>215</v>
      </c>
      <c r="Q3752" t="s">
        <v>8322</v>
      </c>
      <c r="R3752" t="s">
        <v>8363</v>
      </c>
      <c r="S3752" s="11">
        <f t="shared" si="294"/>
        <v>42016.981574074074</v>
      </c>
      <c r="T3752" s="13" t="str">
        <f t="shared" si="292"/>
        <v>Jan</v>
      </c>
      <c r="U3752" s="11">
        <f t="shared" si="293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133</v>
      </c>
      <c r="P3753">
        <f t="shared" si="291"/>
        <v>121</v>
      </c>
      <c r="Q3753" t="s">
        <v>8322</v>
      </c>
      <c r="R3753" t="s">
        <v>8363</v>
      </c>
      <c r="S3753" s="11">
        <f t="shared" si="294"/>
        <v>42403.035567129627</v>
      </c>
      <c r="T3753" s="13" t="str">
        <f t="shared" si="292"/>
        <v>Feb</v>
      </c>
      <c r="U3753" s="11">
        <f t="shared" si="293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113</v>
      </c>
      <c r="P3754">
        <f t="shared" si="291"/>
        <v>38</v>
      </c>
      <c r="Q3754" t="s">
        <v>8322</v>
      </c>
      <c r="R3754" t="s">
        <v>8363</v>
      </c>
      <c r="S3754" s="11">
        <f t="shared" si="294"/>
        <v>42619.802488425921</v>
      </c>
      <c r="T3754" s="13" t="str">
        <f t="shared" si="292"/>
        <v>Sep</v>
      </c>
      <c r="U3754" s="11">
        <f t="shared" si="293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</v>
      </c>
      <c r="P3755">
        <f t="shared" si="291"/>
        <v>172</v>
      </c>
      <c r="Q3755" t="s">
        <v>8322</v>
      </c>
      <c r="R3755" t="s">
        <v>8363</v>
      </c>
      <c r="S3755" s="11">
        <f t="shared" si="294"/>
        <v>42128.824074074073</v>
      </c>
      <c r="T3755" s="13" t="str">
        <f t="shared" si="292"/>
        <v>May</v>
      </c>
      <c r="U3755" s="11">
        <f t="shared" si="293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>
        <f t="shared" si="291"/>
        <v>111</v>
      </c>
      <c r="Q3756" t="s">
        <v>8322</v>
      </c>
      <c r="R3756" t="s">
        <v>8363</v>
      </c>
      <c r="S3756" s="11">
        <f t="shared" si="294"/>
        <v>41808.881215277775</v>
      </c>
      <c r="T3756" s="13" t="str">
        <f t="shared" si="292"/>
        <v>Jun</v>
      </c>
      <c r="U3756" s="11">
        <f t="shared" si="29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130</v>
      </c>
      <c r="P3757">
        <f t="shared" si="291"/>
        <v>25</v>
      </c>
      <c r="Q3757" t="s">
        <v>8322</v>
      </c>
      <c r="R3757" t="s">
        <v>8363</v>
      </c>
      <c r="S3757" s="11">
        <f t="shared" si="294"/>
        <v>42445.866979166662</v>
      </c>
      <c r="T3757" s="13" t="str">
        <f t="shared" si="292"/>
        <v>Mar</v>
      </c>
      <c r="U3757" s="11">
        <f t="shared" si="293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</v>
      </c>
      <c r="P3758">
        <f t="shared" si="291"/>
        <v>268</v>
      </c>
      <c r="Q3758" t="s">
        <v>8322</v>
      </c>
      <c r="R3758" t="s">
        <v>8363</v>
      </c>
      <c r="S3758" s="11">
        <f t="shared" si="294"/>
        <v>41771.814791666664</v>
      </c>
      <c r="T3758" s="13" t="str">
        <f t="shared" si="292"/>
        <v>May</v>
      </c>
      <c r="U3758" s="11">
        <f t="shared" si="29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109</v>
      </c>
      <c r="P3759">
        <f t="shared" si="291"/>
        <v>76</v>
      </c>
      <c r="Q3759" t="s">
        <v>8322</v>
      </c>
      <c r="R3759" t="s">
        <v>8363</v>
      </c>
      <c r="S3759" s="11">
        <f t="shared" si="294"/>
        <v>41954.850868055553</v>
      </c>
      <c r="T3759" s="13" t="str">
        <f t="shared" si="292"/>
        <v>Nov</v>
      </c>
      <c r="U3759" s="11">
        <f t="shared" si="29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</v>
      </c>
      <c r="P3760">
        <f t="shared" si="291"/>
        <v>59</v>
      </c>
      <c r="Q3760" t="s">
        <v>8322</v>
      </c>
      <c r="R3760" t="s">
        <v>8363</v>
      </c>
      <c r="S3760" s="11">
        <f t="shared" si="294"/>
        <v>41747.471504629626</v>
      </c>
      <c r="T3760" s="13" t="str">
        <f t="shared" si="292"/>
        <v>Apr</v>
      </c>
      <c r="U3760" s="11">
        <f t="shared" si="29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</v>
      </c>
      <c r="P3761">
        <f t="shared" si="291"/>
        <v>50</v>
      </c>
      <c r="Q3761" t="s">
        <v>8322</v>
      </c>
      <c r="R3761" t="s">
        <v>8363</v>
      </c>
      <c r="S3761" s="11">
        <f t="shared" si="294"/>
        <v>42182.108252314814</v>
      </c>
      <c r="T3761" s="13" t="str">
        <f t="shared" si="292"/>
        <v>Jun</v>
      </c>
      <c r="U3761" s="11">
        <f t="shared" si="29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</v>
      </c>
      <c r="P3762">
        <f t="shared" si="291"/>
        <v>56</v>
      </c>
      <c r="Q3762" t="s">
        <v>8322</v>
      </c>
      <c r="R3762" t="s">
        <v>8363</v>
      </c>
      <c r="S3762" s="11">
        <f t="shared" si="294"/>
        <v>41739.525300925925</v>
      </c>
      <c r="T3762" s="13" t="str">
        <f t="shared" si="292"/>
        <v>Apr</v>
      </c>
      <c r="U3762" s="11">
        <f t="shared" si="29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>
        <f t="shared" si="291"/>
        <v>167</v>
      </c>
      <c r="Q3763" t="s">
        <v>8322</v>
      </c>
      <c r="R3763" t="s">
        <v>8363</v>
      </c>
      <c r="S3763" s="11">
        <f t="shared" si="294"/>
        <v>42173.466863425929</v>
      </c>
      <c r="T3763" s="13" t="str">
        <f t="shared" si="292"/>
        <v>Jun</v>
      </c>
      <c r="U3763" s="11">
        <f t="shared" si="293"/>
        <v>42226.958333333328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</v>
      </c>
      <c r="P3764">
        <f t="shared" si="291"/>
        <v>47</v>
      </c>
      <c r="Q3764" t="s">
        <v>8322</v>
      </c>
      <c r="R3764" t="s">
        <v>8363</v>
      </c>
      <c r="S3764" s="11">
        <f t="shared" si="294"/>
        <v>42193.813530092593</v>
      </c>
      <c r="T3764" s="13" t="str">
        <f t="shared" si="292"/>
        <v>Jul</v>
      </c>
      <c r="U3764" s="11">
        <f t="shared" si="293"/>
        <v>42218.813530092593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>
        <f t="shared" si="291"/>
        <v>65</v>
      </c>
      <c r="Q3765" t="s">
        <v>8322</v>
      </c>
      <c r="R3765" t="s">
        <v>8363</v>
      </c>
      <c r="S3765" s="11">
        <f t="shared" si="294"/>
        <v>42065.750300925924</v>
      </c>
      <c r="T3765" s="13" t="str">
        <f t="shared" si="292"/>
        <v>Mar</v>
      </c>
      <c r="U3765" s="11">
        <f t="shared" si="29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>
        <f t="shared" si="291"/>
        <v>56</v>
      </c>
      <c r="Q3766" t="s">
        <v>8322</v>
      </c>
      <c r="R3766" t="s">
        <v>8363</v>
      </c>
      <c r="S3766" s="11">
        <f t="shared" si="294"/>
        <v>42499.842962962968</v>
      </c>
      <c r="T3766" s="13" t="str">
        <f t="shared" si="292"/>
        <v>May</v>
      </c>
      <c r="U3766" s="11">
        <f t="shared" si="29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</v>
      </c>
      <c r="P3767">
        <f t="shared" si="291"/>
        <v>74</v>
      </c>
      <c r="Q3767" t="s">
        <v>8322</v>
      </c>
      <c r="R3767" t="s">
        <v>8363</v>
      </c>
      <c r="S3767" s="11">
        <f t="shared" si="294"/>
        <v>41820.776412037041</v>
      </c>
      <c r="T3767" s="13" t="str">
        <f t="shared" si="292"/>
        <v>Jun</v>
      </c>
      <c r="U3767" s="11">
        <f t="shared" si="29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103</v>
      </c>
      <c r="P3768">
        <f t="shared" si="291"/>
        <v>107</v>
      </c>
      <c r="Q3768" t="s">
        <v>8322</v>
      </c>
      <c r="R3768" t="s">
        <v>8363</v>
      </c>
      <c r="S3768" s="11">
        <f t="shared" si="294"/>
        <v>41788.167187500003</v>
      </c>
      <c r="T3768" s="13" t="str">
        <f t="shared" si="292"/>
        <v>May</v>
      </c>
      <c r="U3768" s="11">
        <f t="shared" si="29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117</v>
      </c>
      <c r="P3769">
        <f t="shared" si="291"/>
        <v>42</v>
      </c>
      <c r="Q3769" t="s">
        <v>8322</v>
      </c>
      <c r="R3769" t="s">
        <v>8363</v>
      </c>
      <c r="S3769" s="11">
        <f t="shared" si="294"/>
        <v>42050.019641203704</v>
      </c>
      <c r="T3769" s="13" t="str">
        <f t="shared" si="292"/>
        <v>Feb</v>
      </c>
      <c r="U3769" s="11">
        <f t="shared" si="29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108</v>
      </c>
      <c r="P3770">
        <f t="shared" si="291"/>
        <v>74</v>
      </c>
      <c r="Q3770" t="s">
        <v>8322</v>
      </c>
      <c r="R3770" t="s">
        <v>8363</v>
      </c>
      <c r="S3770" s="11">
        <f t="shared" si="294"/>
        <v>41772.727893518517</v>
      </c>
      <c r="T3770" s="13" t="str">
        <f t="shared" si="292"/>
        <v>May</v>
      </c>
      <c r="U3770" s="11">
        <f t="shared" si="29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>
        <f t="shared" si="291"/>
        <v>73</v>
      </c>
      <c r="Q3771" t="s">
        <v>8322</v>
      </c>
      <c r="R3771" t="s">
        <v>8363</v>
      </c>
      <c r="S3771" s="11">
        <f t="shared" si="294"/>
        <v>42445.598136574074</v>
      </c>
      <c r="T3771" s="13" t="str">
        <f t="shared" si="292"/>
        <v>Mar</v>
      </c>
      <c r="U3771" s="11">
        <f t="shared" si="29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>
        <f t="shared" si="291"/>
        <v>100</v>
      </c>
      <c r="Q3772" t="s">
        <v>8322</v>
      </c>
      <c r="R3772" t="s">
        <v>8363</v>
      </c>
      <c r="S3772" s="11">
        <f t="shared" si="294"/>
        <v>42138.930671296301</v>
      </c>
      <c r="T3772" s="13" t="str">
        <f t="shared" si="292"/>
        <v>May</v>
      </c>
      <c r="U3772" s="11">
        <f t="shared" si="293"/>
        <v>42168.930671296301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>
        <f t="shared" si="291"/>
        <v>38</v>
      </c>
      <c r="Q3773" t="s">
        <v>8322</v>
      </c>
      <c r="R3773" t="s">
        <v>8363</v>
      </c>
      <c r="S3773" s="11">
        <f t="shared" si="294"/>
        <v>42493.857083333336</v>
      </c>
      <c r="T3773" s="13" t="str">
        <f t="shared" si="292"/>
        <v>May</v>
      </c>
      <c r="U3773" s="11">
        <f t="shared" si="29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</v>
      </c>
      <c r="P3774">
        <f t="shared" si="291"/>
        <v>167</v>
      </c>
      <c r="Q3774" t="s">
        <v>8322</v>
      </c>
      <c r="R3774" t="s">
        <v>8363</v>
      </c>
      <c r="S3774" s="11">
        <f t="shared" si="294"/>
        <v>42682.616967592592</v>
      </c>
      <c r="T3774" s="13" t="str">
        <f t="shared" si="292"/>
        <v>Nov</v>
      </c>
      <c r="U3774" s="11">
        <f t="shared" si="29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</v>
      </c>
      <c r="P3775">
        <f t="shared" si="291"/>
        <v>95</v>
      </c>
      <c r="Q3775" t="s">
        <v>8322</v>
      </c>
      <c r="R3775" t="s">
        <v>8363</v>
      </c>
      <c r="S3775" s="11">
        <f t="shared" si="294"/>
        <v>42656.005173611105</v>
      </c>
      <c r="T3775" s="13" t="str">
        <f t="shared" si="292"/>
        <v>Oct</v>
      </c>
      <c r="U3775" s="11">
        <f t="shared" si="29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>
        <f t="shared" si="291"/>
        <v>100</v>
      </c>
      <c r="Q3776" t="s">
        <v>8322</v>
      </c>
      <c r="R3776" t="s">
        <v>8363</v>
      </c>
      <c r="S3776" s="11">
        <f t="shared" si="294"/>
        <v>42087.792303240742</v>
      </c>
      <c r="T3776" s="13" t="str">
        <f t="shared" si="292"/>
        <v>Mar</v>
      </c>
      <c r="U3776" s="11">
        <f t="shared" si="29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</v>
      </c>
      <c r="P3777">
        <f t="shared" si="291"/>
        <v>143</v>
      </c>
      <c r="Q3777" t="s">
        <v>8322</v>
      </c>
      <c r="R3777" t="s">
        <v>8363</v>
      </c>
      <c r="S3777" s="11">
        <f t="shared" si="294"/>
        <v>42075.942627314813</v>
      </c>
      <c r="T3777" s="13" t="str">
        <f t="shared" si="292"/>
        <v>Mar</v>
      </c>
      <c r="U3777" s="11">
        <f t="shared" si="29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107</v>
      </c>
      <c r="P3778">
        <f t="shared" si="291"/>
        <v>91</v>
      </c>
      <c r="Q3778" t="s">
        <v>8322</v>
      </c>
      <c r="R3778" t="s">
        <v>8363</v>
      </c>
      <c r="S3778" s="11">
        <f t="shared" si="294"/>
        <v>41814.367800925924</v>
      </c>
      <c r="T3778" s="13" t="str">
        <f t="shared" si="292"/>
        <v>Jun</v>
      </c>
      <c r="U3778" s="11">
        <f t="shared" si="29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ROUND((E3779/D3779)*100,0)</f>
        <v>143</v>
      </c>
      <c r="P3779">
        <f t="shared" ref="P3779:P3842" si="296">ROUND(AVERAGE(E3779/L3779),0)</f>
        <v>49</v>
      </c>
      <c r="Q3779" t="s">
        <v>8322</v>
      </c>
      <c r="R3779" t="s">
        <v>8363</v>
      </c>
      <c r="S3779" s="11">
        <f t="shared" si="294"/>
        <v>41887.111354166671</v>
      </c>
      <c r="T3779" s="13" t="str">
        <f t="shared" ref="T3779:T3842" si="297">CHOOSE(MONTH(S3779),"Jan","Feb","Mar","Apr","May","Jun","Jul","Aug","Sep","Oct","Nov","Dec")</f>
        <v>Sep</v>
      </c>
      <c r="U3779" s="11">
        <f t="shared" ref="U3779:U3842" si="298">(((I3779/60)/60)/24+DATE(1970,1,1))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</v>
      </c>
      <c r="P3780">
        <f t="shared" si="296"/>
        <v>70</v>
      </c>
      <c r="Q3780" t="s">
        <v>8322</v>
      </c>
      <c r="R3780" t="s">
        <v>8363</v>
      </c>
      <c r="S3780" s="11">
        <f t="shared" ref="S3780:S3843" si="299">(((J3780/60)/60)/24)+DATE(1970,1,1)</f>
        <v>41989.819212962961</v>
      </c>
      <c r="T3780" s="13" t="str">
        <f t="shared" si="297"/>
        <v>Dec</v>
      </c>
      <c r="U3780" s="11">
        <f t="shared" si="298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104</v>
      </c>
      <c r="P3781">
        <f t="shared" si="296"/>
        <v>136</v>
      </c>
      <c r="Q3781" t="s">
        <v>8322</v>
      </c>
      <c r="R3781" t="s">
        <v>8363</v>
      </c>
      <c r="S3781" s="11">
        <f t="shared" si="299"/>
        <v>42425.735416666663</v>
      </c>
      <c r="T3781" s="13" t="str">
        <f t="shared" si="297"/>
        <v>Feb</v>
      </c>
      <c r="U3781" s="11">
        <f t="shared" si="298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>
        <f t="shared" si="296"/>
        <v>100</v>
      </c>
      <c r="Q3782" t="s">
        <v>8322</v>
      </c>
      <c r="R3782" t="s">
        <v>8363</v>
      </c>
      <c r="S3782" s="11">
        <f t="shared" si="299"/>
        <v>42166.219733796301</v>
      </c>
      <c r="T3782" s="13" t="str">
        <f t="shared" si="297"/>
        <v>Jun</v>
      </c>
      <c r="U3782" s="11">
        <f t="shared" si="298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110</v>
      </c>
      <c r="P3783">
        <f t="shared" si="296"/>
        <v>95</v>
      </c>
      <c r="Q3783" t="s">
        <v>8322</v>
      </c>
      <c r="R3783" t="s">
        <v>8363</v>
      </c>
      <c r="S3783" s="11">
        <f t="shared" si="299"/>
        <v>41865.882928240739</v>
      </c>
      <c r="T3783" s="13" t="str">
        <f t="shared" si="297"/>
        <v>Aug</v>
      </c>
      <c r="U3783" s="11">
        <f t="shared" si="298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102</v>
      </c>
      <c r="P3784">
        <f t="shared" si="296"/>
        <v>75</v>
      </c>
      <c r="Q3784" t="s">
        <v>8322</v>
      </c>
      <c r="R3784" t="s">
        <v>8363</v>
      </c>
      <c r="S3784" s="11">
        <f t="shared" si="299"/>
        <v>42546.862233796302</v>
      </c>
      <c r="T3784" s="13" t="str">
        <f t="shared" si="297"/>
        <v>Jun</v>
      </c>
      <c r="U3784" s="11">
        <f t="shared" si="298"/>
        <v>42575.958333333328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129</v>
      </c>
      <c r="P3785">
        <f t="shared" si="296"/>
        <v>64</v>
      </c>
      <c r="Q3785" t="s">
        <v>8322</v>
      </c>
      <c r="R3785" t="s">
        <v>8363</v>
      </c>
      <c r="S3785" s="11">
        <f t="shared" si="299"/>
        <v>42420.140277777777</v>
      </c>
      <c r="T3785" s="13" t="str">
        <f t="shared" si="297"/>
        <v>Feb</v>
      </c>
      <c r="U3785" s="11">
        <f t="shared" si="298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115</v>
      </c>
      <c r="P3786">
        <f t="shared" si="296"/>
        <v>115</v>
      </c>
      <c r="Q3786" t="s">
        <v>8322</v>
      </c>
      <c r="R3786" t="s">
        <v>8363</v>
      </c>
      <c r="S3786" s="11">
        <f t="shared" si="299"/>
        <v>42531.980694444443</v>
      </c>
      <c r="T3786" s="13" t="str">
        <f t="shared" si="297"/>
        <v>Jun</v>
      </c>
      <c r="U3786" s="11">
        <f t="shared" si="298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151</v>
      </c>
      <c r="P3787">
        <f t="shared" si="296"/>
        <v>101</v>
      </c>
      <c r="Q3787" t="s">
        <v>8322</v>
      </c>
      <c r="R3787" t="s">
        <v>8363</v>
      </c>
      <c r="S3787" s="11">
        <f t="shared" si="299"/>
        <v>42548.63853009259</v>
      </c>
      <c r="T3787" s="13" t="str">
        <f t="shared" si="297"/>
        <v>Jun</v>
      </c>
      <c r="U3787" s="11">
        <f t="shared" si="298"/>
        <v>42584.418749999997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111</v>
      </c>
      <c r="P3788">
        <f t="shared" si="296"/>
        <v>94</v>
      </c>
      <c r="Q3788" t="s">
        <v>8322</v>
      </c>
      <c r="R3788" t="s">
        <v>8363</v>
      </c>
      <c r="S3788" s="11">
        <f t="shared" si="299"/>
        <v>42487.037905092591</v>
      </c>
      <c r="T3788" s="13" t="str">
        <f t="shared" si="297"/>
        <v>Apr</v>
      </c>
      <c r="U3788" s="11">
        <f t="shared" si="298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</v>
      </c>
      <c r="P3789">
        <f t="shared" si="296"/>
        <v>35</v>
      </c>
      <c r="Q3789" t="s">
        <v>8322</v>
      </c>
      <c r="R3789" t="s">
        <v>8363</v>
      </c>
      <c r="S3789" s="11">
        <f t="shared" si="299"/>
        <v>42167.534791666665</v>
      </c>
      <c r="T3789" s="13" t="str">
        <f t="shared" si="297"/>
        <v>Jun</v>
      </c>
      <c r="U3789" s="11">
        <f t="shared" si="298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1</v>
      </c>
      <c r="P3790">
        <f t="shared" si="296"/>
        <v>500</v>
      </c>
      <c r="Q3790" t="s">
        <v>8322</v>
      </c>
      <c r="R3790" t="s">
        <v>8363</v>
      </c>
      <c r="S3790" s="11">
        <f t="shared" si="299"/>
        <v>42333.695821759262</v>
      </c>
      <c r="T3790" s="13" t="str">
        <f t="shared" si="297"/>
        <v>Nov</v>
      </c>
      <c r="U3790" s="11">
        <f t="shared" si="298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</v>
      </c>
      <c r="P3791">
        <f t="shared" si="296"/>
        <v>29</v>
      </c>
      <c r="Q3791" t="s">
        <v>8322</v>
      </c>
      <c r="R3791" t="s">
        <v>8363</v>
      </c>
      <c r="S3791" s="11">
        <f t="shared" si="299"/>
        <v>42138.798819444448</v>
      </c>
      <c r="T3791" s="13" t="str">
        <f t="shared" si="297"/>
        <v>May</v>
      </c>
      <c r="U3791" s="11">
        <f t="shared" si="298"/>
        <v>42170.798819444448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t="s">
        <v>8322</v>
      </c>
      <c r="R3792" t="s">
        <v>8363</v>
      </c>
      <c r="S3792" s="11">
        <f t="shared" si="299"/>
        <v>42666.666932870372</v>
      </c>
      <c r="T3792" s="13" t="str">
        <f t="shared" si="297"/>
        <v>Oct</v>
      </c>
      <c r="U3792" s="11">
        <f t="shared" si="298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t="s">
        <v>8322</v>
      </c>
      <c r="R3793" t="s">
        <v>8363</v>
      </c>
      <c r="S3793" s="11">
        <f t="shared" si="299"/>
        <v>41766.692037037035</v>
      </c>
      <c r="T3793" s="13" t="str">
        <f t="shared" si="297"/>
        <v>May</v>
      </c>
      <c r="U3793" s="11">
        <f t="shared" si="298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</v>
      </c>
      <c r="P3794">
        <f t="shared" si="296"/>
        <v>18</v>
      </c>
      <c r="Q3794" t="s">
        <v>8322</v>
      </c>
      <c r="R3794" t="s">
        <v>8363</v>
      </c>
      <c r="S3794" s="11">
        <f t="shared" si="299"/>
        <v>42170.447013888886</v>
      </c>
      <c r="T3794" s="13" t="str">
        <f t="shared" si="297"/>
        <v>Jun</v>
      </c>
      <c r="U3794" s="11">
        <f t="shared" si="298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60</v>
      </c>
      <c r="P3795">
        <f t="shared" si="296"/>
        <v>174</v>
      </c>
      <c r="Q3795" t="s">
        <v>8322</v>
      </c>
      <c r="R3795" t="s">
        <v>8363</v>
      </c>
      <c r="S3795" s="11">
        <f t="shared" si="299"/>
        <v>41968.938993055555</v>
      </c>
      <c r="T3795" s="13" t="str">
        <f t="shared" si="297"/>
        <v>Nov</v>
      </c>
      <c r="U3795" s="11">
        <f t="shared" si="298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>
        <f t="shared" si="296"/>
        <v>50</v>
      </c>
      <c r="Q3796" t="s">
        <v>8322</v>
      </c>
      <c r="R3796" t="s">
        <v>8363</v>
      </c>
      <c r="S3796" s="11">
        <f t="shared" si="299"/>
        <v>42132.58048611111</v>
      </c>
      <c r="T3796" s="13" t="str">
        <f t="shared" si="297"/>
        <v>May</v>
      </c>
      <c r="U3796" s="11">
        <f t="shared" si="298"/>
        <v>42162.58048611111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2</v>
      </c>
      <c r="P3797">
        <f t="shared" si="296"/>
        <v>5</v>
      </c>
      <c r="Q3797" t="s">
        <v>8322</v>
      </c>
      <c r="R3797" t="s">
        <v>8363</v>
      </c>
      <c r="S3797" s="11">
        <f t="shared" si="299"/>
        <v>42201.436226851853</v>
      </c>
      <c r="T3797" s="13" t="str">
        <f t="shared" si="297"/>
        <v>Jul</v>
      </c>
      <c r="U3797" s="11">
        <f t="shared" si="298"/>
        <v>42244.9375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0</v>
      </c>
      <c r="P3798">
        <f t="shared" si="296"/>
        <v>1</v>
      </c>
      <c r="Q3798" t="s">
        <v>8322</v>
      </c>
      <c r="R3798" t="s">
        <v>8363</v>
      </c>
      <c r="S3798" s="11">
        <f t="shared" si="299"/>
        <v>42689.029583333337</v>
      </c>
      <c r="T3798" s="13" t="str">
        <f t="shared" si="297"/>
        <v>Nov</v>
      </c>
      <c r="U3798" s="11">
        <f t="shared" si="298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90</v>
      </c>
      <c r="P3799">
        <f t="shared" si="296"/>
        <v>145</v>
      </c>
      <c r="Q3799" t="s">
        <v>8322</v>
      </c>
      <c r="R3799" t="s">
        <v>8363</v>
      </c>
      <c r="S3799" s="11">
        <f t="shared" si="299"/>
        <v>42084.881539351853</v>
      </c>
      <c r="T3799" s="13" t="str">
        <f t="shared" si="297"/>
        <v>Mar</v>
      </c>
      <c r="U3799" s="11">
        <f t="shared" si="298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</v>
      </c>
      <c r="P3800">
        <f t="shared" si="296"/>
        <v>205</v>
      </c>
      <c r="Q3800" t="s">
        <v>8322</v>
      </c>
      <c r="R3800" t="s">
        <v>8363</v>
      </c>
      <c r="S3800" s="11">
        <f t="shared" si="299"/>
        <v>41831.722777777781</v>
      </c>
      <c r="T3800" s="13" t="str">
        <f t="shared" si="297"/>
        <v>Jul</v>
      </c>
      <c r="U3800" s="11">
        <f t="shared" si="298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</v>
      </c>
      <c r="P3801">
        <f t="shared" si="296"/>
        <v>101</v>
      </c>
      <c r="Q3801" t="s">
        <v>8322</v>
      </c>
      <c r="R3801" t="s">
        <v>8363</v>
      </c>
      <c r="S3801" s="11">
        <f t="shared" si="299"/>
        <v>42410.93105324074</v>
      </c>
      <c r="T3801" s="13" t="str">
        <f t="shared" si="297"/>
        <v>Feb</v>
      </c>
      <c r="U3801" s="11">
        <f t="shared" si="298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</v>
      </c>
      <c r="P3802">
        <f t="shared" si="296"/>
        <v>55</v>
      </c>
      <c r="Q3802" t="s">
        <v>8322</v>
      </c>
      <c r="R3802" t="s">
        <v>8363</v>
      </c>
      <c r="S3802" s="11">
        <f t="shared" si="299"/>
        <v>41982.737071759257</v>
      </c>
      <c r="T3802" s="13" t="str">
        <f t="shared" si="297"/>
        <v>Dec</v>
      </c>
      <c r="U3802" s="11">
        <f t="shared" si="298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9</v>
      </c>
      <c r="P3803">
        <f t="shared" si="296"/>
        <v>47</v>
      </c>
      <c r="Q3803" t="s">
        <v>8322</v>
      </c>
      <c r="R3803" t="s">
        <v>8363</v>
      </c>
      <c r="S3803" s="11">
        <f t="shared" si="299"/>
        <v>41975.676111111112</v>
      </c>
      <c r="T3803" s="13" t="str">
        <f t="shared" si="297"/>
        <v>Dec</v>
      </c>
      <c r="U3803" s="11">
        <f t="shared" si="298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t="s">
        <v>8322</v>
      </c>
      <c r="R3804" t="s">
        <v>8363</v>
      </c>
      <c r="S3804" s="11">
        <f t="shared" si="299"/>
        <v>42269.126226851848</v>
      </c>
      <c r="T3804" s="13" t="str">
        <f t="shared" si="297"/>
        <v>Sep</v>
      </c>
      <c r="U3804" s="11">
        <f t="shared" si="298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20</v>
      </c>
      <c r="P3805">
        <f t="shared" si="296"/>
        <v>59</v>
      </c>
      <c r="Q3805" t="s">
        <v>8322</v>
      </c>
      <c r="R3805" t="s">
        <v>8363</v>
      </c>
      <c r="S3805" s="11">
        <f t="shared" si="299"/>
        <v>42403.971851851849</v>
      </c>
      <c r="T3805" s="13" t="str">
        <f t="shared" si="297"/>
        <v>Feb</v>
      </c>
      <c r="U3805" s="11">
        <f t="shared" si="298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t="s">
        <v>8322</v>
      </c>
      <c r="R3806" t="s">
        <v>8363</v>
      </c>
      <c r="S3806" s="11">
        <f t="shared" si="299"/>
        <v>42527.00953703704</v>
      </c>
      <c r="T3806" s="13" t="str">
        <f t="shared" si="297"/>
        <v>Jun</v>
      </c>
      <c r="U3806" s="11">
        <f t="shared" si="298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0</v>
      </c>
      <c r="P3807">
        <f t="shared" si="296"/>
        <v>2</v>
      </c>
      <c r="Q3807" t="s">
        <v>8322</v>
      </c>
      <c r="R3807" t="s">
        <v>8363</v>
      </c>
      <c r="S3807" s="11">
        <f t="shared" si="299"/>
        <v>41849.887037037035</v>
      </c>
      <c r="T3807" s="13" t="str">
        <f t="shared" si="297"/>
        <v>Jul</v>
      </c>
      <c r="U3807" s="11">
        <f t="shared" si="298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0</v>
      </c>
      <c r="P3808">
        <f t="shared" si="296"/>
        <v>5</v>
      </c>
      <c r="Q3808" t="s">
        <v>8322</v>
      </c>
      <c r="R3808" t="s">
        <v>8363</v>
      </c>
      <c r="S3808" s="11">
        <f t="shared" si="299"/>
        <v>41799.259039351848</v>
      </c>
      <c r="T3808" s="13" t="str">
        <f t="shared" si="297"/>
        <v>Jun</v>
      </c>
      <c r="U3808" s="11">
        <f t="shared" si="298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</v>
      </c>
      <c r="P3809">
        <f t="shared" si="296"/>
        <v>51</v>
      </c>
      <c r="Q3809" t="s">
        <v>8322</v>
      </c>
      <c r="R3809" t="s">
        <v>8363</v>
      </c>
      <c r="S3809" s="11">
        <f t="shared" si="299"/>
        <v>42090.909016203703</v>
      </c>
      <c r="T3809" s="13" t="str">
        <f t="shared" si="297"/>
        <v>Mar</v>
      </c>
      <c r="U3809" s="11">
        <f t="shared" si="298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>
        <f t="shared" si="296"/>
        <v>42</v>
      </c>
      <c r="Q3810" t="s">
        <v>8322</v>
      </c>
      <c r="R3810" t="s">
        <v>8323</v>
      </c>
      <c r="S3810" s="11">
        <f t="shared" si="299"/>
        <v>42059.453923611116</v>
      </c>
      <c r="T3810" s="13" t="str">
        <f t="shared" si="297"/>
        <v>Feb</v>
      </c>
      <c r="U3810" s="11">
        <f t="shared" si="298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</v>
      </c>
      <c r="P3811">
        <f t="shared" si="296"/>
        <v>53</v>
      </c>
      <c r="Q3811" t="s">
        <v>8322</v>
      </c>
      <c r="R3811" t="s">
        <v>8323</v>
      </c>
      <c r="S3811" s="11">
        <f t="shared" si="299"/>
        <v>41800.526701388888</v>
      </c>
      <c r="T3811" s="13" t="str">
        <f t="shared" si="297"/>
        <v>Jun</v>
      </c>
      <c r="U3811" s="11">
        <f t="shared" si="298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122</v>
      </c>
      <c r="P3812">
        <f t="shared" si="296"/>
        <v>70</v>
      </c>
      <c r="Q3812" t="s">
        <v>8322</v>
      </c>
      <c r="R3812" t="s">
        <v>8323</v>
      </c>
      <c r="S3812" s="11">
        <f t="shared" si="299"/>
        <v>42054.849050925928</v>
      </c>
      <c r="T3812" s="13" t="str">
        <f t="shared" si="297"/>
        <v>Feb</v>
      </c>
      <c r="U3812" s="11">
        <f t="shared" si="298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>
        <f t="shared" si="296"/>
        <v>43</v>
      </c>
      <c r="Q3813" t="s">
        <v>8322</v>
      </c>
      <c r="R3813" t="s">
        <v>8323</v>
      </c>
      <c r="S3813" s="11">
        <f t="shared" si="299"/>
        <v>42487.62700231481</v>
      </c>
      <c r="T3813" s="13" t="str">
        <f t="shared" si="297"/>
        <v>Apr</v>
      </c>
      <c r="U3813" s="11">
        <f t="shared" si="298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110</v>
      </c>
      <c r="P3814">
        <f t="shared" si="296"/>
        <v>199</v>
      </c>
      <c r="Q3814" t="s">
        <v>8322</v>
      </c>
      <c r="R3814" t="s">
        <v>8323</v>
      </c>
      <c r="S3814" s="11">
        <f t="shared" si="299"/>
        <v>42109.751250000001</v>
      </c>
      <c r="T3814" s="13" t="str">
        <f t="shared" si="297"/>
        <v>Apr</v>
      </c>
      <c r="U3814" s="11">
        <f t="shared" si="298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101</v>
      </c>
      <c r="P3815">
        <f t="shared" si="296"/>
        <v>79</v>
      </c>
      <c r="Q3815" t="s">
        <v>8322</v>
      </c>
      <c r="R3815" t="s">
        <v>8323</v>
      </c>
      <c r="S3815" s="11">
        <f t="shared" si="299"/>
        <v>42497.275706018518</v>
      </c>
      <c r="T3815" s="13" t="str">
        <f t="shared" si="297"/>
        <v>May</v>
      </c>
      <c r="U3815" s="11">
        <f t="shared" si="298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</v>
      </c>
      <c r="P3816">
        <f t="shared" si="296"/>
        <v>62</v>
      </c>
      <c r="Q3816" t="s">
        <v>8322</v>
      </c>
      <c r="R3816" t="s">
        <v>8323</v>
      </c>
      <c r="S3816" s="11">
        <f t="shared" si="299"/>
        <v>42058.904074074075</v>
      </c>
      <c r="T3816" s="13" t="str">
        <f t="shared" si="297"/>
        <v>Feb</v>
      </c>
      <c r="U3816" s="11">
        <f t="shared" si="298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</v>
      </c>
      <c r="P3817">
        <f t="shared" si="296"/>
        <v>50</v>
      </c>
      <c r="Q3817" t="s">
        <v>8322</v>
      </c>
      <c r="R3817" t="s">
        <v>8323</v>
      </c>
      <c r="S3817" s="11">
        <f t="shared" si="299"/>
        <v>42207.259918981479</v>
      </c>
      <c r="T3817" s="13" t="str">
        <f t="shared" si="297"/>
        <v>Jul</v>
      </c>
      <c r="U3817" s="11">
        <f t="shared" si="298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</v>
      </c>
      <c r="P3818">
        <f t="shared" si="296"/>
        <v>48</v>
      </c>
      <c r="Q3818" t="s">
        <v>8322</v>
      </c>
      <c r="R3818" t="s">
        <v>8323</v>
      </c>
      <c r="S3818" s="11">
        <f t="shared" si="299"/>
        <v>41807.690081018518</v>
      </c>
      <c r="T3818" s="13" t="str">
        <f t="shared" si="297"/>
        <v>Jun</v>
      </c>
      <c r="U3818" s="11">
        <f t="shared" si="298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</v>
      </c>
      <c r="P3819">
        <f t="shared" si="296"/>
        <v>107</v>
      </c>
      <c r="Q3819" t="s">
        <v>8322</v>
      </c>
      <c r="R3819" t="s">
        <v>8323</v>
      </c>
      <c r="S3819" s="11">
        <f t="shared" si="299"/>
        <v>42284.69694444444</v>
      </c>
      <c r="T3819" s="13" t="str">
        <f t="shared" si="297"/>
        <v>Oct</v>
      </c>
      <c r="U3819" s="11">
        <f t="shared" si="298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228</v>
      </c>
      <c r="P3820">
        <f t="shared" si="296"/>
        <v>57</v>
      </c>
      <c r="Q3820" t="s">
        <v>8322</v>
      </c>
      <c r="R3820" t="s">
        <v>8323</v>
      </c>
      <c r="S3820" s="11">
        <f t="shared" si="299"/>
        <v>42045.84238425926</v>
      </c>
      <c r="T3820" s="13" t="str">
        <f t="shared" si="297"/>
        <v>Feb</v>
      </c>
      <c r="U3820" s="11">
        <f t="shared" si="298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</v>
      </c>
      <c r="P3821">
        <f t="shared" si="296"/>
        <v>41</v>
      </c>
      <c r="Q3821" t="s">
        <v>8322</v>
      </c>
      <c r="R3821" t="s">
        <v>8323</v>
      </c>
      <c r="S3821" s="11">
        <f t="shared" si="299"/>
        <v>42184.209537037037</v>
      </c>
      <c r="T3821" s="13" t="str">
        <f t="shared" si="297"/>
        <v>Jun</v>
      </c>
      <c r="U3821" s="11">
        <f t="shared" si="298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</v>
      </c>
      <c r="P3822">
        <f t="shared" si="296"/>
        <v>22</v>
      </c>
      <c r="Q3822" t="s">
        <v>8322</v>
      </c>
      <c r="R3822" t="s">
        <v>8323</v>
      </c>
      <c r="S3822" s="11">
        <f t="shared" si="299"/>
        <v>42160.651817129634</v>
      </c>
      <c r="T3822" s="13" t="str">
        <f t="shared" si="297"/>
        <v>Jun</v>
      </c>
      <c r="U3822" s="11">
        <f t="shared" si="298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105</v>
      </c>
      <c r="P3823">
        <f t="shared" si="296"/>
        <v>80</v>
      </c>
      <c r="Q3823" t="s">
        <v>8322</v>
      </c>
      <c r="R3823" t="s">
        <v>8323</v>
      </c>
      <c r="S3823" s="11">
        <f t="shared" si="299"/>
        <v>42341.180636574078</v>
      </c>
      <c r="T3823" s="13" t="str">
        <f t="shared" si="297"/>
        <v>Dec</v>
      </c>
      <c r="U3823" s="11">
        <f t="shared" si="298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</v>
      </c>
      <c r="P3824">
        <f t="shared" si="296"/>
        <v>72</v>
      </c>
      <c r="Q3824" t="s">
        <v>8322</v>
      </c>
      <c r="R3824" t="s">
        <v>8323</v>
      </c>
      <c r="S3824" s="11">
        <f t="shared" si="299"/>
        <v>42329.838159722218</v>
      </c>
      <c r="T3824" s="13" t="str">
        <f t="shared" si="297"/>
        <v>Nov</v>
      </c>
      <c r="U3824" s="11">
        <f t="shared" si="298"/>
        <v>42388.957638888889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>
        <f t="shared" si="296"/>
        <v>65</v>
      </c>
      <c r="Q3825" t="s">
        <v>8322</v>
      </c>
      <c r="R3825" t="s">
        <v>8323</v>
      </c>
      <c r="S3825" s="11">
        <f t="shared" si="299"/>
        <v>42170.910231481481</v>
      </c>
      <c r="T3825" s="13" t="str">
        <f t="shared" si="297"/>
        <v>Jun</v>
      </c>
      <c r="U3825" s="11">
        <f t="shared" si="298"/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>
        <f t="shared" si="296"/>
        <v>39</v>
      </c>
      <c r="Q3826" t="s">
        <v>8322</v>
      </c>
      <c r="R3826" t="s">
        <v>8323</v>
      </c>
      <c r="S3826" s="11">
        <f t="shared" si="299"/>
        <v>42571.626192129625</v>
      </c>
      <c r="T3826" s="13" t="str">
        <f t="shared" si="297"/>
        <v>Jul</v>
      </c>
      <c r="U3826" s="11">
        <f t="shared" si="298"/>
        <v>42583.570138888885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</v>
      </c>
      <c r="P3827">
        <f t="shared" si="296"/>
        <v>108</v>
      </c>
      <c r="Q3827" t="s">
        <v>8322</v>
      </c>
      <c r="R3827" t="s">
        <v>8323</v>
      </c>
      <c r="S3827" s="11">
        <f t="shared" si="299"/>
        <v>42151.069606481484</v>
      </c>
      <c r="T3827" s="13" t="str">
        <f t="shared" si="297"/>
        <v>May</v>
      </c>
      <c r="U3827" s="11">
        <f t="shared" si="298"/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</v>
      </c>
      <c r="P3828">
        <f t="shared" si="296"/>
        <v>28</v>
      </c>
      <c r="Q3828" t="s">
        <v>8322</v>
      </c>
      <c r="R3828" t="s">
        <v>8323</v>
      </c>
      <c r="S3828" s="11">
        <f t="shared" si="299"/>
        <v>42101.423541666663</v>
      </c>
      <c r="T3828" s="13" t="str">
        <f t="shared" si="297"/>
        <v>Apr</v>
      </c>
      <c r="U3828" s="11">
        <f t="shared" si="298"/>
        <v>42131.423541666663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153</v>
      </c>
      <c r="P3829">
        <f t="shared" si="296"/>
        <v>70</v>
      </c>
      <c r="Q3829" t="s">
        <v>8322</v>
      </c>
      <c r="R3829" t="s">
        <v>8323</v>
      </c>
      <c r="S3829" s="11">
        <f t="shared" si="299"/>
        <v>42034.928252314814</v>
      </c>
      <c r="T3829" s="13" t="str">
        <f t="shared" si="297"/>
        <v>Jan</v>
      </c>
      <c r="U3829" s="11">
        <f t="shared" si="298"/>
        <v>42090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>
        <f t="shared" si="296"/>
        <v>179</v>
      </c>
      <c r="Q3830" t="s">
        <v>8322</v>
      </c>
      <c r="R3830" t="s">
        <v>8323</v>
      </c>
      <c r="S3830" s="11">
        <f t="shared" si="299"/>
        <v>41944.527627314819</v>
      </c>
      <c r="T3830" s="13" t="str">
        <f t="shared" si="297"/>
        <v>Nov</v>
      </c>
      <c r="U3830" s="11">
        <f t="shared" si="298"/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</v>
      </c>
      <c r="P3831">
        <f t="shared" si="296"/>
        <v>63</v>
      </c>
      <c r="Q3831" t="s">
        <v>8322</v>
      </c>
      <c r="R3831" t="s">
        <v>8323</v>
      </c>
      <c r="S3831" s="11">
        <f t="shared" si="299"/>
        <v>42593.865405092598</v>
      </c>
      <c r="T3831" s="13" t="str">
        <f t="shared" si="297"/>
        <v>Aug</v>
      </c>
      <c r="U3831" s="11">
        <f t="shared" si="298"/>
        <v>42613.865405092598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>
        <f t="shared" si="296"/>
        <v>75</v>
      </c>
      <c r="Q3832" t="s">
        <v>8322</v>
      </c>
      <c r="R3832" t="s">
        <v>8323</v>
      </c>
      <c r="S3832" s="11">
        <f t="shared" si="299"/>
        <v>42503.740868055553</v>
      </c>
      <c r="T3832" s="13" t="str">
        <f t="shared" si="297"/>
        <v>May</v>
      </c>
      <c r="U3832" s="11">
        <f t="shared" si="298"/>
        <v>42517.740868055553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</v>
      </c>
      <c r="P3833">
        <f t="shared" si="296"/>
        <v>59</v>
      </c>
      <c r="Q3833" t="s">
        <v>8322</v>
      </c>
      <c r="R3833" t="s">
        <v>8323</v>
      </c>
      <c r="S3833" s="11">
        <f t="shared" si="299"/>
        <v>41927.848900462966</v>
      </c>
      <c r="T3833" s="13" t="str">
        <f t="shared" si="297"/>
        <v>Oct</v>
      </c>
      <c r="U3833" s="11">
        <f t="shared" si="298"/>
        <v>41948.890567129631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105</v>
      </c>
      <c r="P3834">
        <f t="shared" si="296"/>
        <v>140</v>
      </c>
      <c r="Q3834" t="s">
        <v>8322</v>
      </c>
      <c r="R3834" t="s">
        <v>8323</v>
      </c>
      <c r="S3834" s="11">
        <f t="shared" si="299"/>
        <v>42375.114988425921</v>
      </c>
      <c r="T3834" s="13" t="str">
        <f t="shared" si="297"/>
        <v>Jan</v>
      </c>
      <c r="U3834" s="11">
        <f t="shared" si="298"/>
        <v>42420.114988425921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117</v>
      </c>
      <c r="P3835">
        <f t="shared" si="296"/>
        <v>70</v>
      </c>
      <c r="Q3835" t="s">
        <v>8322</v>
      </c>
      <c r="R3835" t="s">
        <v>8323</v>
      </c>
      <c r="S3835" s="11">
        <f t="shared" si="299"/>
        <v>41963.872361111105</v>
      </c>
      <c r="T3835" s="13" t="str">
        <f t="shared" si="297"/>
        <v>Nov</v>
      </c>
      <c r="U3835" s="11">
        <f t="shared" si="298"/>
        <v>41974.797916666663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</v>
      </c>
      <c r="P3836">
        <f t="shared" si="296"/>
        <v>57</v>
      </c>
      <c r="Q3836" t="s">
        <v>8322</v>
      </c>
      <c r="R3836" t="s">
        <v>8323</v>
      </c>
      <c r="S3836" s="11">
        <f t="shared" si="299"/>
        <v>42143.445219907408</v>
      </c>
      <c r="T3836" s="13" t="str">
        <f t="shared" si="297"/>
        <v>May</v>
      </c>
      <c r="U3836" s="11">
        <f t="shared" si="298"/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>
        <f t="shared" si="296"/>
        <v>40</v>
      </c>
      <c r="Q3837" t="s">
        <v>8322</v>
      </c>
      <c r="R3837" t="s">
        <v>8323</v>
      </c>
      <c r="S3837" s="11">
        <f t="shared" si="299"/>
        <v>42460.94222222222</v>
      </c>
      <c r="T3837" s="13" t="str">
        <f t="shared" si="297"/>
        <v>Mar</v>
      </c>
      <c r="U3837" s="11">
        <f t="shared" si="298"/>
        <v>42481.94222222222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113</v>
      </c>
      <c r="P3838">
        <f t="shared" si="296"/>
        <v>64</v>
      </c>
      <c r="Q3838" t="s">
        <v>8322</v>
      </c>
      <c r="R3838" t="s">
        <v>8323</v>
      </c>
      <c r="S3838" s="11">
        <f t="shared" si="299"/>
        <v>42553.926527777774</v>
      </c>
      <c r="T3838" s="13" t="str">
        <f t="shared" si="297"/>
        <v>Jul</v>
      </c>
      <c r="U3838" s="11">
        <f t="shared" si="298"/>
        <v>42585.172916666663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</v>
      </c>
      <c r="P3839">
        <f t="shared" si="296"/>
        <v>120</v>
      </c>
      <c r="Q3839" t="s">
        <v>8322</v>
      </c>
      <c r="R3839" t="s">
        <v>8323</v>
      </c>
      <c r="S3839" s="11">
        <f t="shared" si="299"/>
        <v>42152.765717592592</v>
      </c>
      <c r="T3839" s="13" t="str">
        <f t="shared" si="297"/>
        <v>May</v>
      </c>
      <c r="U3839" s="11">
        <f t="shared" si="298"/>
        <v>42188.765717592592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101</v>
      </c>
      <c r="P3840">
        <f t="shared" si="296"/>
        <v>1008</v>
      </c>
      <c r="Q3840" t="s">
        <v>8322</v>
      </c>
      <c r="R3840" t="s">
        <v>8323</v>
      </c>
      <c r="S3840" s="11">
        <f t="shared" si="299"/>
        <v>42116.710752314815</v>
      </c>
      <c r="T3840" s="13" t="str">
        <f t="shared" si="297"/>
        <v>Apr</v>
      </c>
      <c r="U3840" s="11">
        <f t="shared" si="298"/>
        <v>42146.710752314815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</v>
      </c>
      <c r="P3841">
        <f t="shared" si="296"/>
        <v>63</v>
      </c>
      <c r="Q3841" t="s">
        <v>8322</v>
      </c>
      <c r="R3841" t="s">
        <v>8323</v>
      </c>
      <c r="S3841" s="11">
        <f t="shared" si="299"/>
        <v>42155.142638888887</v>
      </c>
      <c r="T3841" s="13" t="str">
        <f t="shared" si="297"/>
        <v>May</v>
      </c>
      <c r="U3841" s="11">
        <f t="shared" si="298"/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>
        <f t="shared" si="296"/>
        <v>22</v>
      </c>
      <c r="Q3842" t="s">
        <v>8322</v>
      </c>
      <c r="R3842" t="s">
        <v>8323</v>
      </c>
      <c r="S3842" s="11">
        <f t="shared" si="299"/>
        <v>42432.701724537037</v>
      </c>
      <c r="T3842" s="13" t="str">
        <f t="shared" si="297"/>
        <v>Mar</v>
      </c>
      <c r="U3842" s="11">
        <f t="shared" si="298"/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ROUND((E3843/D3843)*100,0)</f>
        <v>9</v>
      </c>
      <c r="P3843">
        <f t="shared" ref="P3843:P3906" si="301">ROUND(AVERAGE(E3843/L3843),0)</f>
        <v>26</v>
      </c>
      <c r="Q3843" t="s">
        <v>8322</v>
      </c>
      <c r="R3843" t="s">
        <v>8323</v>
      </c>
      <c r="S3843" s="11">
        <f t="shared" si="299"/>
        <v>41780.785729166666</v>
      </c>
      <c r="T3843" s="13" t="str">
        <f t="shared" ref="T3843:T3906" si="302">CHOOSE(MONTH(S3843),"Jan","Feb","Mar","Apr","May","Jun","Jul","Aug","Sep","Oct","Nov","Dec")</f>
        <v>May</v>
      </c>
      <c r="U3843" s="11">
        <f t="shared" ref="U3843:U3906" si="303">(((I3843/60)/60)/24+DATE(1970,1,1))</f>
        <v>41840.785729166666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22</v>
      </c>
      <c r="P3844">
        <f t="shared" si="301"/>
        <v>48</v>
      </c>
      <c r="Q3844" t="s">
        <v>8322</v>
      </c>
      <c r="R3844" t="s">
        <v>8323</v>
      </c>
      <c r="S3844" s="11">
        <f t="shared" ref="S3844:S3907" si="304">(((J3844/60)/60)/24)+DATE(1970,1,1)</f>
        <v>41740.493657407409</v>
      </c>
      <c r="T3844" s="13" t="str">
        <f t="shared" si="302"/>
        <v>Apr</v>
      </c>
      <c r="U3844" s="11">
        <f t="shared" si="303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</v>
      </c>
      <c r="P3845">
        <f t="shared" si="301"/>
        <v>56</v>
      </c>
      <c r="Q3845" t="s">
        <v>8322</v>
      </c>
      <c r="R3845" t="s">
        <v>8323</v>
      </c>
      <c r="S3845" s="11">
        <f t="shared" si="304"/>
        <v>41766.072500000002</v>
      </c>
      <c r="T3845" s="13" t="str">
        <f t="shared" si="302"/>
        <v>May</v>
      </c>
      <c r="U3845" s="11">
        <f t="shared" si="303"/>
        <v>41791.072500000002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</v>
      </c>
      <c r="P3846">
        <f t="shared" si="301"/>
        <v>81</v>
      </c>
      <c r="Q3846" t="s">
        <v>8322</v>
      </c>
      <c r="R3846" t="s">
        <v>8323</v>
      </c>
      <c r="S3846" s="11">
        <f t="shared" si="304"/>
        <v>41766.617291666669</v>
      </c>
      <c r="T3846" s="13" t="str">
        <f t="shared" si="302"/>
        <v>May</v>
      </c>
      <c r="U3846" s="11">
        <f t="shared" si="303"/>
        <v>41793.290972222225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</v>
      </c>
      <c r="P3847">
        <f t="shared" si="301"/>
        <v>70</v>
      </c>
      <c r="Q3847" t="s">
        <v>8322</v>
      </c>
      <c r="R3847" t="s">
        <v>8323</v>
      </c>
      <c r="S3847" s="11">
        <f t="shared" si="304"/>
        <v>42248.627013888887</v>
      </c>
      <c r="T3847" s="13" t="str">
        <f t="shared" si="302"/>
        <v>Sep</v>
      </c>
      <c r="U3847" s="11">
        <f t="shared" si="303"/>
        <v>42278.627013888887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3</v>
      </c>
      <c r="P3848">
        <f t="shared" si="301"/>
        <v>24</v>
      </c>
      <c r="Q3848" t="s">
        <v>8322</v>
      </c>
      <c r="R3848" t="s">
        <v>8323</v>
      </c>
      <c r="S3848" s="11">
        <f t="shared" si="304"/>
        <v>41885.221550925926</v>
      </c>
      <c r="T3848" s="13" t="str">
        <f t="shared" si="302"/>
        <v>Sep</v>
      </c>
      <c r="U3848" s="11">
        <f t="shared" si="303"/>
        <v>41916.290972222225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</v>
      </c>
      <c r="P3849">
        <f t="shared" si="301"/>
        <v>189</v>
      </c>
      <c r="Q3849" t="s">
        <v>8322</v>
      </c>
      <c r="R3849" t="s">
        <v>8323</v>
      </c>
      <c r="S3849" s="11">
        <f t="shared" si="304"/>
        <v>42159.224432870367</v>
      </c>
      <c r="T3849" s="13" t="str">
        <f t="shared" si="302"/>
        <v>Jun</v>
      </c>
      <c r="U3849" s="11">
        <f t="shared" si="303"/>
        <v>42204.224432870367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</v>
      </c>
      <c r="P3850">
        <f t="shared" si="301"/>
        <v>50</v>
      </c>
      <c r="Q3850" t="s">
        <v>8322</v>
      </c>
      <c r="R3850" t="s">
        <v>8323</v>
      </c>
      <c r="S3850" s="11">
        <f t="shared" si="304"/>
        <v>42265.817002314812</v>
      </c>
      <c r="T3850" s="13" t="str">
        <f t="shared" si="302"/>
        <v>Sep</v>
      </c>
      <c r="U3850" s="11">
        <f t="shared" si="303"/>
        <v>42295.817002314812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</v>
      </c>
      <c r="P3851">
        <f t="shared" si="301"/>
        <v>75</v>
      </c>
      <c r="Q3851" t="s">
        <v>8322</v>
      </c>
      <c r="R3851" t="s">
        <v>8323</v>
      </c>
      <c r="S3851" s="11">
        <f t="shared" si="304"/>
        <v>42136.767175925925</v>
      </c>
      <c r="T3851" s="13" t="str">
        <f t="shared" si="302"/>
        <v>May</v>
      </c>
      <c r="U3851" s="11">
        <f t="shared" si="303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4</v>
      </c>
      <c r="P3852">
        <f t="shared" si="301"/>
        <v>10</v>
      </c>
      <c r="Q3852" t="s">
        <v>8322</v>
      </c>
      <c r="R3852" t="s">
        <v>8323</v>
      </c>
      <c r="S3852" s="11">
        <f t="shared" si="304"/>
        <v>41975.124340277776</v>
      </c>
      <c r="T3852" s="13" t="str">
        <f t="shared" si="302"/>
        <v>Dec</v>
      </c>
      <c r="U3852" s="11">
        <f t="shared" si="303"/>
        <v>42005.124340277776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</v>
      </c>
      <c r="P3853">
        <f t="shared" si="301"/>
        <v>36</v>
      </c>
      <c r="Q3853" t="s">
        <v>8322</v>
      </c>
      <c r="R3853" t="s">
        <v>8323</v>
      </c>
      <c r="S3853" s="11">
        <f t="shared" si="304"/>
        <v>42172.439571759256</v>
      </c>
      <c r="T3853" s="13" t="str">
        <f t="shared" si="302"/>
        <v>Jun</v>
      </c>
      <c r="U3853" s="11">
        <f t="shared" si="303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</v>
      </c>
      <c r="P3854">
        <f t="shared" si="301"/>
        <v>10</v>
      </c>
      <c r="Q3854" t="s">
        <v>8322</v>
      </c>
      <c r="R3854" t="s">
        <v>8323</v>
      </c>
      <c r="S3854" s="11">
        <f t="shared" si="304"/>
        <v>42065.190694444449</v>
      </c>
      <c r="T3854" s="13" t="str">
        <f t="shared" si="302"/>
        <v>Mar</v>
      </c>
      <c r="U3854" s="11">
        <f t="shared" si="303"/>
        <v>42090.149027777778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0</v>
      </c>
      <c r="P3855">
        <f t="shared" si="301"/>
        <v>13</v>
      </c>
      <c r="Q3855" t="s">
        <v>8322</v>
      </c>
      <c r="R3855" t="s">
        <v>8323</v>
      </c>
      <c r="S3855" s="11">
        <f t="shared" si="304"/>
        <v>41848.84002314815</v>
      </c>
      <c r="T3855" s="13" t="str">
        <f t="shared" si="302"/>
        <v>Jul</v>
      </c>
      <c r="U3855" s="11">
        <f t="shared" si="303"/>
        <v>41883.84002314815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</v>
      </c>
      <c r="P3856">
        <f t="shared" si="301"/>
        <v>89</v>
      </c>
      <c r="Q3856" t="s">
        <v>8322</v>
      </c>
      <c r="R3856" t="s">
        <v>8323</v>
      </c>
      <c r="S3856" s="11">
        <f t="shared" si="304"/>
        <v>42103.884930555556</v>
      </c>
      <c r="T3856" s="13" t="str">
        <f t="shared" si="302"/>
        <v>Apr</v>
      </c>
      <c r="U3856" s="11">
        <f t="shared" si="303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3</v>
      </c>
      <c r="P3857">
        <f t="shared" si="301"/>
        <v>25</v>
      </c>
      <c r="Q3857" t="s">
        <v>8322</v>
      </c>
      <c r="R3857" t="s">
        <v>8323</v>
      </c>
      <c r="S3857" s="11">
        <f t="shared" si="304"/>
        <v>42059.970729166671</v>
      </c>
      <c r="T3857" s="13" t="str">
        <f t="shared" si="302"/>
        <v>Feb</v>
      </c>
      <c r="U3857" s="11">
        <f t="shared" si="303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</v>
      </c>
      <c r="P3858">
        <f t="shared" si="301"/>
        <v>1</v>
      </c>
      <c r="Q3858" t="s">
        <v>8322</v>
      </c>
      <c r="R3858" t="s">
        <v>8323</v>
      </c>
      <c r="S3858" s="11">
        <f t="shared" si="304"/>
        <v>42041.743090277778</v>
      </c>
      <c r="T3858" s="13" t="str">
        <f t="shared" si="302"/>
        <v>Feb</v>
      </c>
      <c r="U3858" s="11">
        <f t="shared" si="303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</v>
      </c>
      <c r="P3859">
        <f t="shared" si="301"/>
        <v>65</v>
      </c>
      <c r="Q3859" t="s">
        <v>8322</v>
      </c>
      <c r="R3859" t="s">
        <v>8323</v>
      </c>
      <c r="S3859" s="11">
        <f t="shared" si="304"/>
        <v>41829.73715277778</v>
      </c>
      <c r="T3859" s="13" t="str">
        <f t="shared" si="302"/>
        <v>Jul</v>
      </c>
      <c r="U3859" s="11">
        <f t="shared" si="303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>
        <f t="shared" si="301"/>
        <v>10</v>
      </c>
      <c r="Q3860" t="s">
        <v>8322</v>
      </c>
      <c r="R3860" t="s">
        <v>8323</v>
      </c>
      <c r="S3860" s="11">
        <f t="shared" si="304"/>
        <v>42128.431064814817</v>
      </c>
      <c r="T3860" s="13" t="str">
        <f t="shared" si="302"/>
        <v>May</v>
      </c>
      <c r="U3860" s="11">
        <f t="shared" si="303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</v>
      </c>
      <c r="P3861">
        <f t="shared" si="301"/>
        <v>1</v>
      </c>
      <c r="Q3861" t="s">
        <v>8322</v>
      </c>
      <c r="R3861" t="s">
        <v>8323</v>
      </c>
      <c r="S3861" s="11">
        <f t="shared" si="304"/>
        <v>41789.893599537041</v>
      </c>
      <c r="T3861" s="13" t="str">
        <f t="shared" si="302"/>
        <v>May</v>
      </c>
      <c r="U3861" s="11">
        <f t="shared" si="303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18</v>
      </c>
      <c r="P3862">
        <f t="shared" si="301"/>
        <v>82</v>
      </c>
      <c r="Q3862" t="s">
        <v>8322</v>
      </c>
      <c r="R3862" t="s">
        <v>8323</v>
      </c>
      <c r="S3862" s="11">
        <f t="shared" si="304"/>
        <v>41833.660995370366</v>
      </c>
      <c r="T3862" s="13" t="str">
        <f t="shared" si="302"/>
        <v>Jul</v>
      </c>
      <c r="U3862" s="11">
        <f t="shared" si="303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>
        <f t="shared" si="301"/>
        <v>100</v>
      </c>
      <c r="Q3863" t="s">
        <v>8322</v>
      </c>
      <c r="R3863" t="s">
        <v>8323</v>
      </c>
      <c r="S3863" s="11">
        <f t="shared" si="304"/>
        <v>41914.590011574073</v>
      </c>
      <c r="T3863" s="13" t="str">
        <f t="shared" si="302"/>
        <v>Oct</v>
      </c>
      <c r="U3863" s="11">
        <f t="shared" si="303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0</v>
      </c>
      <c r="P3864">
        <f t="shared" si="301"/>
        <v>1</v>
      </c>
      <c r="Q3864" t="s">
        <v>8322</v>
      </c>
      <c r="R3864" t="s">
        <v>8323</v>
      </c>
      <c r="S3864" s="11">
        <f t="shared" si="304"/>
        <v>42611.261064814811</v>
      </c>
      <c r="T3864" s="13" t="str">
        <f t="shared" si="302"/>
        <v>Aug</v>
      </c>
      <c r="U3864" s="11">
        <f t="shared" si="303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t="s">
        <v>8322</v>
      </c>
      <c r="R3865" t="s">
        <v>8323</v>
      </c>
      <c r="S3865" s="11">
        <f t="shared" si="304"/>
        <v>42253.633159722223</v>
      </c>
      <c r="T3865" s="13" t="str">
        <f t="shared" si="302"/>
        <v>Sep</v>
      </c>
      <c r="U3865" s="11">
        <f t="shared" si="303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</v>
      </c>
      <c r="P3866">
        <f t="shared" si="301"/>
        <v>20</v>
      </c>
      <c r="Q3866" t="s">
        <v>8322</v>
      </c>
      <c r="R3866" t="s">
        <v>8323</v>
      </c>
      <c r="S3866" s="11">
        <f t="shared" si="304"/>
        <v>42295.891828703709</v>
      </c>
      <c r="T3866" s="13" t="str">
        <f t="shared" si="302"/>
        <v>Oct</v>
      </c>
      <c r="U3866" s="11">
        <f t="shared" si="303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27</v>
      </c>
      <c r="P3867">
        <f t="shared" si="301"/>
        <v>46</v>
      </c>
      <c r="Q3867" t="s">
        <v>8322</v>
      </c>
      <c r="R3867" t="s">
        <v>8323</v>
      </c>
      <c r="S3867" s="11">
        <f t="shared" si="304"/>
        <v>41841.651597222226</v>
      </c>
      <c r="T3867" s="13" t="str">
        <f t="shared" si="302"/>
        <v>Jul</v>
      </c>
      <c r="U3867" s="11">
        <f t="shared" si="303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1</v>
      </c>
      <c r="P3868">
        <f t="shared" si="301"/>
        <v>6</v>
      </c>
      <c r="Q3868" t="s">
        <v>8322</v>
      </c>
      <c r="R3868" t="s">
        <v>8323</v>
      </c>
      <c r="S3868" s="11">
        <f t="shared" si="304"/>
        <v>42402.947002314817</v>
      </c>
      <c r="T3868" s="13" t="str">
        <f t="shared" si="302"/>
        <v>Feb</v>
      </c>
      <c r="U3868" s="11">
        <f t="shared" si="303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13</v>
      </c>
      <c r="P3869">
        <f t="shared" si="301"/>
        <v>50</v>
      </c>
      <c r="Q3869" t="s">
        <v>8322</v>
      </c>
      <c r="R3869" t="s">
        <v>8323</v>
      </c>
      <c r="S3869" s="11">
        <f t="shared" si="304"/>
        <v>42509.814108796301</v>
      </c>
      <c r="T3869" s="13" t="str">
        <f t="shared" si="302"/>
        <v>May</v>
      </c>
      <c r="U3869" s="11">
        <f t="shared" si="303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</v>
      </c>
      <c r="P3870">
        <f t="shared" si="301"/>
        <v>10</v>
      </c>
      <c r="Q3870" t="s">
        <v>8322</v>
      </c>
      <c r="R3870" t="s">
        <v>8363</v>
      </c>
      <c r="S3870" s="11">
        <f t="shared" si="304"/>
        <v>41865.659780092588</v>
      </c>
      <c r="T3870" s="13" t="str">
        <f t="shared" si="302"/>
        <v>Aug</v>
      </c>
      <c r="U3870" s="11">
        <f t="shared" si="303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</v>
      </c>
      <c r="P3871">
        <f t="shared" si="301"/>
        <v>30</v>
      </c>
      <c r="Q3871" t="s">
        <v>8322</v>
      </c>
      <c r="R3871" t="s">
        <v>8363</v>
      </c>
      <c r="S3871" s="11">
        <f t="shared" si="304"/>
        <v>42047.724444444444</v>
      </c>
      <c r="T3871" s="13" t="str">
        <f t="shared" si="302"/>
        <v>Feb</v>
      </c>
      <c r="U3871" s="11">
        <f t="shared" si="303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>
        <f t="shared" si="301"/>
        <v>150</v>
      </c>
      <c r="Q3872" t="s">
        <v>8322</v>
      </c>
      <c r="R3872" t="s">
        <v>8363</v>
      </c>
      <c r="S3872" s="11">
        <f t="shared" si="304"/>
        <v>41793.17219907407</v>
      </c>
      <c r="T3872" s="13" t="str">
        <f t="shared" si="302"/>
        <v>Jun</v>
      </c>
      <c r="U3872" s="11">
        <f t="shared" si="303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3</v>
      </c>
      <c r="P3873">
        <f t="shared" si="301"/>
        <v>13</v>
      </c>
      <c r="Q3873" t="s">
        <v>8322</v>
      </c>
      <c r="R3873" t="s">
        <v>8363</v>
      </c>
      <c r="S3873" s="11">
        <f t="shared" si="304"/>
        <v>42763.780671296292</v>
      </c>
      <c r="T3873" s="13" t="str">
        <f t="shared" si="302"/>
        <v>Jan</v>
      </c>
      <c r="U3873" s="11">
        <f t="shared" si="303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t="s">
        <v>8322</v>
      </c>
      <c r="R3874" t="s">
        <v>8363</v>
      </c>
      <c r="S3874" s="11">
        <f t="shared" si="304"/>
        <v>42180.145787037036</v>
      </c>
      <c r="T3874" s="13" t="str">
        <f t="shared" si="302"/>
        <v>Jun</v>
      </c>
      <c r="U3874" s="11">
        <f t="shared" si="303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t="s">
        <v>8322</v>
      </c>
      <c r="R3875" t="s">
        <v>8363</v>
      </c>
      <c r="S3875" s="11">
        <f t="shared" si="304"/>
        <v>42255.696006944447</v>
      </c>
      <c r="T3875" s="13" t="str">
        <f t="shared" si="302"/>
        <v>Sep</v>
      </c>
      <c r="U3875" s="11">
        <f t="shared" si="303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t="s">
        <v>8322</v>
      </c>
      <c r="R3876" t="s">
        <v>8363</v>
      </c>
      <c r="S3876" s="11">
        <f t="shared" si="304"/>
        <v>42007.016458333332</v>
      </c>
      <c r="T3876" s="13" t="str">
        <f t="shared" si="302"/>
        <v>Jan</v>
      </c>
      <c r="U3876" s="11">
        <f t="shared" si="303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t="s">
        <v>8322</v>
      </c>
      <c r="R3877" t="s">
        <v>8363</v>
      </c>
      <c r="S3877" s="11">
        <f t="shared" si="304"/>
        <v>42615.346817129626</v>
      </c>
      <c r="T3877" s="13" t="str">
        <f t="shared" si="302"/>
        <v>Sep</v>
      </c>
      <c r="U3877" s="11">
        <f t="shared" si="303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53</v>
      </c>
      <c r="P3878">
        <f t="shared" si="301"/>
        <v>45</v>
      </c>
      <c r="Q3878" t="s">
        <v>8322</v>
      </c>
      <c r="R3878" t="s">
        <v>8363</v>
      </c>
      <c r="S3878" s="11">
        <f t="shared" si="304"/>
        <v>42372.624166666668</v>
      </c>
      <c r="T3878" s="13" t="str">
        <f t="shared" si="302"/>
        <v>Jan</v>
      </c>
      <c r="U3878" s="11">
        <f t="shared" si="303"/>
        <v>42402.624166666668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5</v>
      </c>
      <c r="P3879">
        <f t="shared" si="301"/>
        <v>89</v>
      </c>
      <c r="Q3879" t="s">
        <v>8322</v>
      </c>
      <c r="R3879" t="s">
        <v>8363</v>
      </c>
      <c r="S3879" s="11">
        <f t="shared" si="304"/>
        <v>42682.67768518519</v>
      </c>
      <c r="T3879" s="13" t="str">
        <f t="shared" si="302"/>
        <v>Nov</v>
      </c>
      <c r="U3879" s="11">
        <f t="shared" si="303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0</v>
      </c>
      <c r="P3880">
        <f t="shared" si="301"/>
        <v>10</v>
      </c>
      <c r="Q3880" t="s">
        <v>8322</v>
      </c>
      <c r="R3880" t="s">
        <v>8363</v>
      </c>
      <c r="S3880" s="11">
        <f t="shared" si="304"/>
        <v>42154.818819444445</v>
      </c>
      <c r="T3880" s="13" t="str">
        <f t="shared" si="302"/>
        <v>May</v>
      </c>
      <c r="U3880" s="11">
        <f t="shared" si="303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t="s">
        <v>8322</v>
      </c>
      <c r="R3881" t="s">
        <v>8363</v>
      </c>
      <c r="S3881" s="11">
        <f t="shared" si="304"/>
        <v>41999.861064814817</v>
      </c>
      <c r="T3881" s="13" t="str">
        <f t="shared" si="302"/>
        <v>Dec</v>
      </c>
      <c r="U3881" s="11">
        <f t="shared" si="303"/>
        <v>42029.861064814817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</v>
      </c>
      <c r="P3882">
        <f t="shared" si="301"/>
        <v>58</v>
      </c>
      <c r="Q3882" t="s">
        <v>8322</v>
      </c>
      <c r="R3882" t="s">
        <v>8363</v>
      </c>
      <c r="S3882" s="11">
        <f t="shared" si="304"/>
        <v>41815.815046296295</v>
      </c>
      <c r="T3882" s="13" t="str">
        <f t="shared" si="302"/>
        <v>Jun</v>
      </c>
      <c r="U3882" s="11">
        <f t="shared" si="303"/>
        <v>41850.958333333336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>
        <f t="shared" si="301"/>
        <v>25</v>
      </c>
      <c r="Q3883" t="s">
        <v>8322</v>
      </c>
      <c r="R3883" t="s">
        <v>8363</v>
      </c>
      <c r="S3883" s="11">
        <f t="shared" si="304"/>
        <v>42756.018506944441</v>
      </c>
      <c r="T3883" s="13" t="str">
        <f t="shared" si="302"/>
        <v>Jan</v>
      </c>
      <c r="U3883" s="11">
        <f t="shared" si="303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t="s">
        <v>8322</v>
      </c>
      <c r="R3884" t="s">
        <v>8363</v>
      </c>
      <c r="S3884" s="11">
        <f t="shared" si="304"/>
        <v>42373.983449074076</v>
      </c>
      <c r="T3884" s="13" t="str">
        <f t="shared" si="302"/>
        <v>Jan</v>
      </c>
      <c r="U3884" s="11">
        <f t="shared" si="303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t="s">
        <v>8322</v>
      </c>
      <c r="R3885" t="s">
        <v>8363</v>
      </c>
      <c r="S3885" s="11">
        <f t="shared" si="304"/>
        <v>41854.602650462963</v>
      </c>
      <c r="T3885" s="13" t="str">
        <f t="shared" si="302"/>
        <v>Aug</v>
      </c>
      <c r="U3885" s="11">
        <f t="shared" si="303"/>
        <v>41884.602650462963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t="s">
        <v>8322</v>
      </c>
      <c r="R3886" t="s">
        <v>8363</v>
      </c>
      <c r="S3886" s="11">
        <f t="shared" si="304"/>
        <v>42065.791574074072</v>
      </c>
      <c r="T3886" s="13" t="str">
        <f t="shared" si="302"/>
        <v>Mar</v>
      </c>
      <c r="U3886" s="11">
        <f t="shared" si="303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t="s">
        <v>8322</v>
      </c>
      <c r="R3887" t="s">
        <v>8363</v>
      </c>
      <c r="S3887" s="11">
        <f t="shared" si="304"/>
        <v>42469.951284722221</v>
      </c>
      <c r="T3887" s="13" t="str">
        <f t="shared" si="302"/>
        <v>Apr</v>
      </c>
      <c r="U3887" s="11">
        <f t="shared" si="303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t="s">
        <v>8322</v>
      </c>
      <c r="R3888" t="s">
        <v>8363</v>
      </c>
      <c r="S3888" s="11">
        <f t="shared" si="304"/>
        <v>41954.228032407409</v>
      </c>
      <c r="T3888" s="13" t="str">
        <f t="shared" si="302"/>
        <v>Nov</v>
      </c>
      <c r="U3888" s="11">
        <f t="shared" si="303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2</v>
      </c>
      <c r="P3889">
        <f t="shared" si="301"/>
        <v>18</v>
      </c>
      <c r="Q3889" t="s">
        <v>8322</v>
      </c>
      <c r="R3889" t="s">
        <v>8363</v>
      </c>
      <c r="S3889" s="11">
        <f t="shared" si="304"/>
        <v>42079.857974537037</v>
      </c>
      <c r="T3889" s="13" t="str">
        <f t="shared" si="302"/>
        <v>Mar</v>
      </c>
      <c r="U3889" s="11">
        <f t="shared" si="303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</v>
      </c>
      <c r="P3890">
        <f t="shared" si="301"/>
        <v>39</v>
      </c>
      <c r="Q3890" t="s">
        <v>8322</v>
      </c>
      <c r="R3890" t="s">
        <v>8323</v>
      </c>
      <c r="S3890" s="11">
        <f t="shared" si="304"/>
        <v>42762.545810185184</v>
      </c>
      <c r="T3890" s="13" t="str">
        <f t="shared" si="302"/>
        <v>Jan</v>
      </c>
      <c r="U3890" s="11">
        <f t="shared" si="303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</v>
      </c>
      <c r="P3891">
        <f t="shared" si="301"/>
        <v>13</v>
      </c>
      <c r="Q3891" t="s">
        <v>8322</v>
      </c>
      <c r="R3891" t="s">
        <v>8323</v>
      </c>
      <c r="S3891" s="11">
        <f t="shared" si="304"/>
        <v>41977.004976851851</v>
      </c>
      <c r="T3891" s="13" t="str">
        <f t="shared" si="302"/>
        <v>Dec</v>
      </c>
      <c r="U3891" s="11">
        <f t="shared" si="303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17</v>
      </c>
      <c r="P3892">
        <f t="shared" si="301"/>
        <v>316</v>
      </c>
      <c r="Q3892" t="s">
        <v>8322</v>
      </c>
      <c r="R3892" t="s">
        <v>8323</v>
      </c>
      <c r="S3892" s="11">
        <f t="shared" si="304"/>
        <v>42171.758611111116</v>
      </c>
      <c r="T3892" s="13" t="str">
        <f t="shared" si="302"/>
        <v>Jun</v>
      </c>
      <c r="U3892" s="11">
        <f t="shared" si="303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33</v>
      </c>
      <c r="P3893">
        <f t="shared" si="301"/>
        <v>37</v>
      </c>
      <c r="Q3893" t="s">
        <v>8322</v>
      </c>
      <c r="R3893" t="s">
        <v>8323</v>
      </c>
      <c r="S3893" s="11">
        <f t="shared" si="304"/>
        <v>42056.1324537037</v>
      </c>
      <c r="T3893" s="13" t="str">
        <f t="shared" si="302"/>
        <v>Feb</v>
      </c>
      <c r="U3893" s="11">
        <f t="shared" si="303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t="s">
        <v>8322</v>
      </c>
      <c r="R3894" t="s">
        <v>8323</v>
      </c>
      <c r="S3894" s="11">
        <f t="shared" si="304"/>
        <v>41867.652280092596</v>
      </c>
      <c r="T3894" s="13" t="str">
        <f t="shared" si="302"/>
        <v>Aug</v>
      </c>
      <c r="U3894" s="11">
        <f t="shared" si="303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22</v>
      </c>
      <c r="P3895">
        <f t="shared" si="301"/>
        <v>128</v>
      </c>
      <c r="Q3895" t="s">
        <v>8322</v>
      </c>
      <c r="R3895" t="s">
        <v>8323</v>
      </c>
      <c r="S3895" s="11">
        <f t="shared" si="304"/>
        <v>41779.657870370371</v>
      </c>
      <c r="T3895" s="13" t="str">
        <f t="shared" si="302"/>
        <v>May</v>
      </c>
      <c r="U3895" s="11">
        <f t="shared" si="303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</v>
      </c>
      <c r="P3896">
        <f t="shared" si="301"/>
        <v>47</v>
      </c>
      <c r="Q3896" t="s">
        <v>8322</v>
      </c>
      <c r="R3896" t="s">
        <v>8323</v>
      </c>
      <c r="S3896" s="11">
        <f t="shared" si="304"/>
        <v>42679.958472222221</v>
      </c>
      <c r="T3896" s="13" t="str">
        <f t="shared" si="302"/>
        <v>Nov</v>
      </c>
      <c r="U3896" s="11">
        <f t="shared" si="303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>
        <f t="shared" si="301"/>
        <v>50</v>
      </c>
      <c r="Q3897" t="s">
        <v>8322</v>
      </c>
      <c r="R3897" t="s">
        <v>8323</v>
      </c>
      <c r="S3897" s="11">
        <f t="shared" si="304"/>
        <v>42032.250208333338</v>
      </c>
      <c r="T3897" s="13" t="str">
        <f t="shared" si="302"/>
        <v>Jan</v>
      </c>
      <c r="U3897" s="11">
        <f t="shared" si="303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11</v>
      </c>
      <c r="P3898">
        <f t="shared" si="301"/>
        <v>43</v>
      </c>
      <c r="Q3898" t="s">
        <v>8322</v>
      </c>
      <c r="R3898" t="s">
        <v>8323</v>
      </c>
      <c r="S3898" s="11">
        <f t="shared" si="304"/>
        <v>41793.191875000004</v>
      </c>
      <c r="T3898" s="13" t="str">
        <f t="shared" si="302"/>
        <v>Jun</v>
      </c>
      <c r="U3898" s="11">
        <f t="shared" si="303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18</v>
      </c>
      <c r="P3899">
        <f t="shared" si="301"/>
        <v>44</v>
      </c>
      <c r="Q3899" t="s">
        <v>8322</v>
      </c>
      <c r="R3899" t="s">
        <v>8323</v>
      </c>
      <c r="S3899" s="11">
        <f t="shared" si="304"/>
        <v>41982.87364583333</v>
      </c>
      <c r="T3899" s="13" t="str">
        <f t="shared" si="302"/>
        <v>Dec</v>
      </c>
      <c r="U3899" s="11">
        <f t="shared" si="303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33</v>
      </c>
      <c r="P3900">
        <f t="shared" si="301"/>
        <v>51</v>
      </c>
      <c r="Q3900" t="s">
        <v>8322</v>
      </c>
      <c r="R3900" t="s">
        <v>8323</v>
      </c>
      <c r="S3900" s="11">
        <f t="shared" si="304"/>
        <v>42193.482291666667</v>
      </c>
      <c r="T3900" s="13" t="str">
        <f t="shared" si="302"/>
        <v>Jul</v>
      </c>
      <c r="U3900" s="11">
        <f t="shared" si="303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</v>
      </c>
      <c r="P3901">
        <f t="shared" si="301"/>
        <v>63</v>
      </c>
      <c r="Q3901" t="s">
        <v>8322</v>
      </c>
      <c r="R3901" t="s">
        <v>8323</v>
      </c>
      <c r="S3901" s="11">
        <f t="shared" si="304"/>
        <v>41843.775011574071</v>
      </c>
      <c r="T3901" s="13" t="str">
        <f t="shared" si="302"/>
        <v>Jul</v>
      </c>
      <c r="U3901" s="11">
        <f t="shared" si="303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</v>
      </c>
      <c r="P3902">
        <f t="shared" si="301"/>
        <v>27</v>
      </c>
      <c r="Q3902" t="s">
        <v>8322</v>
      </c>
      <c r="R3902" t="s">
        <v>8323</v>
      </c>
      <c r="S3902" s="11">
        <f t="shared" si="304"/>
        <v>42136.092488425929</v>
      </c>
      <c r="T3902" s="13" t="str">
        <f t="shared" si="302"/>
        <v>May</v>
      </c>
      <c r="U3902" s="11">
        <f t="shared" si="303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1</v>
      </c>
      <c r="P3903">
        <f t="shared" si="301"/>
        <v>25</v>
      </c>
      <c r="Q3903" t="s">
        <v>8322</v>
      </c>
      <c r="R3903" t="s">
        <v>8323</v>
      </c>
      <c r="S3903" s="11">
        <f t="shared" si="304"/>
        <v>42317.826377314821</v>
      </c>
      <c r="T3903" s="13" t="str">
        <f t="shared" si="302"/>
        <v>Nov</v>
      </c>
      <c r="U3903" s="11">
        <f t="shared" si="303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49</v>
      </c>
      <c r="P3904">
        <f t="shared" si="301"/>
        <v>47</v>
      </c>
      <c r="Q3904" t="s">
        <v>8322</v>
      </c>
      <c r="R3904" t="s">
        <v>8323</v>
      </c>
      <c r="S3904" s="11">
        <f t="shared" si="304"/>
        <v>42663.468078703707</v>
      </c>
      <c r="T3904" s="13" t="str">
        <f t="shared" si="302"/>
        <v>Oct</v>
      </c>
      <c r="U3904" s="11">
        <f t="shared" si="303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t="s">
        <v>8322</v>
      </c>
      <c r="R3905" t="s">
        <v>8323</v>
      </c>
      <c r="S3905" s="11">
        <f t="shared" si="304"/>
        <v>42186.01116898148</v>
      </c>
      <c r="T3905" s="13" t="str">
        <f t="shared" si="302"/>
        <v>Jul</v>
      </c>
      <c r="U3905" s="11">
        <f t="shared" si="303"/>
        <v>42230.818055555559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</v>
      </c>
      <c r="P3906">
        <f t="shared" si="301"/>
        <v>2</v>
      </c>
      <c r="Q3906" t="s">
        <v>8322</v>
      </c>
      <c r="R3906" t="s">
        <v>8323</v>
      </c>
      <c r="S3906" s="11">
        <f t="shared" si="304"/>
        <v>42095.229166666672</v>
      </c>
      <c r="T3906" s="13" t="str">
        <f t="shared" si="302"/>
        <v>Apr</v>
      </c>
      <c r="U3906" s="11">
        <f t="shared" si="303"/>
        <v>42109.211111111115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ROUND((E3907/D3907)*100,0)</f>
        <v>12</v>
      </c>
      <c r="P3907">
        <f t="shared" ref="P3907:P3970" si="306">ROUND(AVERAGE(E3907/L3907),0)</f>
        <v>25</v>
      </c>
      <c r="Q3907" t="s">
        <v>8322</v>
      </c>
      <c r="R3907" t="s">
        <v>8323</v>
      </c>
      <c r="S3907" s="11">
        <f t="shared" si="304"/>
        <v>42124.623877314814</v>
      </c>
      <c r="T3907" s="13" t="str">
        <f t="shared" ref="T3907:T3970" si="307">CHOOSE(MONTH(S3907),"Jan","Feb","Mar","Apr","May","Jun","Jul","Aug","Sep","Oct","Nov","Dec")</f>
        <v>Apr</v>
      </c>
      <c r="U3907" s="11">
        <f t="shared" ref="U3907:U3970" si="308">(((I3907/60)/60)/24+DATE(1970,1,1))</f>
        <v>42166.958333333328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</v>
      </c>
      <c r="P3908">
        <f t="shared" si="306"/>
        <v>63</v>
      </c>
      <c r="Q3908" t="s">
        <v>8322</v>
      </c>
      <c r="R3908" t="s">
        <v>8323</v>
      </c>
      <c r="S3908" s="11">
        <f t="shared" ref="S3908:S3971" si="309">(((J3908/60)/60)/24)+DATE(1970,1,1)</f>
        <v>42143.917743055557</v>
      </c>
      <c r="T3908" s="13" t="str">
        <f t="shared" si="307"/>
        <v>May</v>
      </c>
      <c r="U3908" s="11">
        <f t="shared" si="308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</v>
      </c>
      <c r="P3909">
        <f t="shared" si="306"/>
        <v>38</v>
      </c>
      <c r="Q3909" t="s">
        <v>8322</v>
      </c>
      <c r="R3909" t="s">
        <v>8323</v>
      </c>
      <c r="S3909" s="11">
        <f t="shared" si="309"/>
        <v>41906.819513888891</v>
      </c>
      <c r="T3909" s="13" t="str">
        <f t="shared" si="307"/>
        <v>Sep</v>
      </c>
      <c r="U3909" s="11">
        <f t="shared" si="308"/>
        <v>41938.838888888888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9</v>
      </c>
      <c r="P3910">
        <f t="shared" si="306"/>
        <v>16</v>
      </c>
      <c r="Q3910" t="s">
        <v>8322</v>
      </c>
      <c r="R3910" t="s">
        <v>8323</v>
      </c>
      <c r="S3910" s="11">
        <f t="shared" si="309"/>
        <v>41834.135370370372</v>
      </c>
      <c r="T3910" s="13" t="str">
        <f t="shared" si="307"/>
        <v>Jul</v>
      </c>
      <c r="U3910" s="11">
        <f t="shared" si="308"/>
        <v>41849.135370370372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</v>
      </c>
      <c r="P3911">
        <f t="shared" si="306"/>
        <v>34</v>
      </c>
      <c r="Q3911" t="s">
        <v>8322</v>
      </c>
      <c r="R3911" t="s">
        <v>8323</v>
      </c>
      <c r="S3911" s="11">
        <f t="shared" si="309"/>
        <v>41863.359282407408</v>
      </c>
      <c r="T3911" s="13" t="str">
        <f t="shared" si="307"/>
        <v>Aug</v>
      </c>
      <c r="U3911" s="11">
        <f t="shared" si="308"/>
        <v>41893.359282407408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</v>
      </c>
      <c r="P3912">
        <f t="shared" si="306"/>
        <v>62</v>
      </c>
      <c r="Q3912" t="s">
        <v>8322</v>
      </c>
      <c r="R3912" t="s">
        <v>8323</v>
      </c>
      <c r="S3912" s="11">
        <f t="shared" si="309"/>
        <v>42224.756909722222</v>
      </c>
      <c r="T3912" s="13" t="str">
        <f t="shared" si="307"/>
        <v>Aug</v>
      </c>
      <c r="U3912" s="11">
        <f t="shared" si="308"/>
        <v>42254.756909722222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</v>
      </c>
      <c r="P3913">
        <f t="shared" si="306"/>
        <v>83</v>
      </c>
      <c r="Q3913" t="s">
        <v>8322</v>
      </c>
      <c r="R3913" t="s">
        <v>8323</v>
      </c>
      <c r="S3913" s="11">
        <f t="shared" si="309"/>
        <v>41939.8122337963</v>
      </c>
      <c r="T3913" s="13" t="str">
        <f t="shared" si="307"/>
        <v>Oct</v>
      </c>
      <c r="U3913" s="11">
        <f t="shared" si="308"/>
        <v>41969.853900462964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0</v>
      </c>
      <c r="P3914">
        <f t="shared" si="306"/>
        <v>1</v>
      </c>
      <c r="Q3914" t="s">
        <v>8322</v>
      </c>
      <c r="R3914" t="s">
        <v>8323</v>
      </c>
      <c r="S3914" s="11">
        <f t="shared" si="309"/>
        <v>42059.270023148143</v>
      </c>
      <c r="T3914" s="13" t="str">
        <f t="shared" si="307"/>
        <v>Feb</v>
      </c>
      <c r="U3914" s="11">
        <f t="shared" si="308"/>
        <v>42119.190972222219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>
        <f t="shared" si="306"/>
        <v>143</v>
      </c>
      <c r="Q3915" t="s">
        <v>8322</v>
      </c>
      <c r="R3915" t="s">
        <v>8323</v>
      </c>
      <c r="S3915" s="11">
        <f t="shared" si="309"/>
        <v>42308.211215277777</v>
      </c>
      <c r="T3915" s="13" t="str">
        <f t="shared" si="307"/>
        <v>Oct</v>
      </c>
      <c r="U3915" s="11">
        <f t="shared" si="308"/>
        <v>42338.252881944441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</v>
      </c>
      <c r="P3916">
        <f t="shared" si="306"/>
        <v>34</v>
      </c>
      <c r="Q3916" t="s">
        <v>8322</v>
      </c>
      <c r="R3916" t="s">
        <v>8323</v>
      </c>
      <c r="S3916" s="11">
        <f t="shared" si="309"/>
        <v>42114.818935185183</v>
      </c>
      <c r="T3916" s="13" t="str">
        <f t="shared" si="307"/>
        <v>Apr</v>
      </c>
      <c r="U3916" s="11">
        <f t="shared" si="308"/>
        <v>42134.957638888889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</v>
      </c>
      <c r="P3917">
        <f t="shared" si="306"/>
        <v>5</v>
      </c>
      <c r="Q3917" t="s">
        <v>8322</v>
      </c>
      <c r="R3917" t="s">
        <v>8323</v>
      </c>
      <c r="S3917" s="11">
        <f t="shared" si="309"/>
        <v>42492.98505787037</v>
      </c>
      <c r="T3917" s="13" t="str">
        <f t="shared" si="307"/>
        <v>May</v>
      </c>
      <c r="U3917" s="11">
        <f t="shared" si="308"/>
        <v>42522.98505787037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t="s">
        <v>8322</v>
      </c>
      <c r="R3918" t="s">
        <v>8323</v>
      </c>
      <c r="S3918" s="11">
        <f t="shared" si="309"/>
        <v>42494.471666666665</v>
      </c>
      <c r="T3918" s="13" t="str">
        <f t="shared" si="307"/>
        <v>May</v>
      </c>
      <c r="U3918" s="11">
        <f t="shared" si="308"/>
        <v>42524.471666666665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</v>
      </c>
      <c r="P3919">
        <f t="shared" si="306"/>
        <v>10</v>
      </c>
      <c r="Q3919" t="s">
        <v>8322</v>
      </c>
      <c r="R3919" t="s">
        <v>8323</v>
      </c>
      <c r="S3919" s="11">
        <f t="shared" si="309"/>
        <v>41863.527326388888</v>
      </c>
      <c r="T3919" s="13" t="str">
        <f t="shared" si="307"/>
        <v>Aug</v>
      </c>
      <c r="U3919" s="11">
        <f t="shared" si="308"/>
        <v>41893.527326388888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</v>
      </c>
      <c r="P3920">
        <f t="shared" si="306"/>
        <v>40</v>
      </c>
      <c r="Q3920" t="s">
        <v>8322</v>
      </c>
      <c r="R3920" t="s">
        <v>8323</v>
      </c>
      <c r="S3920" s="11">
        <f t="shared" si="309"/>
        <v>41843.664618055554</v>
      </c>
      <c r="T3920" s="13" t="str">
        <f t="shared" si="307"/>
        <v>Jul</v>
      </c>
      <c r="U3920" s="11">
        <f t="shared" si="308"/>
        <v>41855.666666666664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2</v>
      </c>
      <c r="P3921">
        <f t="shared" si="306"/>
        <v>30</v>
      </c>
      <c r="Q3921" t="s">
        <v>8322</v>
      </c>
      <c r="R3921" t="s">
        <v>8323</v>
      </c>
      <c r="S3921" s="11">
        <f t="shared" si="309"/>
        <v>42358.684872685189</v>
      </c>
      <c r="T3921" s="13" t="str">
        <f t="shared" si="307"/>
        <v>Dec</v>
      </c>
      <c r="U3921" s="11">
        <f t="shared" si="308"/>
        <v>42387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</v>
      </c>
      <c r="P3922">
        <f t="shared" si="306"/>
        <v>45</v>
      </c>
      <c r="Q3922" t="s">
        <v>8322</v>
      </c>
      <c r="R3922" t="s">
        <v>8323</v>
      </c>
      <c r="S3922" s="11">
        <f t="shared" si="309"/>
        <v>42657.38726851852</v>
      </c>
      <c r="T3922" s="13" t="str">
        <f t="shared" si="307"/>
        <v>Oct</v>
      </c>
      <c r="U3922" s="11">
        <f t="shared" si="308"/>
        <v>42687.428935185191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t="s">
        <v>8322</v>
      </c>
      <c r="R3923" t="s">
        <v>8323</v>
      </c>
      <c r="S3923" s="11">
        <f t="shared" si="309"/>
        <v>41926.542303240742</v>
      </c>
      <c r="T3923" s="13" t="str">
        <f t="shared" si="307"/>
        <v>Oct</v>
      </c>
      <c r="U3923" s="11">
        <f t="shared" si="308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</v>
      </c>
      <c r="P3924">
        <f t="shared" si="306"/>
        <v>10</v>
      </c>
      <c r="Q3924" t="s">
        <v>8322</v>
      </c>
      <c r="R3924" t="s">
        <v>8323</v>
      </c>
      <c r="S3924" s="11">
        <f t="shared" si="309"/>
        <v>42020.768634259264</v>
      </c>
      <c r="T3924" s="13" t="str">
        <f t="shared" si="307"/>
        <v>Jan</v>
      </c>
      <c r="U3924" s="11">
        <f t="shared" si="308"/>
        <v>42065.958333333328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</v>
      </c>
      <c r="P3925">
        <f t="shared" si="306"/>
        <v>81</v>
      </c>
      <c r="Q3925" t="s">
        <v>8322</v>
      </c>
      <c r="R3925" t="s">
        <v>8323</v>
      </c>
      <c r="S3925" s="11">
        <f t="shared" si="309"/>
        <v>42075.979988425926</v>
      </c>
      <c r="T3925" s="13" t="str">
        <f t="shared" si="307"/>
        <v>Mar</v>
      </c>
      <c r="U3925" s="11">
        <f t="shared" si="308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</v>
      </c>
      <c r="P3926">
        <f t="shared" si="306"/>
        <v>57</v>
      </c>
      <c r="Q3926" t="s">
        <v>8322</v>
      </c>
      <c r="R3926" t="s">
        <v>8323</v>
      </c>
      <c r="S3926" s="11">
        <f t="shared" si="309"/>
        <v>41786.959745370368</v>
      </c>
      <c r="T3926" s="13" t="str">
        <f t="shared" si="307"/>
        <v>May</v>
      </c>
      <c r="U3926" s="11">
        <f t="shared" si="308"/>
        <v>41816.959745370368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>
        <f t="shared" si="306"/>
        <v>5</v>
      </c>
      <c r="Q3927" t="s">
        <v>8322</v>
      </c>
      <c r="R3927" t="s">
        <v>8323</v>
      </c>
      <c r="S3927" s="11">
        <f t="shared" si="309"/>
        <v>41820.870821759258</v>
      </c>
      <c r="T3927" s="13" t="str">
        <f t="shared" si="307"/>
        <v>Jun</v>
      </c>
      <c r="U3927" s="11">
        <f t="shared" si="308"/>
        <v>41850.870821759258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</v>
      </c>
      <c r="P3928">
        <f t="shared" si="306"/>
        <v>15</v>
      </c>
      <c r="Q3928" t="s">
        <v>8322</v>
      </c>
      <c r="R3928" t="s">
        <v>8323</v>
      </c>
      <c r="S3928" s="11">
        <f t="shared" si="309"/>
        <v>41970.085046296299</v>
      </c>
      <c r="T3928" s="13" t="str">
        <f t="shared" si="307"/>
        <v>Nov</v>
      </c>
      <c r="U3928" s="11">
        <f t="shared" si="308"/>
        <v>42000.085046296299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>
        <f t="shared" si="306"/>
        <v>13</v>
      </c>
      <c r="Q3929" t="s">
        <v>8322</v>
      </c>
      <c r="R3929" t="s">
        <v>8323</v>
      </c>
      <c r="S3929" s="11">
        <f t="shared" si="309"/>
        <v>41830.267407407409</v>
      </c>
      <c r="T3929" s="13" t="str">
        <f t="shared" si="307"/>
        <v>Jul</v>
      </c>
      <c r="U3929" s="11">
        <f t="shared" si="308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</v>
      </c>
      <c r="P3930">
        <f t="shared" si="306"/>
        <v>93</v>
      </c>
      <c r="Q3930" t="s">
        <v>8322</v>
      </c>
      <c r="R3930" t="s">
        <v>8323</v>
      </c>
      <c r="S3930" s="11">
        <f t="shared" si="309"/>
        <v>42265.683182870373</v>
      </c>
      <c r="T3930" s="13" t="str">
        <f t="shared" si="307"/>
        <v>Sep</v>
      </c>
      <c r="U3930" s="11">
        <f t="shared" si="308"/>
        <v>42293.207638888889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</v>
      </c>
      <c r="P3931">
        <f t="shared" si="306"/>
        <v>32</v>
      </c>
      <c r="Q3931" t="s">
        <v>8322</v>
      </c>
      <c r="R3931" t="s">
        <v>8323</v>
      </c>
      <c r="S3931" s="11">
        <f t="shared" si="309"/>
        <v>42601.827141203699</v>
      </c>
      <c r="T3931" s="13" t="str">
        <f t="shared" si="307"/>
        <v>Aug</v>
      </c>
      <c r="U3931" s="11">
        <f t="shared" si="308"/>
        <v>42631.827141203699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t="s">
        <v>8322</v>
      </c>
      <c r="R3932" t="s">
        <v>8323</v>
      </c>
      <c r="S3932" s="11">
        <f t="shared" si="309"/>
        <v>42433.338749999995</v>
      </c>
      <c r="T3932" s="13" t="str">
        <f t="shared" si="307"/>
        <v>Mar</v>
      </c>
      <c r="U3932" s="11">
        <f t="shared" si="308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t="s">
        <v>8322</v>
      </c>
      <c r="R3933" t="s">
        <v>8323</v>
      </c>
      <c r="S3933" s="11">
        <f t="shared" si="309"/>
        <v>42228.151701388888</v>
      </c>
      <c r="T3933" s="13" t="str">
        <f t="shared" si="307"/>
        <v>Aug</v>
      </c>
      <c r="U3933" s="11">
        <f t="shared" si="308"/>
        <v>42253.151701388888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0</v>
      </c>
      <c r="P3934">
        <f t="shared" si="306"/>
        <v>1</v>
      </c>
      <c r="Q3934" t="s">
        <v>8322</v>
      </c>
      <c r="R3934" t="s">
        <v>8323</v>
      </c>
      <c r="S3934" s="11">
        <f t="shared" si="309"/>
        <v>42415.168564814812</v>
      </c>
      <c r="T3934" s="13" t="str">
        <f t="shared" si="307"/>
        <v>Feb</v>
      </c>
      <c r="U3934" s="11">
        <f t="shared" si="308"/>
        <v>42445.126898148148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16</v>
      </c>
      <c r="P3935">
        <f t="shared" si="306"/>
        <v>92</v>
      </c>
      <c r="Q3935" t="s">
        <v>8322</v>
      </c>
      <c r="R3935" t="s">
        <v>8323</v>
      </c>
      <c r="S3935" s="11">
        <f t="shared" si="309"/>
        <v>42538.968310185184</v>
      </c>
      <c r="T3935" s="13" t="str">
        <f t="shared" si="307"/>
        <v>Jun</v>
      </c>
      <c r="U3935" s="11">
        <f t="shared" si="308"/>
        <v>42568.029861111107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>
        <f t="shared" si="306"/>
        <v>46</v>
      </c>
      <c r="Q3936" t="s">
        <v>8322</v>
      </c>
      <c r="R3936" t="s">
        <v>8323</v>
      </c>
      <c r="S3936" s="11">
        <f t="shared" si="309"/>
        <v>42233.671747685185</v>
      </c>
      <c r="T3936" s="13" t="str">
        <f t="shared" si="307"/>
        <v>Aug</v>
      </c>
      <c r="U3936" s="11">
        <f t="shared" si="308"/>
        <v>42278.541666666672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44</v>
      </c>
      <c r="P3937">
        <f t="shared" si="306"/>
        <v>57</v>
      </c>
      <c r="Q3937" t="s">
        <v>8322</v>
      </c>
      <c r="R3937" t="s">
        <v>8323</v>
      </c>
      <c r="S3937" s="11">
        <f t="shared" si="309"/>
        <v>42221.656782407401</v>
      </c>
      <c r="T3937" s="13" t="str">
        <f t="shared" si="307"/>
        <v>Aug</v>
      </c>
      <c r="U3937" s="11">
        <f t="shared" si="308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t="s">
        <v>8322</v>
      </c>
      <c r="R3938" t="s">
        <v>8323</v>
      </c>
      <c r="S3938" s="11">
        <f t="shared" si="309"/>
        <v>42675.262962962966</v>
      </c>
      <c r="T3938" s="13" t="str">
        <f t="shared" si="307"/>
        <v>Nov</v>
      </c>
      <c r="U3938" s="11">
        <f t="shared" si="308"/>
        <v>42705.304629629631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</v>
      </c>
      <c r="P3939">
        <f t="shared" si="306"/>
        <v>249</v>
      </c>
      <c r="Q3939" t="s">
        <v>8322</v>
      </c>
      <c r="R3939" t="s">
        <v>8323</v>
      </c>
      <c r="S3939" s="11">
        <f t="shared" si="309"/>
        <v>42534.631481481483</v>
      </c>
      <c r="T3939" s="13" t="str">
        <f t="shared" si="307"/>
        <v>Jun</v>
      </c>
      <c r="U3939" s="11">
        <f t="shared" si="308"/>
        <v>42562.631481481483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</v>
      </c>
      <c r="P3940">
        <f t="shared" si="306"/>
        <v>79</v>
      </c>
      <c r="Q3940" t="s">
        <v>8322</v>
      </c>
      <c r="R3940" t="s">
        <v>8323</v>
      </c>
      <c r="S3940" s="11">
        <f t="shared" si="309"/>
        <v>42151.905717592599</v>
      </c>
      <c r="T3940" s="13" t="str">
        <f t="shared" si="307"/>
        <v>May</v>
      </c>
      <c r="U3940" s="11">
        <f t="shared" si="308"/>
        <v>42182.905717592599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</v>
      </c>
      <c r="P3941">
        <f t="shared" si="306"/>
        <v>5</v>
      </c>
      <c r="Q3941" t="s">
        <v>8322</v>
      </c>
      <c r="R3941" t="s">
        <v>8323</v>
      </c>
      <c r="S3941" s="11">
        <f t="shared" si="309"/>
        <v>41915.400219907409</v>
      </c>
      <c r="T3941" s="13" t="str">
        <f t="shared" si="307"/>
        <v>Oct</v>
      </c>
      <c r="U3941" s="11">
        <f t="shared" si="308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</v>
      </c>
      <c r="P3942">
        <f t="shared" si="306"/>
        <v>6</v>
      </c>
      <c r="Q3942" t="s">
        <v>8322</v>
      </c>
      <c r="R3942" t="s">
        <v>8323</v>
      </c>
      <c r="S3942" s="11">
        <f t="shared" si="309"/>
        <v>41961.492488425924</v>
      </c>
      <c r="T3942" s="13" t="str">
        <f t="shared" si="307"/>
        <v>Nov</v>
      </c>
      <c r="U3942" s="11">
        <f t="shared" si="308"/>
        <v>42006.492488425924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1</v>
      </c>
      <c r="P3943">
        <f t="shared" si="306"/>
        <v>25</v>
      </c>
      <c r="Q3943" t="s">
        <v>8322</v>
      </c>
      <c r="R3943" t="s">
        <v>8323</v>
      </c>
      <c r="S3943" s="11">
        <f t="shared" si="309"/>
        <v>41940.587233796294</v>
      </c>
      <c r="T3943" s="13" t="str">
        <f t="shared" si="307"/>
        <v>Oct</v>
      </c>
      <c r="U3943" s="11">
        <f t="shared" si="308"/>
        <v>41968.041666666672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t="s">
        <v>8322</v>
      </c>
      <c r="R3944" t="s">
        <v>8323</v>
      </c>
      <c r="S3944" s="11">
        <f t="shared" si="309"/>
        <v>42111.904097222221</v>
      </c>
      <c r="T3944" s="13" t="str">
        <f t="shared" si="307"/>
        <v>Apr</v>
      </c>
      <c r="U3944" s="11">
        <f t="shared" si="308"/>
        <v>42171.904097222221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36</v>
      </c>
      <c r="P3945">
        <f t="shared" si="306"/>
        <v>137</v>
      </c>
      <c r="Q3945" t="s">
        <v>8322</v>
      </c>
      <c r="R3945" t="s">
        <v>8323</v>
      </c>
      <c r="S3945" s="11">
        <f t="shared" si="309"/>
        <v>42279.778564814813</v>
      </c>
      <c r="T3945" s="13" t="str">
        <f t="shared" si="307"/>
        <v>Oct</v>
      </c>
      <c r="U3945" s="11">
        <f t="shared" si="308"/>
        <v>42310.701388888891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t="s">
        <v>8322</v>
      </c>
      <c r="R3946" t="s">
        <v>8323</v>
      </c>
      <c r="S3946" s="11">
        <f t="shared" si="309"/>
        <v>42213.662905092591</v>
      </c>
      <c r="T3946" s="13" t="str">
        <f t="shared" si="307"/>
        <v>Jul</v>
      </c>
      <c r="U3946" s="11">
        <f t="shared" si="308"/>
        <v>42243.662905092591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</v>
      </c>
      <c r="P3947">
        <f t="shared" si="306"/>
        <v>5</v>
      </c>
      <c r="Q3947" t="s">
        <v>8322</v>
      </c>
      <c r="R3947" t="s">
        <v>8323</v>
      </c>
      <c r="S3947" s="11">
        <f t="shared" si="309"/>
        <v>42109.801712962959</v>
      </c>
      <c r="T3947" s="13" t="str">
        <f t="shared" si="307"/>
        <v>Apr</v>
      </c>
      <c r="U3947" s="11">
        <f t="shared" si="308"/>
        <v>42139.801712962959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</v>
      </c>
      <c r="P3948">
        <f t="shared" si="306"/>
        <v>39</v>
      </c>
      <c r="Q3948" t="s">
        <v>8322</v>
      </c>
      <c r="R3948" t="s">
        <v>8323</v>
      </c>
      <c r="S3948" s="11">
        <f t="shared" si="309"/>
        <v>42031.833587962959</v>
      </c>
      <c r="T3948" s="13" t="str">
        <f t="shared" si="307"/>
        <v>Jan</v>
      </c>
      <c r="U3948" s="11">
        <f t="shared" si="308"/>
        <v>42063.333333333328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</v>
      </c>
      <c r="P3949">
        <f t="shared" si="306"/>
        <v>51</v>
      </c>
      <c r="Q3949" t="s">
        <v>8322</v>
      </c>
      <c r="R3949" t="s">
        <v>8323</v>
      </c>
      <c r="S3949" s="11">
        <f t="shared" si="309"/>
        <v>42615.142870370371</v>
      </c>
      <c r="T3949" s="13" t="str">
        <f t="shared" si="307"/>
        <v>Sep</v>
      </c>
      <c r="U3949" s="11">
        <f t="shared" si="308"/>
        <v>42645.142870370371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t="s">
        <v>8322</v>
      </c>
      <c r="R3950" t="s">
        <v>8323</v>
      </c>
      <c r="S3950" s="11">
        <f t="shared" si="309"/>
        <v>41829.325497685182</v>
      </c>
      <c r="T3950" s="13" t="str">
        <f t="shared" si="307"/>
        <v>Jul</v>
      </c>
      <c r="U3950" s="11">
        <f t="shared" si="308"/>
        <v>41889.325497685182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16</v>
      </c>
      <c r="P3951">
        <f t="shared" si="306"/>
        <v>49</v>
      </c>
      <c r="Q3951" t="s">
        <v>8322</v>
      </c>
      <c r="R3951" t="s">
        <v>8323</v>
      </c>
      <c r="S3951" s="11">
        <f t="shared" si="309"/>
        <v>42016.120613425926</v>
      </c>
      <c r="T3951" s="13" t="str">
        <f t="shared" si="307"/>
        <v>Jan</v>
      </c>
      <c r="U3951" s="11">
        <f t="shared" si="308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1</v>
      </c>
      <c r="P3952">
        <f t="shared" si="306"/>
        <v>25</v>
      </c>
      <c r="Q3952" t="s">
        <v>8322</v>
      </c>
      <c r="R3952" t="s">
        <v>8323</v>
      </c>
      <c r="S3952" s="11">
        <f t="shared" si="309"/>
        <v>42439.702314814815</v>
      </c>
      <c r="T3952" s="13" t="str">
        <f t="shared" si="307"/>
        <v>Mar</v>
      </c>
      <c r="U3952" s="11">
        <f t="shared" si="308"/>
        <v>42468.774305555555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0</v>
      </c>
      <c r="P3953">
        <f t="shared" si="306"/>
        <v>1</v>
      </c>
      <c r="Q3953" t="s">
        <v>8322</v>
      </c>
      <c r="R3953" t="s">
        <v>8323</v>
      </c>
      <c r="S3953" s="11">
        <f t="shared" si="309"/>
        <v>42433.825717592597</v>
      </c>
      <c r="T3953" s="13" t="str">
        <f t="shared" si="307"/>
        <v>Mar</v>
      </c>
      <c r="U3953" s="11">
        <f t="shared" si="308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0</v>
      </c>
      <c r="P3954">
        <f t="shared" si="306"/>
        <v>25</v>
      </c>
      <c r="Q3954" t="s">
        <v>8322</v>
      </c>
      <c r="R3954" t="s">
        <v>8323</v>
      </c>
      <c r="S3954" s="11">
        <f t="shared" si="309"/>
        <v>42243.790393518517</v>
      </c>
      <c r="T3954" s="13" t="str">
        <f t="shared" si="307"/>
        <v>Aug</v>
      </c>
      <c r="U3954" s="11">
        <f t="shared" si="308"/>
        <v>42303.790393518517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t="s">
        <v>8322</v>
      </c>
      <c r="R3955" t="s">
        <v>8323</v>
      </c>
      <c r="S3955" s="11">
        <f t="shared" si="309"/>
        <v>42550.048449074078</v>
      </c>
      <c r="T3955" s="13" t="str">
        <f t="shared" si="307"/>
        <v>Jun</v>
      </c>
      <c r="U3955" s="11">
        <f t="shared" si="308"/>
        <v>42580.978472222225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t="s">
        <v>8322</v>
      </c>
      <c r="R3956" t="s">
        <v>8323</v>
      </c>
      <c r="S3956" s="11">
        <f t="shared" si="309"/>
        <v>41774.651203703703</v>
      </c>
      <c r="T3956" s="13" t="str">
        <f t="shared" si="307"/>
        <v>May</v>
      </c>
      <c r="U3956" s="11">
        <f t="shared" si="308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</v>
      </c>
      <c r="P3957">
        <f t="shared" si="306"/>
        <v>53</v>
      </c>
      <c r="Q3957" t="s">
        <v>8322</v>
      </c>
      <c r="R3957" t="s">
        <v>8323</v>
      </c>
      <c r="S3957" s="11">
        <f t="shared" si="309"/>
        <v>42306.848854166667</v>
      </c>
      <c r="T3957" s="13" t="str">
        <f t="shared" si="307"/>
        <v>Oct</v>
      </c>
      <c r="U3957" s="11">
        <f t="shared" si="308"/>
        <v>42336.890520833331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t="s">
        <v>8322</v>
      </c>
      <c r="R3958" t="s">
        <v>8323</v>
      </c>
      <c r="S3958" s="11">
        <f t="shared" si="309"/>
        <v>42457.932025462964</v>
      </c>
      <c r="T3958" s="13" t="str">
        <f t="shared" si="307"/>
        <v>Mar</v>
      </c>
      <c r="U3958" s="11">
        <f t="shared" si="308"/>
        <v>42485.013888888891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0</v>
      </c>
      <c r="P3959">
        <f t="shared" si="306"/>
        <v>7</v>
      </c>
      <c r="Q3959" t="s">
        <v>8322</v>
      </c>
      <c r="R3959" t="s">
        <v>8323</v>
      </c>
      <c r="S3959" s="11">
        <f t="shared" si="309"/>
        <v>42513.976319444439</v>
      </c>
      <c r="T3959" s="13" t="str">
        <f t="shared" si="307"/>
        <v>May</v>
      </c>
      <c r="U3959" s="11">
        <f t="shared" si="308"/>
        <v>42559.976319444439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</v>
      </c>
      <c r="P3960">
        <f t="shared" si="306"/>
        <v>40</v>
      </c>
      <c r="Q3960" t="s">
        <v>8322</v>
      </c>
      <c r="R3960" t="s">
        <v>8323</v>
      </c>
      <c r="S3960" s="11">
        <f t="shared" si="309"/>
        <v>41816.950370370374</v>
      </c>
      <c r="T3960" s="13" t="str">
        <f t="shared" si="307"/>
        <v>Jun</v>
      </c>
      <c r="U3960" s="11">
        <f t="shared" si="308"/>
        <v>41853.583333333336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</v>
      </c>
      <c r="P3961">
        <f t="shared" si="306"/>
        <v>24</v>
      </c>
      <c r="Q3961" t="s">
        <v>8322</v>
      </c>
      <c r="R3961" t="s">
        <v>8323</v>
      </c>
      <c r="S3961" s="11">
        <f t="shared" si="309"/>
        <v>41880.788842592592</v>
      </c>
      <c r="T3961" s="13" t="str">
        <f t="shared" si="307"/>
        <v>Aug</v>
      </c>
      <c r="U3961" s="11">
        <f t="shared" si="308"/>
        <v>41910.788842592592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2</v>
      </c>
      <c r="P3962">
        <f t="shared" si="306"/>
        <v>11</v>
      </c>
      <c r="Q3962" t="s">
        <v>8322</v>
      </c>
      <c r="R3962" t="s">
        <v>8323</v>
      </c>
      <c r="S3962" s="11">
        <f t="shared" si="309"/>
        <v>42342.845555555556</v>
      </c>
      <c r="T3962" s="13" t="str">
        <f t="shared" si="307"/>
        <v>Dec</v>
      </c>
      <c r="U3962" s="11">
        <f t="shared" si="308"/>
        <v>42372.845555555556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</v>
      </c>
      <c r="P3963">
        <f t="shared" si="306"/>
        <v>11</v>
      </c>
      <c r="Q3963" t="s">
        <v>8322</v>
      </c>
      <c r="R3963" t="s">
        <v>8323</v>
      </c>
      <c r="S3963" s="11">
        <f t="shared" si="309"/>
        <v>41745.891319444447</v>
      </c>
      <c r="T3963" s="13" t="str">
        <f t="shared" si="307"/>
        <v>Apr</v>
      </c>
      <c r="U3963" s="11">
        <f t="shared" si="308"/>
        <v>41767.891319444447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</v>
      </c>
      <c r="P3964">
        <f t="shared" si="306"/>
        <v>15</v>
      </c>
      <c r="Q3964" t="s">
        <v>8322</v>
      </c>
      <c r="R3964" t="s">
        <v>8323</v>
      </c>
      <c r="S3964" s="11">
        <f t="shared" si="309"/>
        <v>42311.621458333335</v>
      </c>
      <c r="T3964" s="13" t="str">
        <f t="shared" si="307"/>
        <v>Nov</v>
      </c>
      <c r="U3964" s="11">
        <f t="shared" si="308"/>
        <v>42336.621458333335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t="s">
        <v>8322</v>
      </c>
      <c r="R3965" t="s">
        <v>8323</v>
      </c>
      <c r="S3965" s="11">
        <f t="shared" si="309"/>
        <v>42296.154131944444</v>
      </c>
      <c r="T3965" s="13" t="str">
        <f t="shared" si="307"/>
        <v>Oct</v>
      </c>
      <c r="U3965" s="11">
        <f t="shared" si="308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</v>
      </c>
      <c r="P3966">
        <f t="shared" si="306"/>
        <v>42</v>
      </c>
      <c r="Q3966" t="s">
        <v>8322</v>
      </c>
      <c r="R3966" t="s">
        <v>8323</v>
      </c>
      <c r="S3966" s="11">
        <f t="shared" si="309"/>
        <v>42053.722060185188</v>
      </c>
      <c r="T3966" s="13" t="str">
        <f t="shared" si="307"/>
        <v>Feb</v>
      </c>
      <c r="U3966" s="11">
        <f t="shared" si="308"/>
        <v>42113.680393518516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</v>
      </c>
      <c r="P3967">
        <f t="shared" si="306"/>
        <v>71</v>
      </c>
      <c r="Q3967" t="s">
        <v>8322</v>
      </c>
      <c r="R3967" t="s">
        <v>8323</v>
      </c>
      <c r="S3967" s="11">
        <f t="shared" si="309"/>
        <v>42414.235879629632</v>
      </c>
      <c r="T3967" s="13" t="str">
        <f t="shared" si="307"/>
        <v>Feb</v>
      </c>
      <c r="U3967" s="11">
        <f t="shared" si="308"/>
        <v>42474.194212962961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1</v>
      </c>
      <c r="P3968">
        <f t="shared" si="306"/>
        <v>23</v>
      </c>
      <c r="Q3968" t="s">
        <v>8322</v>
      </c>
      <c r="R3968" t="s">
        <v>8323</v>
      </c>
      <c r="S3968" s="11">
        <f t="shared" si="309"/>
        <v>41801.711550925924</v>
      </c>
      <c r="T3968" s="13" t="str">
        <f t="shared" si="307"/>
        <v>Jun</v>
      </c>
      <c r="U3968" s="11">
        <f t="shared" si="308"/>
        <v>41844.124305555553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</v>
      </c>
      <c r="P3969">
        <f t="shared" si="306"/>
        <v>41</v>
      </c>
      <c r="Q3969" t="s">
        <v>8322</v>
      </c>
      <c r="R3969" t="s">
        <v>8323</v>
      </c>
      <c r="S3969" s="11">
        <f t="shared" si="309"/>
        <v>42770.290590277778</v>
      </c>
      <c r="T3969" s="13" t="str">
        <f t="shared" si="307"/>
        <v>Feb</v>
      </c>
      <c r="U3969" s="11">
        <f t="shared" si="308"/>
        <v>42800.290590277778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11</v>
      </c>
      <c r="P3970">
        <f t="shared" si="306"/>
        <v>48</v>
      </c>
      <c r="Q3970" t="s">
        <v>8322</v>
      </c>
      <c r="R3970" t="s">
        <v>8323</v>
      </c>
      <c r="S3970" s="11">
        <f t="shared" si="309"/>
        <v>42452.815659722226</v>
      </c>
      <c r="T3970" s="13" t="str">
        <f t="shared" si="307"/>
        <v>Mar</v>
      </c>
      <c r="U3970" s="11">
        <f t="shared" si="308"/>
        <v>42512.815659722226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ROUND((E3971/D3971)*100,0)</f>
        <v>7</v>
      </c>
      <c r="P3971">
        <f t="shared" ref="P3971:P4034" si="311">ROUND(AVERAGE(E3971/L3971),0)</f>
        <v>35</v>
      </c>
      <c r="Q3971" t="s">
        <v>8322</v>
      </c>
      <c r="R3971" t="s">
        <v>8323</v>
      </c>
      <c r="S3971" s="11">
        <f t="shared" si="309"/>
        <v>42601.854699074072</v>
      </c>
      <c r="T3971" s="13" t="str">
        <f t="shared" ref="T3971:T4034" si="312">CHOOSE(MONTH(S3971),"Jan","Feb","Mar","Apr","May","Jun","Jul","Aug","Sep","Oct","Nov","Dec")</f>
        <v>Aug</v>
      </c>
      <c r="U3971" s="11">
        <f t="shared" ref="U3971:U4034" si="313">(((I3971/60)/60)/24+DATE(1970,1,1))</f>
        <v>42611.163194444445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0</v>
      </c>
      <c r="P3972">
        <f t="shared" si="311"/>
        <v>6</v>
      </c>
      <c r="Q3972" t="s">
        <v>8322</v>
      </c>
      <c r="R3972" t="s">
        <v>8323</v>
      </c>
      <c r="S3972" s="11">
        <f t="shared" ref="S3972:S4035" si="314">(((J3972/60)/60)/24)+DATE(1970,1,1)</f>
        <v>42447.863553240735</v>
      </c>
      <c r="T3972" s="13" t="str">
        <f t="shared" si="312"/>
        <v>Mar</v>
      </c>
      <c r="U3972" s="11">
        <f t="shared" si="313"/>
        <v>42477.863553240735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1</v>
      </c>
      <c r="P3973">
        <f t="shared" si="311"/>
        <v>23</v>
      </c>
      <c r="Q3973" t="s">
        <v>8322</v>
      </c>
      <c r="R3973" t="s">
        <v>8323</v>
      </c>
      <c r="S3973" s="11">
        <f t="shared" si="314"/>
        <v>41811.536180555559</v>
      </c>
      <c r="T3973" s="13" t="str">
        <f t="shared" si="312"/>
        <v>Jun</v>
      </c>
      <c r="U3973" s="11">
        <f t="shared" si="313"/>
        <v>41841.536180555559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</v>
      </c>
      <c r="P3974">
        <f t="shared" si="311"/>
        <v>26</v>
      </c>
      <c r="Q3974" t="s">
        <v>8322</v>
      </c>
      <c r="R3974" t="s">
        <v>8323</v>
      </c>
      <c r="S3974" s="11">
        <f t="shared" si="314"/>
        <v>41981.067523148144</v>
      </c>
      <c r="T3974" s="13" t="str">
        <f t="shared" si="312"/>
        <v>Dec</v>
      </c>
      <c r="U3974" s="11">
        <f t="shared" si="313"/>
        <v>42041.067523148144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</v>
      </c>
      <c r="P3975">
        <f t="shared" si="311"/>
        <v>106</v>
      </c>
      <c r="Q3975" t="s">
        <v>8322</v>
      </c>
      <c r="R3975" t="s">
        <v>8323</v>
      </c>
      <c r="S3975" s="11">
        <f t="shared" si="314"/>
        <v>42469.68414351852</v>
      </c>
      <c r="T3975" s="13" t="str">
        <f t="shared" si="312"/>
        <v>Apr</v>
      </c>
      <c r="U3975" s="11">
        <f t="shared" si="313"/>
        <v>42499.166666666672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>
        <f t="shared" si="311"/>
        <v>29</v>
      </c>
      <c r="Q3976" t="s">
        <v>8322</v>
      </c>
      <c r="R3976" t="s">
        <v>8323</v>
      </c>
      <c r="S3976" s="11">
        <f t="shared" si="314"/>
        <v>42493.546851851846</v>
      </c>
      <c r="T3976" s="13" t="str">
        <f t="shared" si="312"/>
        <v>May</v>
      </c>
      <c r="U3976" s="11">
        <f t="shared" si="313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t="s">
        <v>8322</v>
      </c>
      <c r="R3977" t="s">
        <v>8323</v>
      </c>
      <c r="S3977" s="11">
        <f t="shared" si="314"/>
        <v>42534.866875</v>
      </c>
      <c r="T3977" s="13" t="str">
        <f t="shared" si="312"/>
        <v>Jun</v>
      </c>
      <c r="U3977" s="11">
        <f t="shared" si="313"/>
        <v>42564.866875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48</v>
      </c>
      <c r="P3978">
        <f t="shared" si="311"/>
        <v>62</v>
      </c>
      <c r="Q3978" t="s">
        <v>8322</v>
      </c>
      <c r="R3978" t="s">
        <v>8323</v>
      </c>
      <c r="S3978" s="11">
        <f t="shared" si="314"/>
        <v>41830.858344907407</v>
      </c>
      <c r="T3978" s="13" t="str">
        <f t="shared" si="312"/>
        <v>Jul</v>
      </c>
      <c r="U3978" s="11">
        <f t="shared" si="313"/>
        <v>41852.291666666664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</v>
      </c>
      <c r="P3979">
        <f t="shared" si="311"/>
        <v>218</v>
      </c>
      <c r="Q3979" t="s">
        <v>8322</v>
      </c>
      <c r="R3979" t="s">
        <v>8323</v>
      </c>
      <c r="S3979" s="11">
        <f t="shared" si="314"/>
        <v>42543.788564814815</v>
      </c>
      <c r="T3979" s="13" t="str">
        <f t="shared" si="312"/>
        <v>Jun</v>
      </c>
      <c r="U3979" s="11">
        <f t="shared" si="313"/>
        <v>42573.788564814815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11</v>
      </c>
      <c r="P3980">
        <f t="shared" si="311"/>
        <v>27</v>
      </c>
      <c r="Q3980" t="s">
        <v>8322</v>
      </c>
      <c r="R3980" t="s">
        <v>8323</v>
      </c>
      <c r="S3980" s="11">
        <f t="shared" si="314"/>
        <v>41975.642974537041</v>
      </c>
      <c r="T3980" s="13" t="str">
        <f t="shared" si="312"/>
        <v>Dec</v>
      </c>
      <c r="U3980" s="11">
        <f t="shared" si="313"/>
        <v>42035.642974537041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2</v>
      </c>
      <c r="P3981">
        <f t="shared" si="311"/>
        <v>18</v>
      </c>
      <c r="Q3981" t="s">
        <v>8322</v>
      </c>
      <c r="R3981" t="s">
        <v>8323</v>
      </c>
      <c r="S3981" s="11">
        <f t="shared" si="314"/>
        <v>42069.903437500005</v>
      </c>
      <c r="T3981" s="13" t="str">
        <f t="shared" si="312"/>
        <v>Mar</v>
      </c>
      <c r="U3981" s="11">
        <f t="shared" si="313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>
        <f t="shared" si="311"/>
        <v>64</v>
      </c>
      <c r="Q3982" t="s">
        <v>8322</v>
      </c>
      <c r="R3982" t="s">
        <v>8323</v>
      </c>
      <c r="S3982" s="11">
        <f t="shared" si="314"/>
        <v>41795.598923611113</v>
      </c>
      <c r="T3982" s="13" t="str">
        <f t="shared" si="312"/>
        <v>Jun</v>
      </c>
      <c r="U3982" s="11">
        <f t="shared" si="313"/>
        <v>41825.598923611113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</v>
      </c>
      <c r="P3983">
        <f t="shared" si="311"/>
        <v>175</v>
      </c>
      <c r="Q3983" t="s">
        <v>8322</v>
      </c>
      <c r="R3983" t="s">
        <v>8323</v>
      </c>
      <c r="S3983" s="11">
        <f t="shared" si="314"/>
        <v>42508.179965277777</v>
      </c>
      <c r="T3983" s="13" t="str">
        <f t="shared" si="312"/>
        <v>May</v>
      </c>
      <c r="U3983" s="11">
        <f t="shared" si="313"/>
        <v>42568.179965277777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>
        <f t="shared" si="311"/>
        <v>34</v>
      </c>
      <c r="Q3984" t="s">
        <v>8322</v>
      </c>
      <c r="R3984" t="s">
        <v>8323</v>
      </c>
      <c r="S3984" s="11">
        <f t="shared" si="314"/>
        <v>42132.809953703705</v>
      </c>
      <c r="T3984" s="13" t="str">
        <f t="shared" si="312"/>
        <v>May</v>
      </c>
      <c r="U3984" s="11">
        <f t="shared" si="313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35</v>
      </c>
      <c r="P3985">
        <f t="shared" si="311"/>
        <v>84</v>
      </c>
      <c r="Q3985" t="s">
        <v>8322</v>
      </c>
      <c r="R3985" t="s">
        <v>8323</v>
      </c>
      <c r="S3985" s="11">
        <f t="shared" si="314"/>
        <v>41747.86986111111</v>
      </c>
      <c r="T3985" s="13" t="str">
        <f t="shared" si="312"/>
        <v>Apr</v>
      </c>
      <c r="U3985" s="11">
        <f t="shared" si="313"/>
        <v>41779.290972222225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</v>
      </c>
      <c r="P3986">
        <f t="shared" si="311"/>
        <v>10</v>
      </c>
      <c r="Q3986" t="s">
        <v>8322</v>
      </c>
      <c r="R3986" t="s">
        <v>8323</v>
      </c>
      <c r="S3986" s="11">
        <f t="shared" si="314"/>
        <v>41920.963472222218</v>
      </c>
      <c r="T3986" s="13" t="str">
        <f t="shared" si="312"/>
        <v>Oct</v>
      </c>
      <c r="U3986" s="11">
        <f t="shared" si="313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</v>
      </c>
      <c r="P3987">
        <f t="shared" si="311"/>
        <v>34</v>
      </c>
      <c r="Q3987" t="s">
        <v>8322</v>
      </c>
      <c r="R3987" t="s">
        <v>8323</v>
      </c>
      <c r="S3987" s="11">
        <f t="shared" si="314"/>
        <v>42399.707407407404</v>
      </c>
      <c r="T3987" s="13" t="str">
        <f t="shared" si="312"/>
        <v>Jan</v>
      </c>
      <c r="U3987" s="11">
        <f t="shared" si="313"/>
        <v>42420.878472222219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10</v>
      </c>
      <c r="P3988">
        <f t="shared" si="311"/>
        <v>38</v>
      </c>
      <c r="Q3988" t="s">
        <v>8322</v>
      </c>
      <c r="R3988" t="s">
        <v>8323</v>
      </c>
      <c r="S3988" s="11">
        <f t="shared" si="314"/>
        <v>42467.548541666663</v>
      </c>
      <c r="T3988" s="13" t="str">
        <f t="shared" si="312"/>
        <v>Apr</v>
      </c>
      <c r="U3988" s="11">
        <f t="shared" si="313"/>
        <v>42496.544444444444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38</v>
      </c>
      <c r="P3989">
        <f t="shared" si="311"/>
        <v>12</v>
      </c>
      <c r="Q3989" t="s">
        <v>8322</v>
      </c>
      <c r="R3989" t="s">
        <v>8323</v>
      </c>
      <c r="S3989" s="11">
        <f t="shared" si="314"/>
        <v>41765.92465277778</v>
      </c>
      <c r="T3989" s="13" t="str">
        <f t="shared" si="312"/>
        <v>May</v>
      </c>
      <c r="U3989" s="11">
        <f t="shared" si="313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</v>
      </c>
      <c r="P3990">
        <f t="shared" si="311"/>
        <v>8</v>
      </c>
      <c r="Q3990" t="s">
        <v>8322</v>
      </c>
      <c r="R3990" t="s">
        <v>8323</v>
      </c>
      <c r="S3990" s="11">
        <f t="shared" si="314"/>
        <v>42230.08116898148</v>
      </c>
      <c r="T3990" s="13" t="str">
        <f t="shared" si="312"/>
        <v>Aug</v>
      </c>
      <c r="U3990" s="11">
        <f t="shared" si="313"/>
        <v>42245.08116898148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t="s">
        <v>8322</v>
      </c>
      <c r="R3991" t="s">
        <v>8323</v>
      </c>
      <c r="S3991" s="11">
        <f t="shared" si="314"/>
        <v>42286.749780092592</v>
      </c>
      <c r="T3991" s="13" t="str">
        <f t="shared" si="312"/>
        <v>Oct</v>
      </c>
      <c r="U3991" s="11">
        <f t="shared" si="313"/>
        <v>42316.791446759264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</v>
      </c>
      <c r="P3992">
        <f t="shared" si="311"/>
        <v>23</v>
      </c>
      <c r="Q3992" t="s">
        <v>8322</v>
      </c>
      <c r="R3992" t="s">
        <v>8323</v>
      </c>
      <c r="S3992" s="11">
        <f t="shared" si="314"/>
        <v>42401.672372685185</v>
      </c>
      <c r="T3992" s="13" t="str">
        <f t="shared" si="312"/>
        <v>Feb</v>
      </c>
      <c r="U3992" s="11">
        <f t="shared" si="313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>
        <f t="shared" si="311"/>
        <v>100</v>
      </c>
      <c r="Q3993" t="s">
        <v>8322</v>
      </c>
      <c r="R3993" t="s">
        <v>8323</v>
      </c>
      <c r="S3993" s="11">
        <f t="shared" si="314"/>
        <v>42125.644467592589</v>
      </c>
      <c r="T3993" s="13" t="str">
        <f t="shared" si="312"/>
        <v>May</v>
      </c>
      <c r="U3993" s="11">
        <f t="shared" si="313"/>
        <v>42155.644467592589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</v>
      </c>
      <c r="P3994">
        <f t="shared" si="311"/>
        <v>60</v>
      </c>
      <c r="Q3994" t="s">
        <v>8322</v>
      </c>
      <c r="R3994" t="s">
        <v>8323</v>
      </c>
      <c r="S3994" s="11">
        <f t="shared" si="314"/>
        <v>42289.94049768518</v>
      </c>
      <c r="T3994" s="13" t="str">
        <f t="shared" si="312"/>
        <v>Oct</v>
      </c>
      <c r="U3994" s="11">
        <f t="shared" si="313"/>
        <v>42349.982164351852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0</v>
      </c>
      <c r="P3995">
        <f t="shared" si="311"/>
        <v>3</v>
      </c>
      <c r="Q3995" t="s">
        <v>8322</v>
      </c>
      <c r="R3995" t="s">
        <v>8323</v>
      </c>
      <c r="S3995" s="11">
        <f t="shared" si="314"/>
        <v>42107.864722222221</v>
      </c>
      <c r="T3995" s="13" t="str">
        <f t="shared" si="312"/>
        <v>Apr</v>
      </c>
      <c r="U3995" s="11">
        <f t="shared" si="313"/>
        <v>42137.864722222221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</v>
      </c>
      <c r="P3996">
        <f t="shared" si="311"/>
        <v>5</v>
      </c>
      <c r="Q3996" t="s">
        <v>8322</v>
      </c>
      <c r="R3996" t="s">
        <v>8323</v>
      </c>
      <c r="S3996" s="11">
        <f t="shared" si="314"/>
        <v>41809.389930555553</v>
      </c>
      <c r="T3996" s="13" t="str">
        <f t="shared" si="312"/>
        <v>Jun</v>
      </c>
      <c r="U3996" s="11">
        <f t="shared" si="313"/>
        <v>41839.389930555553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>
        <f t="shared" si="311"/>
        <v>18</v>
      </c>
      <c r="Q3997" t="s">
        <v>8322</v>
      </c>
      <c r="R3997" t="s">
        <v>8323</v>
      </c>
      <c r="S3997" s="11">
        <f t="shared" si="314"/>
        <v>42019.683761574073</v>
      </c>
      <c r="T3997" s="13" t="str">
        <f t="shared" si="312"/>
        <v>Jan</v>
      </c>
      <c r="U3997" s="11">
        <f t="shared" si="313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17</v>
      </c>
      <c r="P3998">
        <f t="shared" si="311"/>
        <v>29</v>
      </c>
      <c r="Q3998" t="s">
        <v>8322</v>
      </c>
      <c r="R3998" t="s">
        <v>8323</v>
      </c>
      <c r="S3998" s="11">
        <f t="shared" si="314"/>
        <v>41950.26694444444</v>
      </c>
      <c r="T3998" s="13" t="str">
        <f t="shared" si="312"/>
        <v>Nov</v>
      </c>
      <c r="U3998" s="11">
        <f t="shared" si="313"/>
        <v>41963.669444444444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t="s">
        <v>8322</v>
      </c>
      <c r="R3999" t="s">
        <v>8323</v>
      </c>
      <c r="S3999" s="11">
        <f t="shared" si="314"/>
        <v>42069.391446759255</v>
      </c>
      <c r="T3999" s="13" t="str">
        <f t="shared" si="312"/>
        <v>Mar</v>
      </c>
      <c r="U3999" s="11">
        <f t="shared" si="313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</v>
      </c>
      <c r="P4000">
        <f t="shared" si="311"/>
        <v>60</v>
      </c>
      <c r="Q4000" t="s">
        <v>8322</v>
      </c>
      <c r="R4000" t="s">
        <v>8323</v>
      </c>
      <c r="S4000" s="11">
        <f t="shared" si="314"/>
        <v>42061.963263888887</v>
      </c>
      <c r="T4000" s="13" t="str">
        <f t="shared" si="312"/>
        <v>Feb</v>
      </c>
      <c r="U4000" s="11">
        <f t="shared" si="313"/>
        <v>42091.921597222223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17</v>
      </c>
      <c r="P4001">
        <f t="shared" si="311"/>
        <v>83</v>
      </c>
      <c r="Q4001" t="s">
        <v>8322</v>
      </c>
      <c r="R4001" t="s">
        <v>8323</v>
      </c>
      <c r="S4001" s="11">
        <f t="shared" si="314"/>
        <v>41842.828680555554</v>
      </c>
      <c r="T4001" s="13" t="str">
        <f t="shared" si="312"/>
        <v>Jul</v>
      </c>
      <c r="U4001" s="11">
        <f t="shared" si="313"/>
        <v>41882.827650462961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</v>
      </c>
      <c r="P4002">
        <f t="shared" si="311"/>
        <v>10</v>
      </c>
      <c r="Q4002" t="s">
        <v>8322</v>
      </c>
      <c r="R4002" t="s">
        <v>8323</v>
      </c>
      <c r="S4002" s="11">
        <f t="shared" si="314"/>
        <v>42437.64534722222</v>
      </c>
      <c r="T4002" s="13" t="str">
        <f t="shared" si="312"/>
        <v>Mar</v>
      </c>
      <c r="U4002" s="11">
        <f t="shared" si="313"/>
        <v>42497.603680555556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38</v>
      </c>
      <c r="P4003">
        <f t="shared" si="311"/>
        <v>32</v>
      </c>
      <c r="Q4003" t="s">
        <v>8322</v>
      </c>
      <c r="R4003" t="s">
        <v>8323</v>
      </c>
      <c r="S4003" s="11">
        <f t="shared" si="314"/>
        <v>42775.964212962965</v>
      </c>
      <c r="T4003" s="13" t="str">
        <f t="shared" si="312"/>
        <v>Feb</v>
      </c>
      <c r="U4003" s="11">
        <f t="shared" si="313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2</v>
      </c>
      <c r="P4004">
        <f t="shared" si="311"/>
        <v>6</v>
      </c>
      <c r="Q4004" t="s">
        <v>8322</v>
      </c>
      <c r="R4004" t="s">
        <v>8323</v>
      </c>
      <c r="S4004" s="11">
        <f t="shared" si="314"/>
        <v>41879.043530092589</v>
      </c>
      <c r="T4004" s="13" t="str">
        <f t="shared" si="312"/>
        <v>Aug</v>
      </c>
      <c r="U4004" s="11">
        <f t="shared" si="313"/>
        <v>41909.043530092589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</v>
      </c>
      <c r="P4005">
        <f t="shared" si="311"/>
        <v>101</v>
      </c>
      <c r="Q4005" t="s">
        <v>8322</v>
      </c>
      <c r="R4005" t="s">
        <v>8323</v>
      </c>
      <c r="S4005" s="11">
        <f t="shared" si="314"/>
        <v>42020.587349537032</v>
      </c>
      <c r="T4005" s="13" t="str">
        <f t="shared" si="312"/>
        <v>Jan</v>
      </c>
      <c r="U4005" s="11">
        <f t="shared" si="313"/>
        <v>42050.587349537032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</v>
      </c>
      <c r="P4006">
        <f t="shared" si="311"/>
        <v>1</v>
      </c>
      <c r="Q4006" t="s">
        <v>8322</v>
      </c>
      <c r="R4006" t="s">
        <v>8323</v>
      </c>
      <c r="S4006" s="11">
        <f t="shared" si="314"/>
        <v>41890.16269675926</v>
      </c>
      <c r="T4006" s="13" t="str">
        <f t="shared" si="312"/>
        <v>Sep</v>
      </c>
      <c r="U4006" s="11">
        <f t="shared" si="313"/>
        <v>41920.16269675926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</v>
      </c>
      <c r="P4007">
        <f t="shared" si="311"/>
        <v>20</v>
      </c>
      <c r="Q4007" t="s">
        <v>8322</v>
      </c>
      <c r="R4007" t="s">
        <v>8323</v>
      </c>
      <c r="S4007" s="11">
        <f t="shared" si="314"/>
        <v>41872.807696759257</v>
      </c>
      <c r="T4007" s="13" t="str">
        <f t="shared" si="312"/>
        <v>Aug</v>
      </c>
      <c r="U4007" s="11">
        <f t="shared" si="313"/>
        <v>41932.807696759257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0</v>
      </c>
      <c r="P4008">
        <f t="shared" si="311"/>
        <v>2</v>
      </c>
      <c r="Q4008" t="s">
        <v>8322</v>
      </c>
      <c r="R4008" t="s">
        <v>8323</v>
      </c>
      <c r="S4008" s="11">
        <f t="shared" si="314"/>
        <v>42391.772997685184</v>
      </c>
      <c r="T4008" s="13" t="str">
        <f t="shared" si="312"/>
        <v>Jan</v>
      </c>
      <c r="U4008" s="11">
        <f t="shared" si="313"/>
        <v>42416.772997685184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</v>
      </c>
      <c r="P4009">
        <f t="shared" si="311"/>
        <v>5</v>
      </c>
      <c r="Q4009" t="s">
        <v>8322</v>
      </c>
      <c r="R4009" t="s">
        <v>8323</v>
      </c>
      <c r="S4009" s="11">
        <f t="shared" si="314"/>
        <v>41848.772928240738</v>
      </c>
      <c r="T4009" s="13" t="str">
        <f t="shared" si="312"/>
        <v>Jul</v>
      </c>
      <c r="U4009" s="11">
        <f t="shared" si="313"/>
        <v>41877.686111111114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>
        <f t="shared" si="311"/>
        <v>15</v>
      </c>
      <c r="Q4010" t="s">
        <v>8322</v>
      </c>
      <c r="R4010" t="s">
        <v>8323</v>
      </c>
      <c r="S4010" s="11">
        <f t="shared" si="314"/>
        <v>42177.964201388888</v>
      </c>
      <c r="T4010" s="13" t="str">
        <f t="shared" si="312"/>
        <v>Jun</v>
      </c>
      <c r="U4010" s="11">
        <f t="shared" si="313"/>
        <v>42207.964201388888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4</v>
      </c>
      <c r="P4011">
        <f t="shared" si="311"/>
        <v>25</v>
      </c>
      <c r="Q4011" t="s">
        <v>8322</v>
      </c>
      <c r="R4011" t="s">
        <v>8323</v>
      </c>
      <c r="S4011" s="11">
        <f t="shared" si="314"/>
        <v>41851.700925925928</v>
      </c>
      <c r="T4011" s="13" t="str">
        <f t="shared" si="312"/>
        <v>Jul</v>
      </c>
      <c r="U4011" s="11">
        <f t="shared" si="313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</v>
      </c>
      <c r="P4012">
        <f t="shared" si="311"/>
        <v>46</v>
      </c>
      <c r="Q4012" t="s">
        <v>8322</v>
      </c>
      <c r="R4012" t="s">
        <v>8323</v>
      </c>
      <c r="S4012" s="11">
        <f t="shared" si="314"/>
        <v>41921.770439814813</v>
      </c>
      <c r="T4012" s="13" t="str">
        <f t="shared" si="312"/>
        <v>Oct</v>
      </c>
      <c r="U4012" s="11">
        <f t="shared" si="313"/>
        <v>41938.770439814813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8</v>
      </c>
      <c r="P4013">
        <f t="shared" si="311"/>
        <v>5</v>
      </c>
      <c r="Q4013" t="s">
        <v>8322</v>
      </c>
      <c r="R4013" t="s">
        <v>8323</v>
      </c>
      <c r="S4013" s="11">
        <f t="shared" si="314"/>
        <v>42002.54488425926</v>
      </c>
      <c r="T4013" s="13" t="str">
        <f t="shared" si="312"/>
        <v>Dec</v>
      </c>
      <c r="U4013" s="11">
        <f t="shared" si="313"/>
        <v>42032.54488425926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t="s">
        <v>8322</v>
      </c>
      <c r="R4014" t="s">
        <v>8323</v>
      </c>
      <c r="S4014" s="11">
        <f t="shared" si="314"/>
        <v>42096.544548611113</v>
      </c>
      <c r="T4014" s="13" t="str">
        <f t="shared" si="312"/>
        <v>Apr</v>
      </c>
      <c r="U4014" s="11">
        <f t="shared" si="313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</v>
      </c>
      <c r="P4015">
        <f t="shared" si="311"/>
        <v>13</v>
      </c>
      <c r="Q4015" t="s">
        <v>8322</v>
      </c>
      <c r="R4015" t="s">
        <v>8323</v>
      </c>
      <c r="S4015" s="11">
        <f t="shared" si="314"/>
        <v>42021.301192129627</v>
      </c>
      <c r="T4015" s="13" t="str">
        <f t="shared" si="312"/>
        <v>Jan</v>
      </c>
      <c r="U4015" s="11">
        <f t="shared" si="313"/>
        <v>42051.301192129627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t="s">
        <v>8322</v>
      </c>
      <c r="R4016" t="s">
        <v>8323</v>
      </c>
      <c r="S4016" s="11">
        <f t="shared" si="314"/>
        <v>42419.246168981481</v>
      </c>
      <c r="T4016" s="13" t="str">
        <f t="shared" si="312"/>
        <v>Feb</v>
      </c>
      <c r="U4016" s="11">
        <f t="shared" si="313"/>
        <v>42434.246168981481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0</v>
      </c>
      <c r="P4017">
        <f t="shared" si="311"/>
        <v>1</v>
      </c>
      <c r="Q4017" t="s">
        <v>8322</v>
      </c>
      <c r="R4017" t="s">
        <v>8323</v>
      </c>
      <c r="S4017" s="11">
        <f t="shared" si="314"/>
        <v>42174.780821759254</v>
      </c>
      <c r="T4017" s="13" t="str">
        <f t="shared" si="312"/>
        <v>Jun</v>
      </c>
      <c r="U4017" s="11">
        <f t="shared" si="313"/>
        <v>42204.780821759254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</v>
      </c>
      <c r="P4018">
        <f t="shared" si="311"/>
        <v>10</v>
      </c>
      <c r="Q4018" t="s">
        <v>8322</v>
      </c>
      <c r="R4018" t="s">
        <v>8323</v>
      </c>
      <c r="S4018" s="11">
        <f t="shared" si="314"/>
        <v>41869.872685185182</v>
      </c>
      <c r="T4018" s="13" t="str">
        <f t="shared" si="312"/>
        <v>Aug</v>
      </c>
      <c r="U4018" s="11">
        <f t="shared" si="313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</v>
      </c>
      <c r="P4019">
        <f t="shared" si="311"/>
        <v>53</v>
      </c>
      <c r="Q4019" t="s">
        <v>8322</v>
      </c>
      <c r="R4019" t="s">
        <v>8323</v>
      </c>
      <c r="S4019" s="11">
        <f t="shared" si="314"/>
        <v>41856.672152777777</v>
      </c>
      <c r="T4019" s="13" t="str">
        <f t="shared" si="312"/>
        <v>Aug</v>
      </c>
      <c r="U4019" s="11">
        <f t="shared" si="313"/>
        <v>41886.672152777777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9</v>
      </c>
      <c r="P4020">
        <f t="shared" si="311"/>
        <v>33</v>
      </c>
      <c r="Q4020" t="s">
        <v>8322</v>
      </c>
      <c r="R4020" t="s">
        <v>8323</v>
      </c>
      <c r="S4020" s="11">
        <f t="shared" si="314"/>
        <v>42620.91097222222</v>
      </c>
      <c r="T4020" s="13" t="str">
        <f t="shared" si="312"/>
        <v>Sep</v>
      </c>
      <c r="U4020" s="11">
        <f t="shared" si="313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1</v>
      </c>
      <c r="P4021">
        <f t="shared" si="311"/>
        <v>7</v>
      </c>
      <c r="Q4021" t="s">
        <v>8322</v>
      </c>
      <c r="R4021" t="s">
        <v>8323</v>
      </c>
      <c r="S4021" s="11">
        <f t="shared" si="314"/>
        <v>42417.675879629634</v>
      </c>
      <c r="T4021" s="13" t="str">
        <f t="shared" si="312"/>
        <v>Feb</v>
      </c>
      <c r="U4021" s="11">
        <f t="shared" si="313"/>
        <v>42475.686111111107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17</v>
      </c>
      <c r="P4022">
        <f t="shared" si="311"/>
        <v>33</v>
      </c>
      <c r="Q4022" t="s">
        <v>8322</v>
      </c>
      <c r="R4022" t="s">
        <v>8323</v>
      </c>
      <c r="S4022" s="11">
        <f t="shared" si="314"/>
        <v>42057.190960648149</v>
      </c>
      <c r="T4022" s="13" t="str">
        <f t="shared" si="312"/>
        <v>Feb</v>
      </c>
      <c r="U4022" s="11">
        <f t="shared" si="313"/>
        <v>42087.149293981478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1</v>
      </c>
      <c r="P4023">
        <f t="shared" si="311"/>
        <v>63</v>
      </c>
      <c r="Q4023" t="s">
        <v>8322</v>
      </c>
      <c r="R4023" t="s">
        <v>8323</v>
      </c>
      <c r="S4023" s="11">
        <f t="shared" si="314"/>
        <v>41878.911550925928</v>
      </c>
      <c r="T4023" s="13" t="str">
        <f t="shared" si="312"/>
        <v>Aug</v>
      </c>
      <c r="U4023" s="11">
        <f t="shared" si="313"/>
        <v>41938.911550925928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70</v>
      </c>
      <c r="P4024">
        <f t="shared" si="311"/>
        <v>64</v>
      </c>
      <c r="Q4024" t="s">
        <v>8322</v>
      </c>
      <c r="R4024" t="s">
        <v>8323</v>
      </c>
      <c r="S4024" s="11">
        <f t="shared" si="314"/>
        <v>41990.584108796291</v>
      </c>
      <c r="T4024" s="13" t="str">
        <f t="shared" si="312"/>
        <v>Dec</v>
      </c>
      <c r="U4024" s="11">
        <f t="shared" si="313"/>
        <v>42036.120833333334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t="s">
        <v>8322</v>
      </c>
      <c r="R4025" t="s">
        <v>8323</v>
      </c>
      <c r="S4025" s="11">
        <f t="shared" si="314"/>
        <v>42408.999571759254</v>
      </c>
      <c r="T4025" s="13" t="str">
        <f t="shared" si="312"/>
        <v>Feb</v>
      </c>
      <c r="U4025" s="11">
        <f t="shared" si="313"/>
        <v>42453.957905092597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</v>
      </c>
      <c r="P4026">
        <f t="shared" si="311"/>
        <v>10</v>
      </c>
      <c r="Q4026" t="s">
        <v>8322</v>
      </c>
      <c r="R4026" t="s">
        <v>8323</v>
      </c>
      <c r="S4026" s="11">
        <f t="shared" si="314"/>
        <v>42217.670104166667</v>
      </c>
      <c r="T4026" s="13" t="str">
        <f t="shared" si="312"/>
        <v>Aug</v>
      </c>
      <c r="U4026" s="11">
        <f t="shared" si="313"/>
        <v>42247.670104166667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>
        <f t="shared" si="311"/>
        <v>63</v>
      </c>
      <c r="Q4027" t="s">
        <v>8322</v>
      </c>
      <c r="R4027" t="s">
        <v>8323</v>
      </c>
      <c r="S4027" s="11">
        <f t="shared" si="314"/>
        <v>42151.237685185188</v>
      </c>
      <c r="T4027" s="13" t="str">
        <f t="shared" si="312"/>
        <v>May</v>
      </c>
      <c r="U4027" s="11">
        <f t="shared" si="313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t="s">
        <v>8322</v>
      </c>
      <c r="R4028" t="s">
        <v>8323</v>
      </c>
      <c r="S4028" s="11">
        <f t="shared" si="314"/>
        <v>42282.655543981484</v>
      </c>
      <c r="T4028" s="13" t="str">
        <f t="shared" si="312"/>
        <v>Oct</v>
      </c>
      <c r="U4028" s="11">
        <f t="shared" si="313"/>
        <v>42342.697210648148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</v>
      </c>
      <c r="P4029">
        <f t="shared" si="311"/>
        <v>31</v>
      </c>
      <c r="Q4029" t="s">
        <v>8322</v>
      </c>
      <c r="R4029" t="s">
        <v>8323</v>
      </c>
      <c r="S4029" s="11">
        <f t="shared" si="314"/>
        <v>42768.97084490741</v>
      </c>
      <c r="T4029" s="13" t="str">
        <f t="shared" si="312"/>
        <v>Feb</v>
      </c>
      <c r="U4029" s="11">
        <f t="shared" si="313"/>
        <v>42789.041666666672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</v>
      </c>
      <c r="P4030">
        <f t="shared" si="311"/>
        <v>51</v>
      </c>
      <c r="Q4030" t="s">
        <v>8322</v>
      </c>
      <c r="R4030" t="s">
        <v>8323</v>
      </c>
      <c r="S4030" s="11">
        <f t="shared" si="314"/>
        <v>41765.938657407409</v>
      </c>
      <c r="T4030" s="13" t="str">
        <f t="shared" si="312"/>
        <v>May</v>
      </c>
      <c r="U4030" s="11">
        <f t="shared" si="313"/>
        <v>41795.938657407409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t="s">
        <v>8322</v>
      </c>
      <c r="R4031" t="s">
        <v>8323</v>
      </c>
      <c r="S4031" s="11">
        <f t="shared" si="314"/>
        <v>42322.025115740747</v>
      </c>
      <c r="T4031" s="13" t="str">
        <f t="shared" si="312"/>
        <v>Nov</v>
      </c>
      <c r="U4031" s="11">
        <f t="shared" si="313"/>
        <v>42352.025115740747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>
        <f t="shared" si="311"/>
        <v>67</v>
      </c>
      <c r="Q4032" t="s">
        <v>8322</v>
      </c>
      <c r="R4032" t="s">
        <v>8323</v>
      </c>
      <c r="S4032" s="11">
        <f t="shared" si="314"/>
        <v>42374.655081018514</v>
      </c>
      <c r="T4032" s="13" t="str">
        <f t="shared" si="312"/>
        <v>Jan</v>
      </c>
      <c r="U4032" s="11">
        <f t="shared" si="313"/>
        <v>42403.784027777772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t="s">
        <v>8322</v>
      </c>
      <c r="R4033" t="s">
        <v>8323</v>
      </c>
      <c r="S4033" s="11">
        <f t="shared" si="314"/>
        <v>41941.585231481484</v>
      </c>
      <c r="T4033" s="13" t="str">
        <f t="shared" si="312"/>
        <v>Oct</v>
      </c>
      <c r="U4033" s="11">
        <f t="shared" si="313"/>
        <v>41991.626898148148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7</v>
      </c>
      <c r="P4034">
        <f t="shared" si="311"/>
        <v>59</v>
      </c>
      <c r="Q4034" t="s">
        <v>8322</v>
      </c>
      <c r="R4034" t="s">
        <v>8323</v>
      </c>
      <c r="S4034" s="11">
        <f t="shared" si="314"/>
        <v>42293.809212962966</v>
      </c>
      <c r="T4034" s="13" t="str">
        <f t="shared" si="312"/>
        <v>Oct</v>
      </c>
      <c r="U4034" s="11">
        <f t="shared" si="313"/>
        <v>42353.85087962963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ROUND((E4035/D4035)*100,0)</f>
        <v>26</v>
      </c>
      <c r="P4035">
        <f t="shared" ref="P4035:P4098" si="316">ROUND(AVERAGE(E4035/L4035),0)</f>
        <v>65</v>
      </c>
      <c r="Q4035" t="s">
        <v>8322</v>
      </c>
      <c r="R4035" t="s">
        <v>8323</v>
      </c>
      <c r="S4035" s="11">
        <f t="shared" si="314"/>
        <v>42614.268796296295</v>
      </c>
      <c r="T4035" s="13" t="str">
        <f t="shared" ref="T4035:T4098" si="317">CHOOSE(MONTH(S4035),"Jan","Feb","Mar","Apr","May","Jun","Jul","Aug","Sep","Oct","Nov","Dec")</f>
        <v>Sep</v>
      </c>
      <c r="U4035" s="11">
        <f t="shared" ref="U4035:U4098" si="318">(((I4035/60)/60)/24+DATE(1970,1,1))</f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</v>
      </c>
      <c r="P4036">
        <f t="shared" si="316"/>
        <v>100</v>
      </c>
      <c r="Q4036" t="s">
        <v>8322</v>
      </c>
      <c r="R4036" t="s">
        <v>8323</v>
      </c>
      <c r="S4036" s="11">
        <f t="shared" ref="S4036:S4099" si="319">(((J4036/60)/60)/24)+DATE(1970,1,1)</f>
        <v>42067.947337962964</v>
      </c>
      <c r="T4036" s="13" t="str">
        <f t="shared" si="317"/>
        <v>Mar</v>
      </c>
      <c r="U4036" s="11">
        <f t="shared" si="318"/>
        <v>42097.905671296292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37</v>
      </c>
      <c r="P4037">
        <f t="shared" si="316"/>
        <v>147</v>
      </c>
      <c r="Q4037" t="s">
        <v>8322</v>
      </c>
      <c r="R4037" t="s">
        <v>8323</v>
      </c>
      <c r="S4037" s="11">
        <f t="shared" si="319"/>
        <v>41903.882951388885</v>
      </c>
      <c r="T4037" s="13" t="str">
        <f t="shared" si="317"/>
        <v>Sep</v>
      </c>
      <c r="U4037" s="11">
        <f t="shared" si="318"/>
        <v>41933.882951388885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</v>
      </c>
      <c r="P4038">
        <f t="shared" si="316"/>
        <v>166</v>
      </c>
      <c r="Q4038" t="s">
        <v>8322</v>
      </c>
      <c r="R4038" t="s">
        <v>8323</v>
      </c>
      <c r="S4038" s="11">
        <f t="shared" si="319"/>
        <v>41804.937083333331</v>
      </c>
      <c r="T4038" s="13" t="str">
        <f t="shared" si="317"/>
        <v>Jun</v>
      </c>
      <c r="U4038" s="11">
        <f t="shared" si="318"/>
        <v>41821.9375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</v>
      </c>
      <c r="P4039">
        <f t="shared" si="316"/>
        <v>40</v>
      </c>
      <c r="Q4039" t="s">
        <v>8322</v>
      </c>
      <c r="R4039" t="s">
        <v>8323</v>
      </c>
      <c r="S4039" s="11">
        <f t="shared" si="319"/>
        <v>42497.070775462969</v>
      </c>
      <c r="T4039" s="13" t="str">
        <f t="shared" si="317"/>
        <v>May</v>
      </c>
      <c r="U4039" s="11">
        <f t="shared" si="318"/>
        <v>42514.600694444445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</v>
      </c>
      <c r="P4040">
        <f t="shared" si="316"/>
        <v>75</v>
      </c>
      <c r="Q4040" t="s">
        <v>8322</v>
      </c>
      <c r="R4040" t="s">
        <v>8323</v>
      </c>
      <c r="S4040" s="11">
        <f t="shared" si="319"/>
        <v>41869.798726851855</v>
      </c>
      <c r="T4040" s="13" t="str">
        <f t="shared" si="317"/>
        <v>Aug</v>
      </c>
      <c r="U4040" s="11">
        <f t="shared" si="318"/>
        <v>41929.798726851855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>
        <f t="shared" si="316"/>
        <v>60</v>
      </c>
      <c r="Q4041" t="s">
        <v>8322</v>
      </c>
      <c r="R4041" t="s">
        <v>8323</v>
      </c>
      <c r="S4041" s="11">
        <f t="shared" si="319"/>
        <v>42305.670914351853</v>
      </c>
      <c r="T4041" s="13" t="str">
        <f t="shared" si="317"/>
        <v>Oct</v>
      </c>
      <c r="U4041" s="11">
        <f t="shared" si="318"/>
        <v>42339.249305555553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</v>
      </c>
      <c r="P4042">
        <f t="shared" si="316"/>
        <v>1250</v>
      </c>
      <c r="Q4042" t="s">
        <v>8322</v>
      </c>
      <c r="R4042" t="s">
        <v>8323</v>
      </c>
      <c r="S4042" s="11">
        <f t="shared" si="319"/>
        <v>42144.231527777782</v>
      </c>
      <c r="T4042" s="13" t="str">
        <f t="shared" si="317"/>
        <v>May</v>
      </c>
      <c r="U4042" s="11">
        <f t="shared" si="318"/>
        <v>42203.125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</v>
      </c>
      <c r="P4043">
        <f t="shared" si="316"/>
        <v>11</v>
      </c>
      <c r="Q4043" t="s">
        <v>8322</v>
      </c>
      <c r="R4043" t="s">
        <v>8323</v>
      </c>
      <c r="S4043" s="11">
        <f t="shared" si="319"/>
        <v>42559.474004629628</v>
      </c>
      <c r="T4043" s="13" t="str">
        <f t="shared" si="317"/>
        <v>Jul</v>
      </c>
      <c r="U4043" s="11">
        <f t="shared" si="318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</v>
      </c>
      <c r="P4044">
        <f t="shared" si="316"/>
        <v>7</v>
      </c>
      <c r="Q4044" t="s">
        <v>8322</v>
      </c>
      <c r="R4044" t="s">
        <v>8323</v>
      </c>
      <c r="S4044" s="11">
        <f t="shared" si="319"/>
        <v>41995.084074074075</v>
      </c>
      <c r="T4044" s="13" t="str">
        <f t="shared" si="317"/>
        <v>Dec</v>
      </c>
      <c r="U4044" s="11">
        <f t="shared" si="318"/>
        <v>42024.802777777775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t="s">
        <v>8322</v>
      </c>
      <c r="R4045" t="s">
        <v>8323</v>
      </c>
      <c r="S4045" s="11">
        <f t="shared" si="319"/>
        <v>41948.957465277781</v>
      </c>
      <c r="T4045" s="13" t="str">
        <f t="shared" si="317"/>
        <v>Nov</v>
      </c>
      <c r="U4045" s="11">
        <f t="shared" si="318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38</v>
      </c>
      <c r="P4046">
        <f t="shared" si="316"/>
        <v>56</v>
      </c>
      <c r="Q4046" t="s">
        <v>8322</v>
      </c>
      <c r="R4046" t="s">
        <v>8323</v>
      </c>
      <c r="S4046" s="11">
        <f t="shared" si="319"/>
        <v>42074.219699074078</v>
      </c>
      <c r="T4046" s="13" t="str">
        <f t="shared" si="317"/>
        <v>Mar</v>
      </c>
      <c r="U4046" s="11">
        <f t="shared" si="318"/>
        <v>42104.208333333328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</v>
      </c>
      <c r="P4047">
        <f t="shared" si="316"/>
        <v>1</v>
      </c>
      <c r="Q4047" t="s">
        <v>8322</v>
      </c>
      <c r="R4047" t="s">
        <v>8323</v>
      </c>
      <c r="S4047" s="11">
        <f t="shared" si="319"/>
        <v>41842.201261574075</v>
      </c>
      <c r="T4047" s="13" t="str">
        <f t="shared" si="317"/>
        <v>Jul</v>
      </c>
      <c r="U4047" s="11">
        <f t="shared" si="318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</v>
      </c>
      <c r="P4048">
        <f t="shared" si="316"/>
        <v>38</v>
      </c>
      <c r="Q4048" t="s">
        <v>8322</v>
      </c>
      <c r="R4048" t="s">
        <v>8323</v>
      </c>
      <c r="S4048" s="11">
        <f t="shared" si="319"/>
        <v>41904.650578703702</v>
      </c>
      <c r="T4048" s="13" t="str">
        <f t="shared" si="317"/>
        <v>Sep</v>
      </c>
      <c r="U4048" s="11">
        <f t="shared" si="318"/>
        <v>41934.650578703702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</v>
      </c>
      <c r="P4049">
        <f t="shared" si="316"/>
        <v>28</v>
      </c>
      <c r="Q4049" t="s">
        <v>8322</v>
      </c>
      <c r="R4049" t="s">
        <v>8323</v>
      </c>
      <c r="S4049" s="11">
        <f t="shared" si="319"/>
        <v>41991.022488425922</v>
      </c>
      <c r="T4049" s="13" t="str">
        <f t="shared" si="317"/>
        <v>Dec</v>
      </c>
      <c r="U4049" s="11">
        <f t="shared" si="318"/>
        <v>42015.041666666672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18</v>
      </c>
      <c r="P4050">
        <f t="shared" si="316"/>
        <v>33</v>
      </c>
      <c r="Q4050" t="s">
        <v>8322</v>
      </c>
      <c r="R4050" t="s">
        <v>8323</v>
      </c>
      <c r="S4050" s="11">
        <f t="shared" si="319"/>
        <v>42436.509108796294</v>
      </c>
      <c r="T4050" s="13" t="str">
        <f t="shared" si="317"/>
        <v>Mar</v>
      </c>
      <c r="U4050" s="11">
        <f t="shared" si="318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</v>
      </c>
      <c r="P4051">
        <f t="shared" si="316"/>
        <v>16</v>
      </c>
      <c r="Q4051" t="s">
        <v>8322</v>
      </c>
      <c r="R4051" t="s">
        <v>8323</v>
      </c>
      <c r="S4051" s="11">
        <f t="shared" si="319"/>
        <v>42169.958506944444</v>
      </c>
      <c r="T4051" s="13" t="str">
        <f t="shared" si="317"/>
        <v>Jun</v>
      </c>
      <c r="U4051" s="11">
        <f t="shared" si="318"/>
        <v>42199.958506944444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0</v>
      </c>
      <c r="P4052">
        <f t="shared" si="316"/>
        <v>1</v>
      </c>
      <c r="Q4052" t="s">
        <v>8322</v>
      </c>
      <c r="R4052" t="s">
        <v>8323</v>
      </c>
      <c r="S4052" s="11">
        <f t="shared" si="319"/>
        <v>41905.636469907404</v>
      </c>
      <c r="T4052" s="13" t="str">
        <f t="shared" si="317"/>
        <v>Sep</v>
      </c>
      <c r="U4052" s="11">
        <f t="shared" si="318"/>
        <v>41935.636469907404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t="s">
        <v>8322</v>
      </c>
      <c r="R4053" t="s">
        <v>8323</v>
      </c>
      <c r="S4053" s="11">
        <f t="shared" si="319"/>
        <v>41761.810150462967</v>
      </c>
      <c r="T4053" s="13" t="str">
        <f t="shared" si="317"/>
        <v>May</v>
      </c>
      <c r="U4053" s="11">
        <f t="shared" si="318"/>
        <v>41768.286805555559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38</v>
      </c>
      <c r="P4054">
        <f t="shared" si="316"/>
        <v>87</v>
      </c>
      <c r="Q4054" t="s">
        <v>8322</v>
      </c>
      <c r="R4054" t="s">
        <v>8323</v>
      </c>
      <c r="S4054" s="11">
        <f t="shared" si="319"/>
        <v>41865.878657407404</v>
      </c>
      <c r="T4054" s="13" t="str">
        <f t="shared" si="317"/>
        <v>Aug</v>
      </c>
      <c r="U4054" s="11">
        <f t="shared" si="318"/>
        <v>41925.878657407404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>
        <f t="shared" si="316"/>
        <v>55</v>
      </c>
      <c r="Q4055" t="s">
        <v>8322</v>
      </c>
      <c r="R4055" t="s">
        <v>8323</v>
      </c>
      <c r="S4055" s="11">
        <f t="shared" si="319"/>
        <v>41928.690138888887</v>
      </c>
      <c r="T4055" s="13" t="str">
        <f t="shared" si="317"/>
        <v>Oct</v>
      </c>
      <c r="U4055" s="11">
        <f t="shared" si="318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t="s">
        <v>8322</v>
      </c>
      <c r="R4056" t="s">
        <v>8323</v>
      </c>
      <c r="S4056" s="11">
        <f t="shared" si="319"/>
        <v>42613.841261574074</v>
      </c>
      <c r="T4056" s="13" t="str">
        <f t="shared" si="317"/>
        <v>Aug</v>
      </c>
      <c r="U4056" s="11">
        <f t="shared" si="318"/>
        <v>42644.166666666672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18</v>
      </c>
      <c r="P4057">
        <f t="shared" si="316"/>
        <v>42</v>
      </c>
      <c r="Q4057" t="s">
        <v>8322</v>
      </c>
      <c r="R4057" t="s">
        <v>8323</v>
      </c>
      <c r="S4057" s="11">
        <f t="shared" si="319"/>
        <v>41779.648506944446</v>
      </c>
      <c r="T4057" s="13" t="str">
        <f t="shared" si="317"/>
        <v>May</v>
      </c>
      <c r="U4057" s="11">
        <f t="shared" si="318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>
        <f t="shared" si="316"/>
        <v>88</v>
      </c>
      <c r="Q4058" t="s">
        <v>8322</v>
      </c>
      <c r="R4058" t="s">
        <v>8323</v>
      </c>
      <c r="S4058" s="11">
        <f t="shared" si="319"/>
        <v>42534.933321759265</v>
      </c>
      <c r="T4058" s="13" t="str">
        <f t="shared" si="317"/>
        <v>Jun</v>
      </c>
      <c r="U4058" s="11">
        <f t="shared" si="318"/>
        <v>42554.832638888889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</v>
      </c>
      <c r="P4059">
        <f t="shared" si="316"/>
        <v>129</v>
      </c>
      <c r="Q4059" t="s">
        <v>8322</v>
      </c>
      <c r="R4059" t="s">
        <v>8323</v>
      </c>
      <c r="S4059" s="11">
        <f t="shared" si="319"/>
        <v>42310.968518518523</v>
      </c>
      <c r="T4059" s="13" t="str">
        <f t="shared" si="317"/>
        <v>Nov</v>
      </c>
      <c r="U4059" s="11">
        <f t="shared" si="318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3</v>
      </c>
      <c r="P4060">
        <f t="shared" si="316"/>
        <v>24</v>
      </c>
      <c r="Q4060" t="s">
        <v>8322</v>
      </c>
      <c r="R4060" t="s">
        <v>8323</v>
      </c>
      <c r="S4060" s="11">
        <f t="shared" si="319"/>
        <v>42446.060694444444</v>
      </c>
      <c r="T4060" s="13" t="str">
        <f t="shared" si="317"/>
        <v>Mar</v>
      </c>
      <c r="U4060" s="11">
        <f t="shared" si="318"/>
        <v>42461.165972222225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3</v>
      </c>
      <c r="P4061">
        <f t="shared" si="316"/>
        <v>36</v>
      </c>
      <c r="Q4061" t="s">
        <v>8322</v>
      </c>
      <c r="R4061" t="s">
        <v>8323</v>
      </c>
      <c r="S4061" s="11">
        <f t="shared" si="319"/>
        <v>41866.640648148146</v>
      </c>
      <c r="T4061" s="13" t="str">
        <f t="shared" si="317"/>
        <v>Aug</v>
      </c>
      <c r="U4061" s="11">
        <f t="shared" si="318"/>
        <v>41898.125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3</v>
      </c>
      <c r="P4062">
        <f t="shared" si="316"/>
        <v>57</v>
      </c>
      <c r="Q4062" t="s">
        <v>8322</v>
      </c>
      <c r="R4062" t="s">
        <v>8323</v>
      </c>
      <c r="S4062" s="11">
        <f t="shared" si="319"/>
        <v>41779.695092592592</v>
      </c>
      <c r="T4062" s="13" t="str">
        <f t="shared" si="317"/>
        <v>May</v>
      </c>
      <c r="U4062" s="11">
        <f t="shared" si="318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t="s">
        <v>8322</v>
      </c>
      <c r="R4063" t="s">
        <v>8323</v>
      </c>
      <c r="S4063" s="11">
        <f t="shared" si="319"/>
        <v>42421.141469907408</v>
      </c>
      <c r="T4063" s="13" t="str">
        <f t="shared" si="317"/>
        <v>Feb</v>
      </c>
      <c r="U4063" s="11">
        <f t="shared" si="318"/>
        <v>42481.099803240737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</v>
      </c>
      <c r="P4064">
        <f t="shared" si="316"/>
        <v>163</v>
      </c>
      <c r="Q4064" t="s">
        <v>8322</v>
      </c>
      <c r="R4064" t="s">
        <v>8323</v>
      </c>
      <c r="S4064" s="11">
        <f t="shared" si="319"/>
        <v>42523.739212962959</v>
      </c>
      <c r="T4064" s="13" t="str">
        <f t="shared" si="317"/>
        <v>Jun</v>
      </c>
      <c r="U4064" s="11">
        <f t="shared" si="318"/>
        <v>42553.739212962959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</v>
      </c>
      <c r="P4065">
        <f t="shared" si="316"/>
        <v>15</v>
      </c>
      <c r="Q4065" t="s">
        <v>8322</v>
      </c>
      <c r="R4065" t="s">
        <v>8323</v>
      </c>
      <c r="S4065" s="11">
        <f t="shared" si="319"/>
        <v>41787.681527777779</v>
      </c>
      <c r="T4065" s="13" t="str">
        <f t="shared" si="317"/>
        <v>May</v>
      </c>
      <c r="U4065" s="11">
        <f t="shared" si="318"/>
        <v>41817.681527777779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</v>
      </c>
      <c r="P4066">
        <f t="shared" si="316"/>
        <v>64</v>
      </c>
      <c r="Q4066" t="s">
        <v>8322</v>
      </c>
      <c r="R4066" t="s">
        <v>8323</v>
      </c>
      <c r="S4066" s="11">
        <f t="shared" si="319"/>
        <v>42093.588263888887</v>
      </c>
      <c r="T4066" s="13" t="str">
        <f t="shared" si="317"/>
        <v>Mar</v>
      </c>
      <c r="U4066" s="11">
        <f t="shared" si="318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1</v>
      </c>
      <c r="P4067">
        <f t="shared" si="316"/>
        <v>7</v>
      </c>
      <c r="Q4067" t="s">
        <v>8322</v>
      </c>
      <c r="R4067" t="s">
        <v>8323</v>
      </c>
      <c r="S4067" s="11">
        <f t="shared" si="319"/>
        <v>41833.951516203706</v>
      </c>
      <c r="T4067" s="13" t="str">
        <f t="shared" si="317"/>
        <v>Jul</v>
      </c>
      <c r="U4067" s="11">
        <f t="shared" si="318"/>
        <v>41863.951516203706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</v>
      </c>
      <c r="P4068">
        <f t="shared" si="316"/>
        <v>25</v>
      </c>
      <c r="Q4068" t="s">
        <v>8322</v>
      </c>
      <c r="R4068" t="s">
        <v>8323</v>
      </c>
      <c r="S4068" s="11">
        <f t="shared" si="319"/>
        <v>42479.039212962962</v>
      </c>
      <c r="T4068" s="13" t="str">
        <f t="shared" si="317"/>
        <v>Apr</v>
      </c>
      <c r="U4068" s="11">
        <f t="shared" si="318"/>
        <v>42509.039212962962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61</v>
      </c>
      <c r="P4069">
        <f t="shared" si="316"/>
        <v>179</v>
      </c>
      <c r="Q4069" t="s">
        <v>8322</v>
      </c>
      <c r="R4069" t="s">
        <v>8323</v>
      </c>
      <c r="S4069" s="11">
        <f t="shared" si="319"/>
        <v>42235.117476851854</v>
      </c>
      <c r="T4069" s="13" t="str">
        <f t="shared" si="317"/>
        <v>Aug</v>
      </c>
      <c r="U4069" s="11">
        <f t="shared" si="318"/>
        <v>42275.117476851854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>
        <f t="shared" si="316"/>
        <v>35</v>
      </c>
      <c r="Q4070" t="s">
        <v>8322</v>
      </c>
      <c r="R4070" t="s">
        <v>8323</v>
      </c>
      <c r="S4070" s="11">
        <f t="shared" si="319"/>
        <v>42718.963599537034</v>
      </c>
      <c r="T4070" s="13" t="str">
        <f t="shared" si="317"/>
        <v>Dec</v>
      </c>
      <c r="U4070" s="11">
        <f t="shared" si="318"/>
        <v>42748.961805555555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</v>
      </c>
      <c r="P4071">
        <f t="shared" si="316"/>
        <v>33</v>
      </c>
      <c r="Q4071" t="s">
        <v>8322</v>
      </c>
      <c r="R4071" t="s">
        <v>8323</v>
      </c>
      <c r="S4071" s="11">
        <f t="shared" si="319"/>
        <v>42022.661527777775</v>
      </c>
      <c r="T4071" s="13" t="str">
        <f t="shared" si="317"/>
        <v>Jan</v>
      </c>
      <c r="U4071" s="11">
        <f t="shared" si="318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17</v>
      </c>
      <c r="P4072">
        <f t="shared" si="316"/>
        <v>28</v>
      </c>
      <c r="Q4072" t="s">
        <v>8322</v>
      </c>
      <c r="R4072" t="s">
        <v>8323</v>
      </c>
      <c r="S4072" s="11">
        <f t="shared" si="319"/>
        <v>42031.666898148149</v>
      </c>
      <c r="T4072" s="13" t="str">
        <f t="shared" si="317"/>
        <v>Jan</v>
      </c>
      <c r="U4072" s="11">
        <f t="shared" si="318"/>
        <v>42064.125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t="s">
        <v>8322</v>
      </c>
      <c r="R4073" t="s">
        <v>8323</v>
      </c>
      <c r="S4073" s="11">
        <f t="shared" si="319"/>
        <v>42700.804756944446</v>
      </c>
      <c r="T4073" s="13" t="str">
        <f t="shared" si="317"/>
        <v>Nov</v>
      </c>
      <c r="U4073" s="11">
        <f t="shared" si="318"/>
        <v>42730.804756944446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</v>
      </c>
      <c r="P4074">
        <f t="shared" si="316"/>
        <v>2</v>
      </c>
      <c r="Q4074" t="s">
        <v>8322</v>
      </c>
      <c r="R4074" t="s">
        <v>8323</v>
      </c>
      <c r="S4074" s="11">
        <f t="shared" si="319"/>
        <v>41812.77443287037</v>
      </c>
      <c r="T4074" s="13" t="str">
        <f t="shared" si="317"/>
        <v>Jun</v>
      </c>
      <c r="U4074" s="11">
        <f t="shared" si="318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</v>
      </c>
      <c r="P4075">
        <f t="shared" si="316"/>
        <v>19</v>
      </c>
      <c r="Q4075" t="s">
        <v>8322</v>
      </c>
      <c r="R4075" t="s">
        <v>8323</v>
      </c>
      <c r="S4075" s="11">
        <f t="shared" si="319"/>
        <v>42078.34520833334</v>
      </c>
      <c r="T4075" s="13" t="str">
        <f t="shared" si="317"/>
        <v>Mar</v>
      </c>
      <c r="U4075" s="11">
        <f t="shared" si="318"/>
        <v>42133.166666666672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27</v>
      </c>
      <c r="P4076">
        <f t="shared" si="316"/>
        <v>35</v>
      </c>
      <c r="Q4076" t="s">
        <v>8322</v>
      </c>
      <c r="R4076" t="s">
        <v>8323</v>
      </c>
      <c r="S4076" s="11">
        <f t="shared" si="319"/>
        <v>42283.552951388891</v>
      </c>
      <c r="T4076" s="13" t="str">
        <f t="shared" si="317"/>
        <v>Oct</v>
      </c>
      <c r="U4076" s="11">
        <f t="shared" si="318"/>
        <v>42313.594618055555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29</v>
      </c>
      <c r="P4077">
        <f t="shared" si="316"/>
        <v>44</v>
      </c>
      <c r="Q4077" t="s">
        <v>8322</v>
      </c>
      <c r="R4077" t="s">
        <v>8323</v>
      </c>
      <c r="S4077" s="11">
        <f t="shared" si="319"/>
        <v>41779.045937499999</v>
      </c>
      <c r="T4077" s="13" t="str">
        <f t="shared" si="317"/>
        <v>May</v>
      </c>
      <c r="U4077" s="11">
        <f t="shared" si="318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t="s">
        <v>8322</v>
      </c>
      <c r="R4078" t="s">
        <v>8323</v>
      </c>
      <c r="S4078" s="11">
        <f t="shared" si="319"/>
        <v>41905.795706018522</v>
      </c>
      <c r="T4078" s="13" t="str">
        <f t="shared" si="317"/>
        <v>Sep</v>
      </c>
      <c r="U4078" s="11">
        <f t="shared" si="318"/>
        <v>41933.82708333333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9</v>
      </c>
      <c r="P4079">
        <f t="shared" si="316"/>
        <v>223</v>
      </c>
      <c r="Q4079" t="s">
        <v>8322</v>
      </c>
      <c r="R4079" t="s">
        <v>8323</v>
      </c>
      <c r="S4079" s="11">
        <f t="shared" si="319"/>
        <v>42695.7105787037</v>
      </c>
      <c r="T4079" s="13" t="str">
        <f t="shared" si="317"/>
        <v>Nov</v>
      </c>
      <c r="U4079" s="11">
        <f t="shared" si="318"/>
        <v>42725.7105787037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t="s">
        <v>8322</v>
      </c>
      <c r="R4080" t="s">
        <v>8323</v>
      </c>
      <c r="S4080" s="11">
        <f t="shared" si="319"/>
        <v>42732.787523148145</v>
      </c>
      <c r="T4080" s="13" t="str">
        <f t="shared" si="317"/>
        <v>Dec</v>
      </c>
      <c r="U4080" s="11">
        <f t="shared" si="318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</v>
      </c>
      <c r="P4081">
        <f t="shared" si="316"/>
        <v>5</v>
      </c>
      <c r="Q4081" t="s">
        <v>8322</v>
      </c>
      <c r="R4081" t="s">
        <v>8323</v>
      </c>
      <c r="S4081" s="11">
        <f t="shared" si="319"/>
        <v>42510.938900462963</v>
      </c>
      <c r="T4081" s="13" t="str">
        <f t="shared" si="317"/>
        <v>May</v>
      </c>
      <c r="U4081" s="11">
        <f t="shared" si="318"/>
        <v>42540.938900462963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t="s">
        <v>8322</v>
      </c>
      <c r="R4082" t="s">
        <v>8323</v>
      </c>
      <c r="S4082" s="11">
        <f t="shared" si="319"/>
        <v>42511.698101851856</v>
      </c>
      <c r="T4082" s="13" t="str">
        <f t="shared" si="317"/>
        <v>May</v>
      </c>
      <c r="U4082" s="11">
        <f t="shared" si="318"/>
        <v>42535.787500000006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16</v>
      </c>
      <c r="P4083">
        <f t="shared" si="316"/>
        <v>29</v>
      </c>
      <c r="Q4083" t="s">
        <v>8322</v>
      </c>
      <c r="R4083" t="s">
        <v>8323</v>
      </c>
      <c r="S4083" s="11">
        <f t="shared" si="319"/>
        <v>42041.581307870365</v>
      </c>
      <c r="T4083" s="13" t="str">
        <f t="shared" si="317"/>
        <v>Feb</v>
      </c>
      <c r="U4083" s="11">
        <f t="shared" si="318"/>
        <v>42071.539641203708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>
        <f t="shared" si="316"/>
        <v>2</v>
      </c>
      <c r="Q4084" t="s">
        <v>8322</v>
      </c>
      <c r="R4084" t="s">
        <v>8323</v>
      </c>
      <c r="S4084" s="11">
        <f t="shared" si="319"/>
        <v>42307.189270833333</v>
      </c>
      <c r="T4084" s="13" t="str">
        <f t="shared" si="317"/>
        <v>Oct</v>
      </c>
      <c r="U4084" s="11">
        <f t="shared" si="318"/>
        <v>42322.958333333328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22</v>
      </c>
      <c r="P4085">
        <f t="shared" si="316"/>
        <v>127</v>
      </c>
      <c r="Q4085" t="s">
        <v>8322</v>
      </c>
      <c r="R4085" t="s">
        <v>8323</v>
      </c>
      <c r="S4085" s="11">
        <f t="shared" si="319"/>
        <v>42353.761759259258</v>
      </c>
      <c r="T4085" s="13" t="str">
        <f t="shared" si="317"/>
        <v>Dec</v>
      </c>
      <c r="U4085" s="11">
        <f t="shared" si="318"/>
        <v>42383.761759259258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</v>
      </c>
      <c r="P4086">
        <f t="shared" si="316"/>
        <v>10</v>
      </c>
      <c r="Q4086" t="s">
        <v>8322</v>
      </c>
      <c r="R4086" t="s">
        <v>8323</v>
      </c>
      <c r="S4086" s="11">
        <f t="shared" si="319"/>
        <v>42622.436412037037</v>
      </c>
      <c r="T4086" s="13" t="str">
        <f t="shared" si="317"/>
        <v>Sep</v>
      </c>
      <c r="U4086" s="11">
        <f t="shared" si="318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</v>
      </c>
      <c r="P4087">
        <f t="shared" si="316"/>
        <v>10</v>
      </c>
      <c r="Q4087" t="s">
        <v>8322</v>
      </c>
      <c r="R4087" t="s">
        <v>8323</v>
      </c>
      <c r="S4087" s="11">
        <f t="shared" si="319"/>
        <v>42058.603877314818</v>
      </c>
      <c r="T4087" s="13" t="str">
        <f t="shared" si="317"/>
        <v>Feb</v>
      </c>
      <c r="U4087" s="11">
        <f t="shared" si="318"/>
        <v>42087.165972222225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5</v>
      </c>
      <c r="P4088">
        <f t="shared" si="316"/>
        <v>9</v>
      </c>
      <c r="Q4088" t="s">
        <v>8322</v>
      </c>
      <c r="R4088" t="s">
        <v>8323</v>
      </c>
      <c r="S4088" s="11">
        <f t="shared" si="319"/>
        <v>42304.940960648149</v>
      </c>
      <c r="T4088" s="13" t="str">
        <f t="shared" si="317"/>
        <v>Oct</v>
      </c>
      <c r="U4088" s="11">
        <f t="shared" si="318"/>
        <v>42329.166666666672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t="s">
        <v>8322</v>
      </c>
      <c r="R4089" t="s">
        <v>8323</v>
      </c>
      <c r="S4089" s="11">
        <f t="shared" si="319"/>
        <v>42538.742893518516</v>
      </c>
      <c r="T4089" s="13" t="str">
        <f t="shared" si="317"/>
        <v>Jun</v>
      </c>
      <c r="U4089" s="11">
        <f t="shared" si="318"/>
        <v>42568.742893518516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11</v>
      </c>
      <c r="P4090">
        <f t="shared" si="316"/>
        <v>72</v>
      </c>
      <c r="Q4090" t="s">
        <v>8322</v>
      </c>
      <c r="R4090" t="s">
        <v>8323</v>
      </c>
      <c r="S4090" s="11">
        <f t="shared" si="319"/>
        <v>41990.612546296295</v>
      </c>
      <c r="T4090" s="13" t="str">
        <f t="shared" si="317"/>
        <v>Dec</v>
      </c>
      <c r="U4090" s="11">
        <f t="shared" si="318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5</v>
      </c>
      <c r="P4091">
        <f t="shared" si="316"/>
        <v>30</v>
      </c>
      <c r="Q4091" t="s">
        <v>8322</v>
      </c>
      <c r="R4091" t="s">
        <v>8323</v>
      </c>
      <c r="S4091" s="11">
        <f t="shared" si="319"/>
        <v>42122.732499999998</v>
      </c>
      <c r="T4091" s="13" t="str">
        <f t="shared" si="317"/>
        <v>Apr</v>
      </c>
      <c r="U4091" s="11">
        <f t="shared" si="318"/>
        <v>42155.732638888891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</v>
      </c>
      <c r="P4092">
        <f t="shared" si="316"/>
        <v>11</v>
      </c>
      <c r="Q4092" t="s">
        <v>8322</v>
      </c>
      <c r="R4092" t="s">
        <v>8323</v>
      </c>
      <c r="S4092" s="11">
        <f t="shared" si="319"/>
        <v>42209.67288194444</v>
      </c>
      <c r="T4092" s="13" t="str">
        <f t="shared" si="317"/>
        <v>Jul</v>
      </c>
      <c r="U4092" s="11">
        <f t="shared" si="318"/>
        <v>42223.625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13</v>
      </c>
      <c r="P4093">
        <f t="shared" si="316"/>
        <v>26</v>
      </c>
      <c r="Q4093" t="s">
        <v>8322</v>
      </c>
      <c r="R4093" t="s">
        <v>8323</v>
      </c>
      <c r="S4093" s="11">
        <f t="shared" si="319"/>
        <v>41990.506377314814</v>
      </c>
      <c r="T4093" s="13" t="str">
        <f t="shared" si="317"/>
        <v>Dec</v>
      </c>
      <c r="U4093" s="11">
        <f t="shared" si="318"/>
        <v>42020.506377314814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0</v>
      </c>
      <c r="P4094">
        <f t="shared" si="316"/>
        <v>20</v>
      </c>
      <c r="Q4094" t="s">
        <v>8322</v>
      </c>
      <c r="R4094" t="s">
        <v>8323</v>
      </c>
      <c r="S4094" s="11">
        <f t="shared" si="319"/>
        <v>42039.194988425923</v>
      </c>
      <c r="T4094" s="13" t="str">
        <f t="shared" si="317"/>
        <v>Feb</v>
      </c>
      <c r="U4094" s="11">
        <f t="shared" si="318"/>
        <v>42099.153321759266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</v>
      </c>
      <c r="P4095">
        <f t="shared" si="316"/>
        <v>15</v>
      </c>
      <c r="Q4095" t="s">
        <v>8322</v>
      </c>
      <c r="R4095" t="s">
        <v>8323</v>
      </c>
      <c r="S4095" s="11">
        <f t="shared" si="319"/>
        <v>42178.815891203703</v>
      </c>
      <c r="T4095" s="13" t="str">
        <f t="shared" si="317"/>
        <v>Jun</v>
      </c>
      <c r="U4095" s="11">
        <f t="shared" si="318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37</v>
      </c>
      <c r="P4096">
        <f t="shared" si="316"/>
        <v>91</v>
      </c>
      <c r="Q4096" t="s">
        <v>8322</v>
      </c>
      <c r="R4096" t="s">
        <v>8323</v>
      </c>
      <c r="S4096" s="11">
        <f t="shared" si="319"/>
        <v>41890.086805555555</v>
      </c>
      <c r="T4096" s="13" t="str">
        <f t="shared" si="317"/>
        <v>Sep</v>
      </c>
      <c r="U4096" s="11">
        <f t="shared" si="318"/>
        <v>41934.207638888889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3</v>
      </c>
      <c r="P4097">
        <f t="shared" si="316"/>
        <v>800</v>
      </c>
      <c r="Q4097" t="s">
        <v>8322</v>
      </c>
      <c r="R4097" t="s">
        <v>8323</v>
      </c>
      <c r="S4097" s="11">
        <f t="shared" si="319"/>
        <v>42693.031828703708</v>
      </c>
      <c r="T4097" s="13" t="str">
        <f t="shared" si="317"/>
        <v>Nov</v>
      </c>
      <c r="U4097" s="11">
        <f t="shared" si="318"/>
        <v>42723.031828703708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</v>
      </c>
      <c r="P4098">
        <f t="shared" si="316"/>
        <v>80</v>
      </c>
      <c r="Q4098" t="s">
        <v>8322</v>
      </c>
      <c r="R4098" t="s">
        <v>8323</v>
      </c>
      <c r="S4098" s="11">
        <f t="shared" si="319"/>
        <v>42750.530312499999</v>
      </c>
      <c r="T4098" s="13" t="str">
        <f t="shared" si="317"/>
        <v>Jan</v>
      </c>
      <c r="U4098" s="11">
        <f t="shared" si="318"/>
        <v>42794.368749999994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ROUND((E4099/D4099)*100,0)</f>
        <v>0</v>
      </c>
      <c r="P4099" t="e">
        <f t="shared" ref="P4099:P4115" si="321">ROUND(AVERAGE(E4099/L4099),0)</f>
        <v>#DIV/0!</v>
      </c>
      <c r="Q4099" t="s">
        <v>8322</v>
      </c>
      <c r="R4099" t="s">
        <v>8323</v>
      </c>
      <c r="S4099" s="11">
        <f t="shared" si="319"/>
        <v>42344.824502314819</v>
      </c>
      <c r="T4099" s="13" t="str">
        <f t="shared" ref="T4099:T4115" si="322">CHOOSE(MONTH(S4099),"Jan","Feb","Mar","Apr","May","Jun","Jul","Aug","Sep","Oct","Nov","Dec")</f>
        <v>Dec</v>
      </c>
      <c r="U4099" s="11">
        <f t="shared" ref="U4099:U4115" si="323">(((I4099/60)/60)/24+DATE(1970,1,1))</f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t="s">
        <v>8322</v>
      </c>
      <c r="R4100" t="s">
        <v>8323</v>
      </c>
      <c r="S4100" s="11">
        <f t="shared" ref="S4100:S4115" si="324">(((J4100/60)/60)/24)+DATE(1970,1,1)</f>
        <v>42495.722187499996</v>
      </c>
      <c r="T4100" s="13" t="str">
        <f t="shared" si="322"/>
        <v>May</v>
      </c>
      <c r="U4100" s="11">
        <f t="shared" si="323"/>
        <v>42525.722187499996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</v>
      </c>
      <c r="P4101">
        <f t="shared" si="321"/>
        <v>50</v>
      </c>
      <c r="Q4101" t="s">
        <v>8322</v>
      </c>
      <c r="R4101" t="s">
        <v>8323</v>
      </c>
      <c r="S4101" s="11">
        <f t="shared" si="324"/>
        <v>42570.850381944445</v>
      </c>
      <c r="T4101" s="13" t="str">
        <f t="shared" si="322"/>
        <v>Jul</v>
      </c>
      <c r="U4101" s="11">
        <f t="shared" si="323"/>
        <v>42615.850381944445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t="s">
        <v>8322</v>
      </c>
      <c r="R4102" t="s">
        <v>8323</v>
      </c>
      <c r="S4102" s="11">
        <f t="shared" si="324"/>
        <v>41927.124884259261</v>
      </c>
      <c r="T4102" s="13" t="str">
        <f t="shared" si="322"/>
        <v>Oct</v>
      </c>
      <c r="U4102" s="11">
        <f t="shared" si="323"/>
        <v>41937.124884259261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t="s">
        <v>8322</v>
      </c>
      <c r="R4103" t="s">
        <v>8323</v>
      </c>
      <c r="S4103" s="11">
        <f t="shared" si="324"/>
        <v>42730.903726851851</v>
      </c>
      <c r="T4103" s="13" t="str">
        <f t="shared" si="322"/>
        <v>Dec</v>
      </c>
      <c r="U4103" s="11">
        <f t="shared" si="323"/>
        <v>42760.903726851851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</v>
      </c>
      <c r="P4104">
        <f t="shared" si="321"/>
        <v>23</v>
      </c>
      <c r="Q4104" t="s">
        <v>8322</v>
      </c>
      <c r="R4104" t="s">
        <v>8323</v>
      </c>
      <c r="S4104" s="11">
        <f t="shared" si="324"/>
        <v>42475.848067129627</v>
      </c>
      <c r="T4104" s="13" t="str">
        <f t="shared" si="322"/>
        <v>Apr</v>
      </c>
      <c r="U4104" s="11">
        <f t="shared" si="323"/>
        <v>42505.848067129627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>
        <f t="shared" si="321"/>
        <v>17</v>
      </c>
      <c r="Q4105" t="s">
        <v>8322</v>
      </c>
      <c r="R4105" t="s">
        <v>8323</v>
      </c>
      <c r="S4105" s="11">
        <f t="shared" si="324"/>
        <v>42188.83293981482</v>
      </c>
      <c r="T4105" s="13" t="str">
        <f t="shared" si="322"/>
        <v>Jul</v>
      </c>
      <c r="U4105" s="11">
        <f t="shared" si="323"/>
        <v>42242.772222222222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</v>
      </c>
      <c r="P4106">
        <f t="shared" si="321"/>
        <v>46</v>
      </c>
      <c r="Q4106" t="s">
        <v>8322</v>
      </c>
      <c r="R4106" t="s">
        <v>8323</v>
      </c>
      <c r="S4106" s="11">
        <f t="shared" si="324"/>
        <v>42640.278171296297</v>
      </c>
      <c r="T4106" s="13" t="str">
        <f t="shared" si="322"/>
        <v>Sep</v>
      </c>
      <c r="U4106" s="11">
        <f t="shared" si="323"/>
        <v>42670.278171296297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7</v>
      </c>
      <c r="P4107">
        <f t="shared" si="321"/>
        <v>383</v>
      </c>
      <c r="Q4107" t="s">
        <v>8322</v>
      </c>
      <c r="R4107" t="s">
        <v>8323</v>
      </c>
      <c r="S4107" s="11">
        <f t="shared" si="324"/>
        <v>42697.010520833333</v>
      </c>
      <c r="T4107" s="13" t="str">
        <f t="shared" si="322"/>
        <v>Nov</v>
      </c>
      <c r="U4107" s="11">
        <f t="shared" si="323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71</v>
      </c>
      <c r="P4108">
        <f t="shared" si="321"/>
        <v>107</v>
      </c>
      <c r="Q4108" t="s">
        <v>8322</v>
      </c>
      <c r="R4108" t="s">
        <v>8323</v>
      </c>
      <c r="S4108" s="11">
        <f t="shared" si="324"/>
        <v>42053.049375000002</v>
      </c>
      <c r="T4108" s="13" t="str">
        <f t="shared" si="322"/>
        <v>Feb</v>
      </c>
      <c r="U4108" s="11">
        <f t="shared" si="323"/>
        <v>42096.041666666672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</v>
      </c>
      <c r="P4109">
        <f t="shared" si="321"/>
        <v>10</v>
      </c>
      <c r="Q4109" t="s">
        <v>8322</v>
      </c>
      <c r="R4109" t="s">
        <v>8323</v>
      </c>
      <c r="S4109" s="11">
        <f t="shared" si="324"/>
        <v>41883.916678240741</v>
      </c>
      <c r="T4109" s="13" t="str">
        <f t="shared" si="322"/>
        <v>Sep</v>
      </c>
      <c r="U4109" s="11">
        <f t="shared" si="323"/>
        <v>41906.916678240741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2</v>
      </c>
      <c r="P4110">
        <f t="shared" si="321"/>
        <v>59</v>
      </c>
      <c r="Q4110" t="s">
        <v>8322</v>
      </c>
      <c r="R4110" t="s">
        <v>8323</v>
      </c>
      <c r="S4110" s="11">
        <f t="shared" si="324"/>
        <v>42767.031678240746</v>
      </c>
      <c r="T4110" s="13" t="str">
        <f t="shared" si="322"/>
        <v>Feb</v>
      </c>
      <c r="U4110" s="11">
        <f t="shared" si="323"/>
        <v>42797.208333333328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t="s">
        <v>8322</v>
      </c>
      <c r="R4111" t="s">
        <v>8323</v>
      </c>
      <c r="S4111" s="11">
        <f t="shared" si="324"/>
        <v>42307.539398148147</v>
      </c>
      <c r="T4111" s="13" t="str">
        <f t="shared" si="322"/>
        <v>Oct</v>
      </c>
      <c r="U4111" s="11">
        <f t="shared" si="323"/>
        <v>42337.581064814818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29</v>
      </c>
      <c r="P4112">
        <f t="shared" si="321"/>
        <v>14</v>
      </c>
      <c r="Q4112" t="s">
        <v>8322</v>
      </c>
      <c r="R4112" t="s">
        <v>8323</v>
      </c>
      <c r="S4112" s="11">
        <f t="shared" si="324"/>
        <v>42512.626747685179</v>
      </c>
      <c r="T4112" s="13" t="str">
        <f t="shared" si="322"/>
        <v>May</v>
      </c>
      <c r="U4112" s="11">
        <f t="shared" si="323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</v>
      </c>
      <c r="P4113">
        <f t="shared" si="321"/>
        <v>16</v>
      </c>
      <c r="Q4113" t="s">
        <v>8322</v>
      </c>
      <c r="R4113" t="s">
        <v>8323</v>
      </c>
      <c r="S4113" s="11">
        <f t="shared" si="324"/>
        <v>42029.135879629626</v>
      </c>
      <c r="T4113" s="13" t="str">
        <f t="shared" si="322"/>
        <v>Jan</v>
      </c>
      <c r="U4113" s="11">
        <f t="shared" si="323"/>
        <v>42059.135879629626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</v>
      </c>
      <c r="P4114">
        <f t="shared" si="321"/>
        <v>1</v>
      </c>
      <c r="Q4114" t="s">
        <v>8322</v>
      </c>
      <c r="R4114" t="s">
        <v>8323</v>
      </c>
      <c r="S4114" s="11">
        <f t="shared" si="324"/>
        <v>42400.946597222224</v>
      </c>
      <c r="T4114" s="13" t="str">
        <f t="shared" si="322"/>
        <v>Jan</v>
      </c>
      <c r="U4114" s="11">
        <f t="shared" si="323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</v>
      </c>
      <c r="P4115">
        <f t="shared" si="321"/>
        <v>1</v>
      </c>
      <c r="Q4115" t="s">
        <v>8322</v>
      </c>
      <c r="R4115" t="s">
        <v>8323</v>
      </c>
      <c r="S4115" s="11">
        <f t="shared" si="324"/>
        <v>42358.573182870372</v>
      </c>
      <c r="T4115" s="13" t="str">
        <f t="shared" si="322"/>
        <v>Dec</v>
      </c>
      <c r="U4115" s="11">
        <f t="shared" si="323"/>
        <v>42377.273611111115</v>
      </c>
    </row>
  </sheetData>
  <autoFilter ref="F1:F4115" xr:uid="{1AD118E8-E350-47AB-9413-7570C35E9A0A}"/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live">
      <formula>NOT(ISERROR(SEARCH("live",F1)))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  <cfRule type="colorScale" priority="8">
      <colorScale>
        <cfvo type="min"/>
        <cfvo type="max"/>
        <color rgb="FFFFEF9C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AD23-BA6E-4EF8-9127-442D1F889549}">
  <sheetPr codeName="Sheet2"/>
  <dimension ref="A2:F15"/>
  <sheetViews>
    <sheetView workbookViewId="0">
      <selection activeCell="F9" sqref="F9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  <col min="8" max="8" width="3" bestFit="1" customWidth="1"/>
    <col min="9" max="9" width="3.44140625" bestFit="1" customWidth="1"/>
    <col min="10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3.33203125" bestFit="1" customWidth="1"/>
    <col min="18" max="18" width="13.44140625" bestFit="1" customWidth="1"/>
    <col min="19" max="19" width="7.7773437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3.44140625" bestFit="1" customWidth="1"/>
    <col min="29" max="29" width="3.33203125" bestFit="1" customWidth="1"/>
    <col min="30" max="31" width="2.5546875" bestFit="1" customWidth="1"/>
    <col min="32" max="32" width="3.88671875" bestFit="1" customWidth="1"/>
    <col min="33" max="33" width="3.21875" bestFit="1" customWidth="1"/>
    <col min="34" max="34" width="3.77734375" bestFit="1" customWidth="1"/>
    <col min="35" max="35" width="3.33203125" bestFit="1" customWidth="1"/>
    <col min="36" max="36" width="3" bestFit="1" customWidth="1"/>
    <col min="37" max="37" width="3.33203125" bestFit="1" customWidth="1"/>
    <col min="38" max="38" width="10.66406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441406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3.44140625" bestFit="1" customWidth="1"/>
    <col min="58" max="59" width="2.5546875" bestFit="1" customWidth="1"/>
    <col min="60" max="61" width="3.21875" bestFit="1" customWidth="1"/>
    <col min="62" max="62" width="3.77734375" bestFit="1" customWidth="1"/>
    <col min="63" max="63" width="3.33203125" bestFit="1" customWidth="1"/>
    <col min="64" max="64" width="3" bestFit="1" customWidth="1"/>
    <col min="65" max="66" width="3.33203125" bestFit="1" customWidth="1"/>
    <col min="67" max="67" width="14.5546875" bestFit="1" customWidth="1"/>
    <col min="68" max="68" width="11" bestFit="1" customWidth="1"/>
  </cols>
  <sheetData>
    <row r="2" spans="1:6" x14ac:dyDescent="0.3">
      <c r="A2" s="9" t="s">
        <v>8223</v>
      </c>
      <c r="B2" t="s">
        <v>8318</v>
      </c>
    </row>
    <row r="4" spans="1:6" x14ac:dyDescent="0.3">
      <c r="A4" s="9" t="s">
        <v>8364</v>
      </c>
      <c r="B4" s="9" t="s">
        <v>8321</v>
      </c>
    </row>
    <row r="5" spans="1:6" x14ac:dyDescent="0.3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0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3">
      <c r="A7" s="10" t="s">
        <v>8340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3">
      <c r="A8" s="10" t="s">
        <v>8317</v>
      </c>
      <c r="B8" s="8">
        <v>80</v>
      </c>
      <c r="C8" s="8"/>
      <c r="D8" s="8">
        <v>140</v>
      </c>
      <c r="E8" s="8"/>
      <c r="F8" s="8">
        <v>220</v>
      </c>
    </row>
    <row r="9" spans="1:6" x14ac:dyDescent="0.3">
      <c r="A9" s="10" t="s">
        <v>8336</v>
      </c>
      <c r="B9" s="8"/>
      <c r="C9" s="8"/>
      <c r="D9" s="8"/>
      <c r="E9" s="8">
        <v>24</v>
      </c>
      <c r="F9" s="8">
        <v>24</v>
      </c>
    </row>
    <row r="10" spans="1:6" x14ac:dyDescent="0.3">
      <c r="A10" s="10" t="s">
        <v>8330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3">
      <c r="A11" s="10" t="s">
        <v>8342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3">
      <c r="A12" s="10" t="s">
        <v>8327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3">
      <c r="A13" s="10" t="s">
        <v>8324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3">
      <c r="A14" s="10" t="s">
        <v>8322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3">
      <c r="A15" s="10" t="s">
        <v>8320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8A4E-457F-4C22-80F1-C66FAD602607}">
  <sheetPr codeName="Sheet3"/>
  <dimension ref="A1:F47"/>
  <sheetViews>
    <sheetView workbookViewId="0">
      <selection activeCell="B6" sqref="B6"/>
    </sheetView>
  </sheetViews>
  <sheetFormatPr defaultRowHeight="14.4" x14ac:dyDescent="0.3"/>
  <cols>
    <col min="1" max="1" width="20.5546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</cols>
  <sheetData>
    <row r="1" spans="1:6" x14ac:dyDescent="0.3">
      <c r="A1" s="9" t="s">
        <v>8223</v>
      </c>
      <c r="B1" t="s">
        <v>8318</v>
      </c>
    </row>
    <row r="2" spans="1:6" x14ac:dyDescent="0.3">
      <c r="A2" s="9" t="s">
        <v>8308</v>
      </c>
      <c r="B2" t="s">
        <v>8318</v>
      </c>
    </row>
    <row r="4" spans="1:6" x14ac:dyDescent="0.3">
      <c r="A4" s="9" t="s">
        <v>8365</v>
      </c>
      <c r="B4" s="9" t="s">
        <v>8321</v>
      </c>
    </row>
    <row r="5" spans="1:6" x14ac:dyDescent="0.3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0" t="s">
        <v>8316</v>
      </c>
      <c r="B6" s="8"/>
      <c r="C6" s="8"/>
      <c r="D6" s="8">
        <v>100</v>
      </c>
      <c r="E6" s="8"/>
      <c r="F6" s="8">
        <v>100</v>
      </c>
    </row>
    <row r="7" spans="1:6" x14ac:dyDescent="0.3">
      <c r="A7" s="10" t="s">
        <v>8348</v>
      </c>
      <c r="B7" s="8"/>
      <c r="C7" s="8"/>
      <c r="D7" s="8"/>
      <c r="E7" s="8">
        <v>20</v>
      </c>
      <c r="F7" s="8">
        <v>20</v>
      </c>
    </row>
    <row r="8" spans="1:6" x14ac:dyDescent="0.3">
      <c r="A8" s="10" t="s">
        <v>8337</v>
      </c>
      <c r="B8" s="8"/>
      <c r="C8" s="8"/>
      <c r="D8" s="8"/>
      <c r="E8" s="8">
        <v>24</v>
      </c>
      <c r="F8" s="8">
        <v>24</v>
      </c>
    </row>
    <row r="9" spans="1:6" x14ac:dyDescent="0.3">
      <c r="A9" s="10" t="s">
        <v>8362</v>
      </c>
      <c r="B9" s="8"/>
      <c r="C9" s="8"/>
      <c r="D9" s="8">
        <v>40</v>
      </c>
      <c r="E9" s="8"/>
      <c r="F9" s="8">
        <v>40</v>
      </c>
    </row>
    <row r="10" spans="1:6" x14ac:dyDescent="0.3">
      <c r="A10" s="10" t="s">
        <v>8358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8314</v>
      </c>
      <c r="B12" s="8"/>
      <c r="C12" s="8"/>
      <c r="D12" s="8">
        <v>80</v>
      </c>
      <c r="E12" s="8"/>
      <c r="F12" s="8">
        <v>80</v>
      </c>
    </row>
    <row r="13" spans="1:6" x14ac:dyDescent="0.3">
      <c r="A13" s="10" t="s">
        <v>8335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8351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10" t="s">
        <v>8329</v>
      </c>
      <c r="B15" s="8"/>
      <c r="C15" s="8"/>
      <c r="D15" s="8">
        <v>40</v>
      </c>
      <c r="E15" s="8"/>
      <c r="F15" s="8">
        <v>40</v>
      </c>
    </row>
    <row r="16" spans="1:6" x14ac:dyDescent="0.3">
      <c r="A16" s="10" t="s">
        <v>8341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10" t="s">
        <v>8352</v>
      </c>
      <c r="B17" s="8"/>
      <c r="C17" s="8"/>
      <c r="D17" s="8">
        <v>20</v>
      </c>
      <c r="E17" s="8"/>
      <c r="F17" s="8">
        <v>20</v>
      </c>
    </row>
    <row r="18" spans="1:6" x14ac:dyDescent="0.3">
      <c r="A18" s="10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8334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10" t="s">
        <v>8333</v>
      </c>
      <c r="B20" s="8"/>
      <c r="C20" s="8"/>
      <c r="D20" s="8">
        <v>60</v>
      </c>
      <c r="E20" s="8"/>
      <c r="F20" s="8">
        <v>60</v>
      </c>
    </row>
    <row r="21" spans="1:6" x14ac:dyDescent="0.3">
      <c r="A21" s="10" t="s">
        <v>8360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10" t="s">
        <v>8332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8339</v>
      </c>
      <c r="B23" s="8"/>
      <c r="C23" s="8"/>
      <c r="D23" s="8">
        <v>40</v>
      </c>
      <c r="E23" s="8"/>
      <c r="F23" s="8">
        <v>40</v>
      </c>
    </row>
    <row r="24" spans="1:6" x14ac:dyDescent="0.3">
      <c r="A24" s="10" t="s">
        <v>8363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10" t="s">
        <v>8347</v>
      </c>
      <c r="B25" s="8"/>
      <c r="C25" s="8"/>
      <c r="D25" s="8">
        <v>20</v>
      </c>
      <c r="E25" s="8"/>
      <c r="F25" s="8">
        <v>20</v>
      </c>
    </row>
    <row r="26" spans="1:6" x14ac:dyDescent="0.3">
      <c r="A26" s="10" t="s">
        <v>8328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8354</v>
      </c>
      <c r="B27" s="8"/>
      <c r="C27" s="8"/>
      <c r="D27" s="8">
        <v>20</v>
      </c>
      <c r="E27" s="8"/>
      <c r="F27" s="8">
        <v>20</v>
      </c>
    </row>
    <row r="28" spans="1:6" x14ac:dyDescent="0.3">
      <c r="A28" s="10" t="s">
        <v>8343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10" t="s">
        <v>8349</v>
      </c>
      <c r="B29" s="8"/>
      <c r="C29" s="8"/>
      <c r="D29" s="8">
        <v>20</v>
      </c>
      <c r="E29" s="8"/>
      <c r="F29" s="8">
        <v>20</v>
      </c>
    </row>
    <row r="30" spans="1:6" x14ac:dyDescent="0.3">
      <c r="A30" s="10" t="s">
        <v>8323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8357</v>
      </c>
      <c r="B33" s="8"/>
      <c r="C33" s="8"/>
      <c r="D33" s="8">
        <v>20</v>
      </c>
      <c r="E33" s="8"/>
      <c r="F33" s="8">
        <v>20</v>
      </c>
    </row>
    <row r="34" spans="1:6" x14ac:dyDescent="0.3">
      <c r="A34" s="10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8313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10" t="s">
        <v>8359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10" t="s">
        <v>8361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10" t="s">
        <v>8355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8345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10" t="s">
        <v>8338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10" t="s">
        <v>8326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10" t="s">
        <v>8325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10" t="s">
        <v>8344</v>
      </c>
      <c r="B46" s="8"/>
      <c r="C46" s="8"/>
      <c r="D46" s="8"/>
      <c r="E46" s="8">
        <v>20</v>
      </c>
      <c r="F46" s="8">
        <v>20</v>
      </c>
    </row>
    <row r="47" spans="1:6" x14ac:dyDescent="0.3">
      <c r="A47" s="10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264D-D2A9-41FD-A1BD-E3A3BDB1232C}">
  <sheetPr codeName="Sheet4"/>
  <dimension ref="H10:M27"/>
  <sheetViews>
    <sheetView tabSelected="1" workbookViewId="0">
      <selection activeCell="K14" sqref="K14"/>
    </sheetView>
  </sheetViews>
  <sheetFormatPr defaultRowHeight="14.4" x14ac:dyDescent="0.3"/>
  <cols>
    <col min="1" max="1" width="22.777343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8" max="8" width="16.5546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4" width="11" bestFit="1" customWidth="1"/>
  </cols>
  <sheetData>
    <row r="10" spans="8:13" x14ac:dyDescent="0.3">
      <c r="H10" s="9" t="s">
        <v>8308</v>
      </c>
      <c r="I10" t="s">
        <v>8318</v>
      </c>
    </row>
    <row r="11" spans="8:13" x14ac:dyDescent="0.3">
      <c r="H11" s="9" t="s">
        <v>8381</v>
      </c>
      <c r="I11" t="s">
        <v>8318</v>
      </c>
    </row>
    <row r="13" spans="8:13" x14ac:dyDescent="0.3">
      <c r="H13" s="9" t="s">
        <v>8364</v>
      </c>
      <c r="I13" s="9" t="s">
        <v>8321</v>
      </c>
    </row>
    <row r="14" spans="8:13" x14ac:dyDescent="0.3">
      <c r="H14" s="9" t="s">
        <v>8319</v>
      </c>
      <c r="I14" t="s">
        <v>8220</v>
      </c>
      <c r="J14" t="s">
        <v>8221</v>
      </c>
      <c r="K14" t="s">
        <v>8222</v>
      </c>
      <c r="L14" t="s">
        <v>8219</v>
      </c>
      <c r="M14" t="s">
        <v>8320</v>
      </c>
    </row>
    <row r="15" spans="8:13" x14ac:dyDescent="0.3">
      <c r="H15" s="10" t="s">
        <v>8374</v>
      </c>
      <c r="I15" s="8">
        <v>34</v>
      </c>
      <c r="J15" s="8">
        <v>149</v>
      </c>
      <c r="K15" s="8">
        <v>2</v>
      </c>
      <c r="L15" s="8">
        <v>182</v>
      </c>
      <c r="M15" s="8">
        <v>367</v>
      </c>
    </row>
    <row r="16" spans="8:13" x14ac:dyDescent="0.3">
      <c r="H16" s="10" t="s">
        <v>8375</v>
      </c>
      <c r="I16" s="8">
        <v>27</v>
      </c>
      <c r="J16" s="8">
        <v>106</v>
      </c>
      <c r="K16" s="8">
        <v>18</v>
      </c>
      <c r="L16" s="8">
        <v>202</v>
      </c>
      <c r="M16" s="8">
        <v>353</v>
      </c>
    </row>
    <row r="17" spans="8:13" x14ac:dyDescent="0.3">
      <c r="H17" s="10" t="s">
        <v>8376</v>
      </c>
      <c r="I17" s="8">
        <v>28</v>
      </c>
      <c r="J17" s="8">
        <v>108</v>
      </c>
      <c r="K17" s="8">
        <v>30</v>
      </c>
      <c r="L17" s="8">
        <v>180</v>
      </c>
      <c r="M17" s="8">
        <v>346</v>
      </c>
    </row>
    <row r="18" spans="8:13" x14ac:dyDescent="0.3">
      <c r="H18" s="10" t="s">
        <v>8377</v>
      </c>
      <c r="I18" s="8">
        <v>27</v>
      </c>
      <c r="J18" s="8">
        <v>102</v>
      </c>
      <c r="K18" s="8"/>
      <c r="L18" s="8">
        <v>192</v>
      </c>
      <c r="M18" s="8">
        <v>321</v>
      </c>
    </row>
    <row r="19" spans="8:13" x14ac:dyDescent="0.3">
      <c r="H19" s="10" t="s">
        <v>8368</v>
      </c>
      <c r="I19" s="8">
        <v>26</v>
      </c>
      <c r="J19" s="8">
        <v>126</v>
      </c>
      <c r="K19" s="8"/>
      <c r="L19" s="8">
        <v>234</v>
      </c>
      <c r="M19" s="8">
        <v>386</v>
      </c>
    </row>
    <row r="20" spans="8:13" x14ac:dyDescent="0.3">
      <c r="H20" s="10" t="s">
        <v>8378</v>
      </c>
      <c r="I20" s="8">
        <v>27</v>
      </c>
      <c r="J20" s="8">
        <v>147</v>
      </c>
      <c r="K20" s="8"/>
      <c r="L20" s="8">
        <v>211</v>
      </c>
      <c r="M20" s="8">
        <v>385</v>
      </c>
    </row>
    <row r="21" spans="8:13" x14ac:dyDescent="0.3">
      <c r="H21" s="10" t="s">
        <v>8369</v>
      </c>
      <c r="I21" s="8">
        <v>43</v>
      </c>
      <c r="J21" s="8">
        <v>150</v>
      </c>
      <c r="K21" s="8"/>
      <c r="L21" s="8">
        <v>194</v>
      </c>
      <c r="M21" s="8">
        <v>387</v>
      </c>
    </row>
    <row r="22" spans="8:13" x14ac:dyDescent="0.3">
      <c r="H22" s="10" t="s">
        <v>8370</v>
      </c>
      <c r="I22" s="8">
        <v>33</v>
      </c>
      <c r="J22" s="8">
        <v>134</v>
      </c>
      <c r="K22" s="8"/>
      <c r="L22" s="8">
        <v>166</v>
      </c>
      <c r="M22" s="8">
        <v>333</v>
      </c>
    </row>
    <row r="23" spans="8:13" x14ac:dyDescent="0.3">
      <c r="H23" s="10" t="s">
        <v>8371</v>
      </c>
      <c r="I23" s="8">
        <v>24</v>
      </c>
      <c r="J23" s="8">
        <v>127</v>
      </c>
      <c r="K23" s="8"/>
      <c r="L23" s="8">
        <v>147</v>
      </c>
      <c r="M23" s="8">
        <v>298</v>
      </c>
    </row>
    <row r="24" spans="8:13" x14ac:dyDescent="0.3">
      <c r="H24" s="10" t="s">
        <v>8372</v>
      </c>
      <c r="I24" s="8">
        <v>20</v>
      </c>
      <c r="J24" s="8">
        <v>149</v>
      </c>
      <c r="K24" s="8"/>
      <c r="L24" s="8">
        <v>183</v>
      </c>
      <c r="M24" s="8">
        <v>352</v>
      </c>
    </row>
    <row r="25" spans="8:13" x14ac:dyDescent="0.3">
      <c r="H25" s="10" t="s">
        <v>8373</v>
      </c>
      <c r="I25" s="8">
        <v>37</v>
      </c>
      <c r="J25" s="8">
        <v>114</v>
      </c>
      <c r="K25" s="8"/>
      <c r="L25" s="8">
        <v>183</v>
      </c>
      <c r="M25" s="8">
        <v>334</v>
      </c>
    </row>
    <row r="26" spans="8:13" x14ac:dyDescent="0.3">
      <c r="H26" s="10" t="s">
        <v>8379</v>
      </c>
      <c r="I26" s="8">
        <v>23</v>
      </c>
      <c r="J26" s="8">
        <v>118</v>
      </c>
      <c r="K26" s="8"/>
      <c r="L26" s="8">
        <v>111</v>
      </c>
      <c r="M26" s="8">
        <v>252</v>
      </c>
    </row>
    <row r="27" spans="8:13" x14ac:dyDescent="0.3">
      <c r="H27" s="10" t="s">
        <v>8320</v>
      </c>
      <c r="I27" s="8">
        <v>349</v>
      </c>
      <c r="J27" s="8">
        <v>1530</v>
      </c>
      <c r="K27" s="8">
        <v>50</v>
      </c>
      <c r="L27" s="8">
        <v>2185</v>
      </c>
      <c r="M2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72842-9D8D-457D-B8AF-5784E2C8A701}">
  <sheetPr codeName="Sheet5"/>
  <dimension ref="A1:H13"/>
  <sheetViews>
    <sheetView workbookViewId="0">
      <selection activeCell="P25" sqref="P25"/>
    </sheetView>
  </sheetViews>
  <sheetFormatPr defaultRowHeight="14.4" x14ac:dyDescent="0.3"/>
  <cols>
    <col min="1" max="1" width="17.21875" customWidth="1"/>
    <col min="2" max="2" width="18.44140625" customWidth="1"/>
    <col min="3" max="3" width="16.44140625" customWidth="1"/>
    <col min="4" max="4" width="16.6640625" customWidth="1"/>
    <col min="5" max="5" width="14" customWidth="1"/>
    <col min="6" max="6" width="21" customWidth="1"/>
    <col min="7" max="7" width="17.6640625" customWidth="1"/>
    <col min="8" max="8" width="20.5546875" customWidth="1"/>
    <col min="9" max="9" width="9.33203125" customWidth="1"/>
  </cols>
  <sheetData>
    <row r="1" spans="1:8" x14ac:dyDescent="0.3">
      <c r="A1" s="6" t="s">
        <v>8382</v>
      </c>
      <c r="B1" s="6" t="s">
        <v>8383</v>
      </c>
      <c r="C1" s="6" t="s">
        <v>8384</v>
      </c>
      <c r="D1" s="6" t="s">
        <v>8385</v>
      </c>
      <c r="E1" s="6" t="s">
        <v>8386</v>
      </c>
      <c r="F1" s="6" t="s">
        <v>8387</v>
      </c>
      <c r="G1" s="6" t="s">
        <v>8388</v>
      </c>
      <c r="H1" s="6" t="s">
        <v>8389</v>
      </c>
    </row>
    <row r="2" spans="1:8" x14ac:dyDescent="0.3">
      <c r="A2" t="s">
        <v>8390</v>
      </c>
      <c r="B2">
        <f>COUNTIFS('Starterbook Data'!$D$2:$D$4115,"&lt;1000",'Starterbook Data'!$F$2:$F$4115,"successful")</f>
        <v>322</v>
      </c>
      <c r="C2">
        <f>COUNTIFS('Starterbook Data'!$D$2:$D$4115,"&lt;1000",'Starterbook Data'!$F$2:$F$4115,"failed")</f>
        <v>113</v>
      </c>
      <c r="D2">
        <f>COUNTIFS('Starterbook Data'!$D$2:$D$4115,"&lt;1000",'Starterbook Data'!$F$2:$F$4115,"canceled")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8391</v>
      </c>
      <c r="B3">
        <f>COUNTIFS('Starterbook Data'!$D$2:$D$4115,"&gt;999",'Starterbook Data'!$D$2:$D$4115,"&lt;5000",'Starterbook Data'!$F$2:$F$4115,"successful")</f>
        <v>932</v>
      </c>
      <c r="C3">
        <f>COUNTIFS('Starterbook Data'!$D$2:$D$4115,"&gt;999",'Starterbook Data'!$D$2:$D$4115,"&lt;5000",'Starterbook Data'!$F$2:$F$4115,"failed")</f>
        <v>420</v>
      </c>
      <c r="D3">
        <f>COUNTIFS('Starterbook Data'!$D$2:$D$4115,"&gt;999",'Starterbook Data'!$D$2:$D$4115,"&lt;5000",'Starterbook Data'!$F$2:$F$4115,"canceled")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8392</v>
      </c>
      <c r="B4">
        <f>COUNTIFS('Starterbook Data'!$D$2:$D$4115,"&gt;4999",'Starterbook Data'!$D$2:$D$4115,"&lt;10000",'Starterbook Data'!$F$2:$F$4115,"successful")</f>
        <v>381</v>
      </c>
      <c r="C4">
        <f>COUNTIFS('Starterbook Data'!$D$2:$D$4115,"&gt;4999",'Starterbook Data'!$D$2:$D$4115,"&lt;10000",'Starterbook Data'!$F$2:$F$4115,"failed")</f>
        <v>283</v>
      </c>
      <c r="D4">
        <f>COUNTIFS('Starterbook Data'!$D$2:$D$4115,"&gt;4999",'Starterbook Data'!$D$2:$D$4115,"&lt;10000",'Starterbook Data'!$F$2:$F$4115,"canceled")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8393</v>
      </c>
      <c r="B5">
        <f>COUNTIFS('Starterbook Data'!$D$2:$D$4115,"&gt;9999",'Starterbook Data'!$D$2:$D$4115,"&lt;15000",'Starterbook Data'!$F$2:$F$4115,"successful")</f>
        <v>168</v>
      </c>
      <c r="C5">
        <f>COUNTIFS('Starterbook Data'!$D$2:$D$4115,"&gt;9999",'Starterbook Data'!$D$2:$D$4115,"&lt;15000",'Starterbook Data'!$F$2:$F$4115,"failed")</f>
        <v>144</v>
      </c>
      <c r="D5">
        <f>COUNTIFS('Starterbook Data'!$D$2:$D$4115,"&gt;9999",'Starterbook Data'!$D$2:$D$4115,"&lt;15000",'Starterbook Data'!$F$2:$F$4115,"canceled")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8394</v>
      </c>
      <c r="B6">
        <f>COUNTIFS('Starterbook Data'!$D$2:$D$4115,"&gt;14999",'Starterbook Data'!$D$2:$D$4115,"&lt;20000",'Starterbook Data'!$F$2:$F$4115,"successful")</f>
        <v>94</v>
      </c>
      <c r="C6">
        <f>COUNTIFS('Starterbook Data'!$D$2:$D$4115,"&gt;14999",'Starterbook Data'!$D$2:$D$4115,"&lt;20000",'Starterbook Data'!$F$2:$F$4115,"failed")</f>
        <v>90</v>
      </c>
      <c r="D6">
        <f>COUNTIFS('Starterbook Data'!$D$2:$D$4115,"&gt;14999",'Starterbook Data'!$D$2:$D$4115,"&lt;20000",'Starterbook Data'!$F$2:$F$4115,"canceled")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8395</v>
      </c>
      <c r="B7">
        <f>COUNTIFS('Starterbook Data'!$D$2:$D$4115,"&gt;19999",'Starterbook Data'!$D$2:$D$4115,"&lt;25000",'Starterbook Data'!$F$2:$F$4115,"successful")</f>
        <v>62</v>
      </c>
      <c r="C7">
        <f>COUNTIFS('Starterbook Data'!$D$2:$D$4115,"&gt;19999",'Starterbook Data'!$D$2:$D$4115,"&lt;25000",'Starterbook Data'!$F$2:$F$4115,"failed")</f>
        <v>72</v>
      </c>
      <c r="D7">
        <f>COUNTIFS('Starterbook Data'!$D$2:$D$4115,"&gt;19999",'Starterbook Data'!$D$2:$D$4115,"&lt;25000",'Starterbook Data'!$F$2:$F$4115,"canceled")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8396</v>
      </c>
      <c r="B8">
        <f>COUNTIFS('Starterbook Data'!$D$2:$D$4115,"&gt;24999",'Starterbook Data'!$D$2:$D$4115,"&lt;30000",'Starterbook Data'!$F$2:$F$4115,"successful")</f>
        <v>55</v>
      </c>
      <c r="C8">
        <f>COUNTIFS('Starterbook Data'!$D$2:$D$4115,"&gt;24999",'Starterbook Data'!$D$2:$D$4115,"&lt;30000",'Starterbook Data'!$F$2:$F$4115,"failed")</f>
        <v>64</v>
      </c>
      <c r="D8">
        <f>COUNTIFS('Starterbook Data'!$D$2:$D$4115,"&gt;24999",'Starterbook Data'!$D$2:$D$4115,"&lt;30000",'Starterbook Data'!$F$2:$F$4115,"canceled")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8397</v>
      </c>
      <c r="B9">
        <f>COUNTIFS('Starterbook Data'!$D$2:$D$4115,"&gt;29999",'Starterbook Data'!$D$2:$D$4115,"&lt;35000",'Starterbook Data'!$F$2:$F$4115,"successful")</f>
        <v>32</v>
      </c>
      <c r="C9">
        <f>COUNTIFS('Starterbook Data'!$D$2:$D$4115,"&gt;29999",'Starterbook Data'!$D$2:$D$4115,"&lt;35000",'Starterbook Data'!$F$2:$F$4115,"failed")</f>
        <v>37</v>
      </c>
      <c r="D9">
        <f>COUNTIFS('Starterbook Data'!$D$2:$D$4115,"&gt;29999",'Starterbook Data'!$D$2:$D$4115,"&lt;35000",'Starterbook Data'!$F$2:$F$4115,"canceled")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8398</v>
      </c>
      <c r="B10">
        <f>COUNTIFS('Starterbook Data'!$D$2:$D$4115,"&gt;34999",'Starterbook Data'!$D$2:$D$4115,"&lt;40000",'Starterbook Data'!$F$2:$F$4115,"successful")</f>
        <v>26</v>
      </c>
      <c r="C10">
        <f>COUNTIFS('Starterbook Data'!$D$2:$D$4115,"&gt;34999",'Starterbook Data'!$D$2:$D$4115,"&lt;40000",'Starterbook Data'!$F$2:$F$4115,"failed")</f>
        <v>22</v>
      </c>
      <c r="D10">
        <f>COUNTIFS('Starterbook Data'!$D$2:$D$4115,"&gt;34999",'Starterbook Data'!$D$2:$D$4115,"&lt;40000",'Starterbook Data'!$F$2:$F$4115,"canceled")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8399</v>
      </c>
      <c r="B11">
        <f>COUNTIFS('Starterbook Data'!$D$2:$D$4115,"&gt;39999",'Starterbook Data'!$D$2:$D$4115,"&lt;45000",'Starterbook Data'!$F$2:$F$4115,"successful")</f>
        <v>21</v>
      </c>
      <c r="C11">
        <f>COUNTIFS('Starterbook Data'!$D$2:$D$4115,"&gt;39999",'Starterbook Data'!$D$2:$D$4115,"&lt;45000",'Starterbook Data'!$F$2:$F$4115,"failed")</f>
        <v>16</v>
      </c>
      <c r="D11">
        <f>COUNTIFS('Starterbook Data'!$D$2:$D$4115,"&gt;39999",'Starterbook Data'!$D$2:$D$4115,"&lt;45000",'Starterbook Data'!$F$2:$F$4115,"canceled")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8400</v>
      </c>
      <c r="B12">
        <f>COUNTIFS('Starterbook Data'!$D$2:$D$4115,"&gt;44999",'Starterbook Data'!$D$2:$D$4115,"&lt;50000",'Starterbook Data'!$F$2:$F$4115,"successful")</f>
        <v>6</v>
      </c>
      <c r="C12">
        <f>COUNTIFS('Starterbook Data'!$D$2:$D$4115,"&gt;44999",'Starterbook Data'!$D$2:$D$4115,"&lt;50000",'Starterbook Data'!$F$2:$F$4115,"failed")</f>
        <v>11</v>
      </c>
      <c r="D12">
        <f>COUNTIFS('Starterbook Data'!$D$2:$D$4115,"&gt;44999",'Starterbook Data'!$D$2:$D$4115,"&lt;50000",'Starterbook Data'!$F$2:$F$4115,"canceled")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8401</v>
      </c>
      <c r="B13">
        <f>COUNTIFS('Starterbook Data'!$D$2:$D$4115,"&gt;49999",'Starterbook Data'!$F$2:$F$4115,"successful")</f>
        <v>86</v>
      </c>
      <c r="C13">
        <f>COUNTIFS('Starterbook Data'!$D$2:$D$4115,"&gt;49999",'Starterbook Data'!$F$2:$F$4115,"failed")</f>
        <v>258</v>
      </c>
      <c r="D13">
        <f>COUNTIFS('Starterbook Data'!$D$2:$D$4115,"&gt;49999",'Starterbook Data'!$F$2:$F$4115,"canceled")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C4C5A-234D-43A4-890F-534E4E5921C9}">
  <sheetPr codeName="Sheet6"/>
  <dimension ref="A1:J2186"/>
  <sheetViews>
    <sheetView workbookViewId="0">
      <selection activeCell="J23" sqref="J23"/>
    </sheetView>
  </sheetViews>
  <sheetFormatPr defaultRowHeight="14.4" x14ac:dyDescent="0.3"/>
  <cols>
    <col min="1" max="1" width="21.33203125" style="5" customWidth="1"/>
    <col min="2" max="2" width="24.5546875" customWidth="1"/>
    <col min="3" max="3" width="21.33203125" style="5" customWidth="1"/>
    <col min="4" max="4" width="24.5546875" customWidth="1"/>
    <col min="6" max="6" width="14.21875" customWidth="1"/>
    <col min="7" max="7" width="18.109375" customWidth="1"/>
    <col min="9" max="9" width="11.21875" customWidth="1"/>
    <col min="10" max="10" width="22.21875" customWidth="1"/>
  </cols>
  <sheetData>
    <row r="1" spans="1:10" x14ac:dyDescent="0.3">
      <c r="A1" s="7" t="s">
        <v>8402</v>
      </c>
      <c r="B1" s="1" t="s">
        <v>8262</v>
      </c>
      <c r="C1" s="7" t="s">
        <v>8402</v>
      </c>
      <c r="D1" s="1" t="s">
        <v>8262</v>
      </c>
      <c r="F1" s="16" t="s">
        <v>8409</v>
      </c>
      <c r="G1" s="16"/>
      <c r="I1" s="16" t="s">
        <v>8410</v>
      </c>
      <c r="J1" s="16"/>
    </row>
    <row r="2" spans="1:10" ht="14.4" customHeight="1" x14ac:dyDescent="0.3">
      <c r="A2" s="5" t="s">
        <v>8219</v>
      </c>
      <c r="B2">
        <v>182</v>
      </c>
      <c r="C2" s="5" t="s">
        <v>8221</v>
      </c>
      <c r="D2">
        <v>0</v>
      </c>
      <c r="F2" s="5" t="s">
        <v>8403</v>
      </c>
      <c r="G2" s="5">
        <f>ROUND(AVERAGE(B:B),0)</f>
        <v>194</v>
      </c>
      <c r="I2" s="5" t="s">
        <v>8403</v>
      </c>
      <c r="J2" s="5">
        <f>ROUND(AVERAGE(D:D),0)</f>
        <v>18</v>
      </c>
    </row>
    <row r="3" spans="1:10" x14ac:dyDescent="0.3">
      <c r="A3" s="5" t="s">
        <v>8219</v>
      </c>
      <c r="B3">
        <v>79</v>
      </c>
      <c r="C3" s="5" t="s">
        <v>8221</v>
      </c>
      <c r="D3">
        <v>1</v>
      </c>
      <c r="F3" s="5" t="s">
        <v>8404</v>
      </c>
      <c r="G3" s="5">
        <f>MEDIAN(B:B)</f>
        <v>62</v>
      </c>
      <c r="I3" s="5" t="s">
        <v>8404</v>
      </c>
      <c r="J3" s="5">
        <f>MEDIAN(D:D)</f>
        <v>4</v>
      </c>
    </row>
    <row r="4" spans="1:10" x14ac:dyDescent="0.3">
      <c r="A4" s="5" t="s">
        <v>8219</v>
      </c>
      <c r="B4">
        <v>35</v>
      </c>
      <c r="C4" s="5" t="s">
        <v>8221</v>
      </c>
      <c r="D4">
        <v>10</v>
      </c>
      <c r="F4" s="5" t="s">
        <v>8405</v>
      </c>
      <c r="G4" s="5">
        <f>MIN(B:B)</f>
        <v>1</v>
      </c>
      <c r="I4" s="5" t="s">
        <v>8405</v>
      </c>
      <c r="J4" s="5">
        <f>MIN(D:D)</f>
        <v>0</v>
      </c>
    </row>
    <row r="5" spans="1:10" x14ac:dyDescent="0.3">
      <c r="A5" s="5" t="s">
        <v>8219</v>
      </c>
      <c r="B5">
        <v>150</v>
      </c>
      <c r="C5" s="5" t="s">
        <v>8221</v>
      </c>
      <c r="D5">
        <v>0</v>
      </c>
      <c r="F5" s="5" t="s">
        <v>8406</v>
      </c>
      <c r="G5" s="5">
        <f>MAX(B:B)</f>
        <v>26457</v>
      </c>
      <c r="I5" s="5" t="s">
        <v>8406</v>
      </c>
      <c r="J5" s="5">
        <f>MAX(D:D)</f>
        <v>1293</v>
      </c>
    </row>
    <row r="6" spans="1:10" x14ac:dyDescent="0.3">
      <c r="A6" s="5" t="s">
        <v>8219</v>
      </c>
      <c r="B6">
        <v>284</v>
      </c>
      <c r="C6" s="5" t="s">
        <v>8221</v>
      </c>
      <c r="D6">
        <v>7</v>
      </c>
      <c r="F6" s="5" t="s">
        <v>8407</v>
      </c>
      <c r="G6" s="5">
        <f>ROUND(_xlfn.VAR.P(B:B),0)</f>
        <v>712841</v>
      </c>
      <c r="I6" s="5" t="s">
        <v>8407</v>
      </c>
      <c r="J6" s="5">
        <f>ROUND(_xlfn.VAR.P(D:D),0)</f>
        <v>3773</v>
      </c>
    </row>
    <row r="7" spans="1:10" ht="28.8" x14ac:dyDescent="0.3">
      <c r="A7" s="5" t="s">
        <v>8219</v>
      </c>
      <c r="B7">
        <v>47</v>
      </c>
      <c r="C7" s="5" t="s">
        <v>8221</v>
      </c>
      <c r="D7">
        <v>0</v>
      </c>
      <c r="F7" s="15" t="s">
        <v>8408</v>
      </c>
      <c r="G7" s="5">
        <f>ROUND(_xlfn.STDEV.P(B:B),0)</f>
        <v>844</v>
      </c>
      <c r="I7" s="15" t="s">
        <v>8408</v>
      </c>
      <c r="J7" s="5">
        <f>ROUND(_xlfn.STDEV.P(D:D),0)</f>
        <v>61</v>
      </c>
    </row>
    <row r="8" spans="1:10" x14ac:dyDescent="0.3">
      <c r="A8" s="5" t="s">
        <v>8219</v>
      </c>
      <c r="B8">
        <v>58</v>
      </c>
      <c r="C8" s="5" t="s">
        <v>8221</v>
      </c>
      <c r="D8">
        <v>1</v>
      </c>
    </row>
    <row r="9" spans="1:10" x14ac:dyDescent="0.3">
      <c r="A9" s="5" t="s">
        <v>8219</v>
      </c>
      <c r="B9">
        <v>57</v>
      </c>
      <c r="C9" s="5" t="s">
        <v>8221</v>
      </c>
      <c r="D9">
        <v>2</v>
      </c>
    </row>
    <row r="10" spans="1:10" x14ac:dyDescent="0.3">
      <c r="A10" s="5" t="s">
        <v>8219</v>
      </c>
      <c r="B10">
        <v>12</v>
      </c>
      <c r="C10" s="5" t="s">
        <v>8221</v>
      </c>
      <c r="D10">
        <v>3</v>
      </c>
    </row>
    <row r="11" spans="1:10" x14ac:dyDescent="0.3">
      <c r="A11" s="5" t="s">
        <v>8219</v>
      </c>
      <c r="B11">
        <v>20</v>
      </c>
      <c r="C11" s="5" t="s">
        <v>8221</v>
      </c>
      <c r="D11">
        <v>10</v>
      </c>
    </row>
    <row r="12" spans="1:10" x14ac:dyDescent="0.3">
      <c r="A12" s="5" t="s">
        <v>8219</v>
      </c>
      <c r="B12">
        <v>19</v>
      </c>
      <c r="C12" s="5" t="s">
        <v>8221</v>
      </c>
      <c r="D12">
        <v>10</v>
      </c>
    </row>
    <row r="13" spans="1:10" x14ac:dyDescent="0.3">
      <c r="A13" s="5" t="s">
        <v>8219</v>
      </c>
      <c r="B13">
        <v>75</v>
      </c>
      <c r="C13" s="5" t="s">
        <v>8221</v>
      </c>
      <c r="D13">
        <v>1</v>
      </c>
    </row>
    <row r="14" spans="1:10" x14ac:dyDescent="0.3">
      <c r="A14" s="5" t="s">
        <v>8219</v>
      </c>
      <c r="B14">
        <v>827</v>
      </c>
      <c r="C14" s="5" t="s">
        <v>8221</v>
      </c>
      <c r="D14">
        <v>0</v>
      </c>
    </row>
    <row r="15" spans="1:10" x14ac:dyDescent="0.3">
      <c r="A15" s="5" t="s">
        <v>8219</v>
      </c>
      <c r="B15">
        <v>51</v>
      </c>
      <c r="C15" s="5" t="s">
        <v>8221</v>
      </c>
      <c r="D15">
        <v>0</v>
      </c>
    </row>
    <row r="16" spans="1:10" x14ac:dyDescent="0.3">
      <c r="A16" s="5" t="s">
        <v>8219</v>
      </c>
      <c r="B16">
        <v>41</v>
      </c>
      <c r="C16" s="5" t="s">
        <v>8221</v>
      </c>
      <c r="D16">
        <v>0</v>
      </c>
    </row>
    <row r="17" spans="1:4" x14ac:dyDescent="0.3">
      <c r="A17" s="5" t="s">
        <v>8219</v>
      </c>
      <c r="B17">
        <v>98</v>
      </c>
      <c r="C17" s="5" t="s">
        <v>8221</v>
      </c>
      <c r="D17">
        <v>26</v>
      </c>
    </row>
    <row r="18" spans="1:4" x14ac:dyDescent="0.3">
      <c r="A18" s="5" t="s">
        <v>8219</v>
      </c>
      <c r="B18">
        <v>70</v>
      </c>
      <c r="C18" s="5" t="s">
        <v>8221</v>
      </c>
      <c r="D18">
        <v>0</v>
      </c>
    </row>
    <row r="19" spans="1:4" x14ac:dyDescent="0.3">
      <c r="A19" s="5" t="s">
        <v>8219</v>
      </c>
      <c r="B19">
        <v>36</v>
      </c>
      <c r="C19" s="5" t="s">
        <v>8221</v>
      </c>
      <c r="D19">
        <v>7</v>
      </c>
    </row>
    <row r="20" spans="1:4" x14ac:dyDescent="0.3">
      <c r="A20" s="5" t="s">
        <v>8219</v>
      </c>
      <c r="B20">
        <v>342</v>
      </c>
      <c r="C20" s="5" t="s">
        <v>8221</v>
      </c>
      <c r="D20">
        <v>0</v>
      </c>
    </row>
    <row r="21" spans="1:4" x14ac:dyDescent="0.3">
      <c r="A21" s="5" t="s">
        <v>8219</v>
      </c>
      <c r="B21">
        <v>22</v>
      </c>
      <c r="C21" s="5" t="s">
        <v>8221</v>
      </c>
      <c r="D21">
        <v>2</v>
      </c>
    </row>
    <row r="22" spans="1:4" x14ac:dyDescent="0.3">
      <c r="A22" s="5" t="s">
        <v>8219</v>
      </c>
      <c r="B22">
        <v>25</v>
      </c>
      <c r="C22" s="5" t="s">
        <v>8221</v>
      </c>
      <c r="D22">
        <v>13</v>
      </c>
    </row>
    <row r="23" spans="1:4" x14ac:dyDescent="0.3">
      <c r="A23" s="5" t="s">
        <v>8219</v>
      </c>
      <c r="B23">
        <v>101</v>
      </c>
      <c r="C23" s="5" t="s">
        <v>8221</v>
      </c>
      <c r="D23">
        <v>4</v>
      </c>
    </row>
    <row r="24" spans="1:4" x14ac:dyDescent="0.3">
      <c r="A24" s="5" t="s">
        <v>8219</v>
      </c>
      <c r="B24">
        <v>8</v>
      </c>
      <c r="C24" s="5" t="s">
        <v>8221</v>
      </c>
      <c r="D24">
        <v>0</v>
      </c>
    </row>
    <row r="25" spans="1:4" x14ac:dyDescent="0.3">
      <c r="A25" s="5" t="s">
        <v>8219</v>
      </c>
      <c r="B25">
        <v>23</v>
      </c>
      <c r="C25" s="5" t="s">
        <v>8221</v>
      </c>
      <c r="D25">
        <v>12</v>
      </c>
    </row>
    <row r="26" spans="1:4" x14ac:dyDescent="0.3">
      <c r="A26" s="5" t="s">
        <v>8219</v>
      </c>
      <c r="B26">
        <v>574</v>
      </c>
      <c r="C26" s="5" t="s">
        <v>8221</v>
      </c>
      <c r="D26">
        <v>2</v>
      </c>
    </row>
    <row r="27" spans="1:4" x14ac:dyDescent="0.3">
      <c r="A27" s="5" t="s">
        <v>8219</v>
      </c>
      <c r="B27">
        <v>14</v>
      </c>
      <c r="C27" s="5" t="s">
        <v>8221</v>
      </c>
      <c r="D27">
        <v>10</v>
      </c>
    </row>
    <row r="28" spans="1:4" x14ac:dyDescent="0.3">
      <c r="A28" s="5" t="s">
        <v>8219</v>
      </c>
      <c r="B28">
        <v>19</v>
      </c>
      <c r="C28" s="5" t="s">
        <v>8221</v>
      </c>
      <c r="D28">
        <v>0</v>
      </c>
    </row>
    <row r="29" spans="1:4" x14ac:dyDescent="0.3">
      <c r="A29" s="5" t="s">
        <v>8219</v>
      </c>
      <c r="B29">
        <v>150</v>
      </c>
      <c r="C29" s="5" t="s">
        <v>8221</v>
      </c>
      <c r="D29">
        <v>5</v>
      </c>
    </row>
    <row r="30" spans="1:4" x14ac:dyDescent="0.3">
      <c r="A30" s="5" t="s">
        <v>8219</v>
      </c>
      <c r="B30">
        <v>71</v>
      </c>
      <c r="C30" s="5" t="s">
        <v>8221</v>
      </c>
      <c r="D30">
        <v>0</v>
      </c>
    </row>
    <row r="31" spans="1:4" x14ac:dyDescent="0.3">
      <c r="A31" s="5" t="s">
        <v>8219</v>
      </c>
      <c r="B31">
        <v>117</v>
      </c>
      <c r="C31" s="5" t="s">
        <v>8221</v>
      </c>
      <c r="D31">
        <v>5</v>
      </c>
    </row>
    <row r="32" spans="1:4" x14ac:dyDescent="0.3">
      <c r="A32" s="5" t="s">
        <v>8219</v>
      </c>
      <c r="B32">
        <v>53</v>
      </c>
      <c r="C32" s="5" t="s">
        <v>8221</v>
      </c>
      <c r="D32">
        <v>1</v>
      </c>
    </row>
    <row r="33" spans="1:4" x14ac:dyDescent="0.3">
      <c r="A33" s="5" t="s">
        <v>8219</v>
      </c>
      <c r="B33">
        <v>1</v>
      </c>
      <c r="C33" s="5" t="s">
        <v>8221</v>
      </c>
      <c r="D33">
        <v>3</v>
      </c>
    </row>
    <row r="34" spans="1:4" x14ac:dyDescent="0.3">
      <c r="A34" s="5" t="s">
        <v>8219</v>
      </c>
      <c r="B34">
        <v>89</v>
      </c>
      <c r="C34" s="5" t="s">
        <v>8221</v>
      </c>
      <c r="D34">
        <v>3</v>
      </c>
    </row>
    <row r="35" spans="1:4" x14ac:dyDescent="0.3">
      <c r="A35" s="5" t="s">
        <v>8219</v>
      </c>
      <c r="B35">
        <v>64</v>
      </c>
      <c r="C35" s="5" t="s">
        <v>8221</v>
      </c>
      <c r="D35">
        <v>0</v>
      </c>
    </row>
    <row r="36" spans="1:4" x14ac:dyDescent="0.3">
      <c r="A36" s="5" t="s">
        <v>8219</v>
      </c>
      <c r="B36">
        <v>68</v>
      </c>
      <c r="C36" s="5" t="s">
        <v>8221</v>
      </c>
      <c r="D36">
        <v>3</v>
      </c>
    </row>
    <row r="37" spans="1:4" x14ac:dyDescent="0.3">
      <c r="A37" s="5" t="s">
        <v>8219</v>
      </c>
      <c r="B37">
        <v>28</v>
      </c>
      <c r="C37" s="5" t="s">
        <v>8221</v>
      </c>
      <c r="D37">
        <v>0</v>
      </c>
    </row>
    <row r="38" spans="1:4" x14ac:dyDescent="0.3">
      <c r="A38" s="5" t="s">
        <v>8219</v>
      </c>
      <c r="B38">
        <v>44</v>
      </c>
      <c r="C38" s="5" t="s">
        <v>8221</v>
      </c>
      <c r="D38">
        <v>19</v>
      </c>
    </row>
    <row r="39" spans="1:4" x14ac:dyDescent="0.3">
      <c r="A39" s="5" t="s">
        <v>8219</v>
      </c>
      <c r="B39">
        <v>253</v>
      </c>
      <c r="C39" s="5" t="s">
        <v>8221</v>
      </c>
      <c r="D39">
        <v>8</v>
      </c>
    </row>
    <row r="40" spans="1:4" x14ac:dyDescent="0.3">
      <c r="A40" s="5" t="s">
        <v>8219</v>
      </c>
      <c r="B40">
        <v>66</v>
      </c>
      <c r="C40" s="5" t="s">
        <v>8221</v>
      </c>
      <c r="D40">
        <v>6</v>
      </c>
    </row>
    <row r="41" spans="1:4" x14ac:dyDescent="0.3">
      <c r="A41" s="5" t="s">
        <v>8219</v>
      </c>
      <c r="B41">
        <v>217</v>
      </c>
      <c r="C41" s="5" t="s">
        <v>8221</v>
      </c>
      <c r="D41">
        <v>0</v>
      </c>
    </row>
    <row r="42" spans="1:4" x14ac:dyDescent="0.3">
      <c r="A42" s="5" t="s">
        <v>8219</v>
      </c>
      <c r="B42">
        <v>16</v>
      </c>
      <c r="C42" s="5" t="s">
        <v>8221</v>
      </c>
      <c r="D42">
        <v>18</v>
      </c>
    </row>
    <row r="43" spans="1:4" x14ac:dyDescent="0.3">
      <c r="A43" s="5" t="s">
        <v>8219</v>
      </c>
      <c r="B43">
        <v>19</v>
      </c>
      <c r="C43" s="5" t="s">
        <v>8221</v>
      </c>
      <c r="D43">
        <v>7</v>
      </c>
    </row>
    <row r="44" spans="1:4" x14ac:dyDescent="0.3">
      <c r="A44" s="5" t="s">
        <v>8219</v>
      </c>
      <c r="B44">
        <v>169</v>
      </c>
      <c r="C44" s="5" t="s">
        <v>8221</v>
      </c>
      <c r="D44">
        <v>0</v>
      </c>
    </row>
    <row r="45" spans="1:4" x14ac:dyDescent="0.3">
      <c r="A45" s="5" t="s">
        <v>8219</v>
      </c>
      <c r="B45">
        <v>263</v>
      </c>
      <c r="C45" s="5" t="s">
        <v>8221</v>
      </c>
      <c r="D45">
        <v>8</v>
      </c>
    </row>
    <row r="46" spans="1:4" x14ac:dyDescent="0.3">
      <c r="A46" s="5" t="s">
        <v>8219</v>
      </c>
      <c r="B46">
        <v>15</v>
      </c>
      <c r="C46" s="5" t="s">
        <v>8221</v>
      </c>
      <c r="D46">
        <v>1293</v>
      </c>
    </row>
    <row r="47" spans="1:4" x14ac:dyDescent="0.3">
      <c r="A47" s="5" t="s">
        <v>8219</v>
      </c>
      <c r="B47">
        <v>61</v>
      </c>
      <c r="C47" s="5" t="s">
        <v>8221</v>
      </c>
      <c r="D47">
        <v>17</v>
      </c>
    </row>
    <row r="48" spans="1:4" x14ac:dyDescent="0.3">
      <c r="A48" s="5" t="s">
        <v>8219</v>
      </c>
      <c r="B48">
        <v>45</v>
      </c>
      <c r="C48" s="5" t="s">
        <v>8221</v>
      </c>
      <c r="D48">
        <v>0</v>
      </c>
    </row>
    <row r="49" spans="1:4" x14ac:dyDescent="0.3">
      <c r="A49" s="5" t="s">
        <v>8219</v>
      </c>
      <c r="B49">
        <v>70</v>
      </c>
      <c r="C49" s="5" t="s">
        <v>8221</v>
      </c>
      <c r="D49">
        <v>13</v>
      </c>
    </row>
    <row r="50" spans="1:4" x14ac:dyDescent="0.3">
      <c r="A50" s="5" t="s">
        <v>8219</v>
      </c>
      <c r="B50">
        <v>38</v>
      </c>
      <c r="C50" s="5" t="s">
        <v>8221</v>
      </c>
      <c r="D50">
        <v>0</v>
      </c>
    </row>
    <row r="51" spans="1:4" x14ac:dyDescent="0.3">
      <c r="A51" s="5" t="s">
        <v>8219</v>
      </c>
      <c r="B51">
        <v>87</v>
      </c>
      <c r="C51" s="5" t="s">
        <v>8221</v>
      </c>
      <c r="D51">
        <v>0</v>
      </c>
    </row>
    <row r="52" spans="1:4" x14ac:dyDescent="0.3">
      <c r="A52" s="5" t="s">
        <v>8219</v>
      </c>
      <c r="B52">
        <v>22</v>
      </c>
      <c r="C52" s="5" t="s">
        <v>8221</v>
      </c>
      <c r="D52">
        <v>33</v>
      </c>
    </row>
    <row r="53" spans="1:4" x14ac:dyDescent="0.3">
      <c r="A53" s="5" t="s">
        <v>8219</v>
      </c>
      <c r="B53">
        <v>119</v>
      </c>
      <c r="C53" s="5" t="s">
        <v>8221</v>
      </c>
      <c r="D53">
        <v>12</v>
      </c>
    </row>
    <row r="54" spans="1:4" x14ac:dyDescent="0.3">
      <c r="A54" s="5" t="s">
        <v>8219</v>
      </c>
      <c r="B54">
        <v>52</v>
      </c>
      <c r="C54" s="5" t="s">
        <v>8221</v>
      </c>
      <c r="D54">
        <v>1</v>
      </c>
    </row>
    <row r="55" spans="1:4" x14ac:dyDescent="0.3">
      <c r="A55" s="5" t="s">
        <v>8219</v>
      </c>
      <c r="B55">
        <v>117</v>
      </c>
      <c r="C55" s="5" t="s">
        <v>8221</v>
      </c>
      <c r="D55">
        <v>1</v>
      </c>
    </row>
    <row r="56" spans="1:4" x14ac:dyDescent="0.3">
      <c r="A56" s="5" t="s">
        <v>8219</v>
      </c>
      <c r="B56">
        <v>52</v>
      </c>
      <c r="C56" s="5" t="s">
        <v>8221</v>
      </c>
      <c r="D56">
        <v>1</v>
      </c>
    </row>
    <row r="57" spans="1:4" x14ac:dyDescent="0.3">
      <c r="A57" s="5" t="s">
        <v>8219</v>
      </c>
      <c r="B57">
        <v>86</v>
      </c>
      <c r="C57" s="5" t="s">
        <v>8221</v>
      </c>
      <c r="D57">
        <v>1</v>
      </c>
    </row>
    <row r="58" spans="1:4" x14ac:dyDescent="0.3">
      <c r="A58" s="5" t="s">
        <v>8219</v>
      </c>
      <c r="B58">
        <v>174</v>
      </c>
      <c r="C58" s="5" t="s">
        <v>8221</v>
      </c>
      <c r="D58">
        <v>84</v>
      </c>
    </row>
    <row r="59" spans="1:4" x14ac:dyDescent="0.3">
      <c r="A59" s="5" t="s">
        <v>8219</v>
      </c>
      <c r="B59">
        <v>69</v>
      </c>
      <c r="C59" s="5" t="s">
        <v>8221</v>
      </c>
      <c r="D59">
        <v>38</v>
      </c>
    </row>
    <row r="60" spans="1:4" x14ac:dyDescent="0.3">
      <c r="A60" s="5" t="s">
        <v>8219</v>
      </c>
      <c r="B60">
        <v>75</v>
      </c>
      <c r="C60" s="5" t="s">
        <v>8221</v>
      </c>
      <c r="D60">
        <v>1</v>
      </c>
    </row>
    <row r="61" spans="1:4" x14ac:dyDescent="0.3">
      <c r="A61" s="5" t="s">
        <v>8219</v>
      </c>
      <c r="B61">
        <v>33</v>
      </c>
      <c r="C61" s="5" t="s">
        <v>8221</v>
      </c>
      <c r="D61">
        <v>76</v>
      </c>
    </row>
    <row r="62" spans="1:4" x14ac:dyDescent="0.3">
      <c r="A62" s="5" t="s">
        <v>8219</v>
      </c>
      <c r="B62">
        <v>108</v>
      </c>
      <c r="C62" s="5" t="s">
        <v>8221</v>
      </c>
      <c r="D62">
        <v>3</v>
      </c>
    </row>
    <row r="63" spans="1:4" x14ac:dyDescent="0.3">
      <c r="A63" s="5" t="s">
        <v>8219</v>
      </c>
      <c r="B63">
        <v>23</v>
      </c>
      <c r="C63" s="5" t="s">
        <v>8221</v>
      </c>
      <c r="D63">
        <v>0</v>
      </c>
    </row>
    <row r="64" spans="1:4" x14ac:dyDescent="0.3">
      <c r="A64" s="5" t="s">
        <v>8219</v>
      </c>
      <c r="B64">
        <v>48</v>
      </c>
      <c r="C64" s="5" t="s">
        <v>8221</v>
      </c>
      <c r="D64">
        <v>2</v>
      </c>
    </row>
    <row r="65" spans="1:4" x14ac:dyDescent="0.3">
      <c r="A65" s="5" t="s">
        <v>8219</v>
      </c>
      <c r="B65">
        <v>64</v>
      </c>
      <c r="C65" s="5" t="s">
        <v>8221</v>
      </c>
      <c r="D65">
        <v>0</v>
      </c>
    </row>
    <row r="66" spans="1:4" x14ac:dyDescent="0.3">
      <c r="A66" s="5" t="s">
        <v>8219</v>
      </c>
      <c r="B66">
        <v>24</v>
      </c>
      <c r="C66" s="5" t="s">
        <v>8221</v>
      </c>
      <c r="D66">
        <v>0</v>
      </c>
    </row>
    <row r="67" spans="1:4" x14ac:dyDescent="0.3">
      <c r="A67" s="5" t="s">
        <v>8219</v>
      </c>
      <c r="B67">
        <v>57</v>
      </c>
      <c r="C67" s="5" t="s">
        <v>8221</v>
      </c>
      <c r="D67">
        <v>0</v>
      </c>
    </row>
    <row r="68" spans="1:4" x14ac:dyDescent="0.3">
      <c r="A68" s="5" t="s">
        <v>8219</v>
      </c>
      <c r="B68">
        <v>26</v>
      </c>
      <c r="C68" s="5" t="s">
        <v>8221</v>
      </c>
      <c r="D68">
        <v>2</v>
      </c>
    </row>
    <row r="69" spans="1:4" x14ac:dyDescent="0.3">
      <c r="A69" s="5" t="s">
        <v>8219</v>
      </c>
      <c r="B69">
        <v>20</v>
      </c>
      <c r="C69" s="5" t="s">
        <v>8221</v>
      </c>
      <c r="D69">
        <v>0</v>
      </c>
    </row>
    <row r="70" spans="1:4" x14ac:dyDescent="0.3">
      <c r="A70" s="5" t="s">
        <v>8219</v>
      </c>
      <c r="B70">
        <v>36</v>
      </c>
      <c r="C70" s="5" t="s">
        <v>8221</v>
      </c>
      <c r="D70">
        <v>0</v>
      </c>
    </row>
    <row r="71" spans="1:4" x14ac:dyDescent="0.3">
      <c r="A71" s="5" t="s">
        <v>8219</v>
      </c>
      <c r="B71">
        <v>178</v>
      </c>
      <c r="C71" s="5" t="s">
        <v>8221</v>
      </c>
      <c r="D71">
        <v>0</v>
      </c>
    </row>
    <row r="72" spans="1:4" x14ac:dyDescent="0.3">
      <c r="A72" s="5" t="s">
        <v>8219</v>
      </c>
      <c r="B72">
        <v>17</v>
      </c>
      <c r="C72" s="5" t="s">
        <v>8221</v>
      </c>
      <c r="D72">
        <v>2</v>
      </c>
    </row>
    <row r="73" spans="1:4" x14ac:dyDescent="0.3">
      <c r="A73" s="5" t="s">
        <v>8219</v>
      </c>
      <c r="B73">
        <v>32</v>
      </c>
      <c r="C73" s="5" t="s">
        <v>8221</v>
      </c>
      <c r="D73">
        <v>0</v>
      </c>
    </row>
    <row r="74" spans="1:4" x14ac:dyDescent="0.3">
      <c r="A74" s="5" t="s">
        <v>8219</v>
      </c>
      <c r="B74">
        <v>41</v>
      </c>
      <c r="C74" s="5" t="s">
        <v>8221</v>
      </c>
      <c r="D74">
        <v>7</v>
      </c>
    </row>
    <row r="75" spans="1:4" x14ac:dyDescent="0.3">
      <c r="A75" s="5" t="s">
        <v>8219</v>
      </c>
      <c r="B75">
        <v>18</v>
      </c>
      <c r="C75" s="5" t="s">
        <v>8221</v>
      </c>
      <c r="D75">
        <v>0</v>
      </c>
    </row>
    <row r="76" spans="1:4" x14ac:dyDescent="0.3">
      <c r="A76" s="5" t="s">
        <v>8219</v>
      </c>
      <c r="B76">
        <v>29</v>
      </c>
      <c r="C76" s="5" t="s">
        <v>8221</v>
      </c>
      <c r="D76">
        <v>5</v>
      </c>
    </row>
    <row r="77" spans="1:4" x14ac:dyDescent="0.3">
      <c r="A77" s="5" t="s">
        <v>8219</v>
      </c>
      <c r="B77">
        <v>47</v>
      </c>
      <c r="C77" s="5" t="s">
        <v>8221</v>
      </c>
      <c r="D77">
        <v>0</v>
      </c>
    </row>
    <row r="78" spans="1:4" x14ac:dyDescent="0.3">
      <c r="A78" s="5" t="s">
        <v>8219</v>
      </c>
      <c r="B78">
        <v>15</v>
      </c>
      <c r="C78" s="5" t="s">
        <v>8221</v>
      </c>
      <c r="D78">
        <v>0</v>
      </c>
    </row>
    <row r="79" spans="1:4" x14ac:dyDescent="0.3">
      <c r="A79" s="5" t="s">
        <v>8219</v>
      </c>
      <c r="B79">
        <v>26</v>
      </c>
      <c r="C79" s="5" t="s">
        <v>8221</v>
      </c>
      <c r="D79">
        <v>1</v>
      </c>
    </row>
    <row r="80" spans="1:4" x14ac:dyDescent="0.3">
      <c r="A80" s="5" t="s">
        <v>8219</v>
      </c>
      <c r="B80">
        <v>35</v>
      </c>
      <c r="C80" s="5" t="s">
        <v>8221</v>
      </c>
      <c r="D80">
        <v>0</v>
      </c>
    </row>
    <row r="81" spans="1:4" x14ac:dyDescent="0.3">
      <c r="A81" s="5" t="s">
        <v>8219</v>
      </c>
      <c r="B81">
        <v>41</v>
      </c>
      <c r="C81" s="5" t="s">
        <v>8221</v>
      </c>
      <c r="D81">
        <v>5</v>
      </c>
    </row>
    <row r="82" spans="1:4" x14ac:dyDescent="0.3">
      <c r="A82" s="5" t="s">
        <v>8219</v>
      </c>
      <c r="B82">
        <v>47</v>
      </c>
      <c r="C82" s="5" t="s">
        <v>8221</v>
      </c>
      <c r="D82">
        <v>3</v>
      </c>
    </row>
    <row r="83" spans="1:4" x14ac:dyDescent="0.3">
      <c r="A83" s="5" t="s">
        <v>8219</v>
      </c>
      <c r="B83">
        <v>28</v>
      </c>
      <c r="C83" s="5" t="s">
        <v>8221</v>
      </c>
      <c r="D83">
        <v>6</v>
      </c>
    </row>
    <row r="84" spans="1:4" x14ac:dyDescent="0.3">
      <c r="A84" s="5" t="s">
        <v>8219</v>
      </c>
      <c r="B84">
        <v>100</v>
      </c>
      <c r="C84" s="5" t="s">
        <v>8221</v>
      </c>
      <c r="D84">
        <v>12</v>
      </c>
    </row>
    <row r="85" spans="1:4" x14ac:dyDescent="0.3">
      <c r="A85" s="5" t="s">
        <v>8219</v>
      </c>
      <c r="B85">
        <v>13</v>
      </c>
      <c r="C85" s="5" t="s">
        <v>8221</v>
      </c>
      <c r="D85">
        <v>13</v>
      </c>
    </row>
    <row r="86" spans="1:4" x14ac:dyDescent="0.3">
      <c r="A86" s="5" t="s">
        <v>8219</v>
      </c>
      <c r="B86">
        <v>7</v>
      </c>
      <c r="C86" s="5" t="s">
        <v>8221</v>
      </c>
      <c r="D86">
        <v>5</v>
      </c>
    </row>
    <row r="87" spans="1:4" x14ac:dyDescent="0.3">
      <c r="A87" s="5" t="s">
        <v>8219</v>
      </c>
      <c r="B87">
        <v>21</v>
      </c>
      <c r="C87" s="5" t="s">
        <v>8221</v>
      </c>
      <c r="D87">
        <v>2</v>
      </c>
    </row>
    <row r="88" spans="1:4" x14ac:dyDescent="0.3">
      <c r="A88" s="5" t="s">
        <v>8219</v>
      </c>
      <c r="B88">
        <v>17</v>
      </c>
      <c r="C88" s="5" t="s">
        <v>8221</v>
      </c>
      <c r="D88">
        <v>8</v>
      </c>
    </row>
    <row r="89" spans="1:4" x14ac:dyDescent="0.3">
      <c r="A89" s="5" t="s">
        <v>8219</v>
      </c>
      <c r="B89">
        <v>25</v>
      </c>
      <c r="C89" s="5" t="s">
        <v>8221</v>
      </c>
      <c r="D89">
        <v>0</v>
      </c>
    </row>
    <row r="90" spans="1:4" x14ac:dyDescent="0.3">
      <c r="A90" s="5" t="s">
        <v>8219</v>
      </c>
      <c r="B90">
        <v>60</v>
      </c>
      <c r="C90" s="5" t="s">
        <v>8221</v>
      </c>
      <c r="D90">
        <v>13</v>
      </c>
    </row>
    <row r="91" spans="1:4" x14ac:dyDescent="0.3">
      <c r="A91" s="5" t="s">
        <v>8219</v>
      </c>
      <c r="B91">
        <v>56</v>
      </c>
      <c r="C91" s="5" t="s">
        <v>8221</v>
      </c>
      <c r="D91">
        <v>0</v>
      </c>
    </row>
    <row r="92" spans="1:4" x14ac:dyDescent="0.3">
      <c r="A92" s="5" t="s">
        <v>8219</v>
      </c>
      <c r="B92">
        <v>16</v>
      </c>
      <c r="C92" s="5" t="s">
        <v>8221</v>
      </c>
      <c r="D92">
        <v>5</v>
      </c>
    </row>
    <row r="93" spans="1:4" x14ac:dyDescent="0.3">
      <c r="A93" s="5" t="s">
        <v>8219</v>
      </c>
      <c r="B93">
        <v>46</v>
      </c>
      <c r="C93" s="5" t="s">
        <v>8221</v>
      </c>
      <c r="D93">
        <v>8</v>
      </c>
    </row>
    <row r="94" spans="1:4" x14ac:dyDescent="0.3">
      <c r="A94" s="5" t="s">
        <v>8219</v>
      </c>
      <c r="B94">
        <v>43</v>
      </c>
      <c r="C94" s="5" t="s">
        <v>8221</v>
      </c>
      <c r="D94">
        <v>8</v>
      </c>
    </row>
    <row r="95" spans="1:4" x14ac:dyDescent="0.3">
      <c r="A95" s="5" t="s">
        <v>8219</v>
      </c>
      <c r="B95">
        <v>15</v>
      </c>
      <c r="C95" s="5" t="s">
        <v>8221</v>
      </c>
      <c r="D95">
        <v>0</v>
      </c>
    </row>
    <row r="96" spans="1:4" x14ac:dyDescent="0.3">
      <c r="A96" s="5" t="s">
        <v>8219</v>
      </c>
      <c r="B96">
        <v>12</v>
      </c>
      <c r="C96" s="5" t="s">
        <v>8221</v>
      </c>
      <c r="D96">
        <v>2</v>
      </c>
    </row>
    <row r="97" spans="1:4" x14ac:dyDescent="0.3">
      <c r="A97" s="5" t="s">
        <v>8219</v>
      </c>
      <c r="B97">
        <v>21</v>
      </c>
      <c r="C97" s="5" t="s">
        <v>8221</v>
      </c>
      <c r="D97">
        <v>3</v>
      </c>
    </row>
    <row r="98" spans="1:4" x14ac:dyDescent="0.3">
      <c r="A98" s="5" t="s">
        <v>8219</v>
      </c>
      <c r="B98">
        <v>34</v>
      </c>
      <c r="C98" s="5" t="s">
        <v>8221</v>
      </c>
      <c r="D98">
        <v>0</v>
      </c>
    </row>
    <row r="99" spans="1:4" x14ac:dyDescent="0.3">
      <c r="A99" s="5" t="s">
        <v>8219</v>
      </c>
      <c r="B99">
        <v>8</v>
      </c>
      <c r="C99" s="5" t="s">
        <v>8221</v>
      </c>
      <c r="D99">
        <v>0</v>
      </c>
    </row>
    <row r="100" spans="1:4" x14ac:dyDescent="0.3">
      <c r="A100" s="5" t="s">
        <v>8219</v>
      </c>
      <c r="B100">
        <v>60</v>
      </c>
      <c r="C100" s="5" t="s">
        <v>8221</v>
      </c>
      <c r="D100">
        <v>11</v>
      </c>
    </row>
    <row r="101" spans="1:4" x14ac:dyDescent="0.3">
      <c r="A101" s="5" t="s">
        <v>8219</v>
      </c>
      <c r="B101">
        <v>39</v>
      </c>
      <c r="C101" s="5" t="s">
        <v>8221</v>
      </c>
      <c r="D101">
        <v>0</v>
      </c>
    </row>
    <row r="102" spans="1:4" x14ac:dyDescent="0.3">
      <c r="A102" s="5" t="s">
        <v>8219</v>
      </c>
      <c r="B102">
        <v>26</v>
      </c>
      <c r="C102" s="5" t="s">
        <v>8221</v>
      </c>
      <c r="D102">
        <v>1</v>
      </c>
    </row>
    <row r="103" spans="1:4" x14ac:dyDescent="0.3">
      <c r="A103" s="5" t="s">
        <v>8219</v>
      </c>
      <c r="B103">
        <v>35</v>
      </c>
      <c r="C103" s="5" t="s">
        <v>8221</v>
      </c>
      <c r="D103">
        <v>0</v>
      </c>
    </row>
    <row r="104" spans="1:4" x14ac:dyDescent="0.3">
      <c r="A104" s="5" t="s">
        <v>8219</v>
      </c>
      <c r="B104">
        <v>65</v>
      </c>
      <c r="C104" s="5" t="s">
        <v>8221</v>
      </c>
      <c r="D104">
        <v>17</v>
      </c>
    </row>
    <row r="105" spans="1:4" x14ac:dyDescent="0.3">
      <c r="A105" s="5" t="s">
        <v>8219</v>
      </c>
      <c r="B105">
        <v>49</v>
      </c>
      <c r="C105" s="5" t="s">
        <v>8221</v>
      </c>
      <c r="D105">
        <v>2</v>
      </c>
    </row>
    <row r="106" spans="1:4" x14ac:dyDescent="0.3">
      <c r="A106" s="5" t="s">
        <v>8219</v>
      </c>
      <c r="B106">
        <v>10</v>
      </c>
      <c r="C106" s="5" t="s">
        <v>8221</v>
      </c>
      <c r="D106">
        <v>1</v>
      </c>
    </row>
    <row r="107" spans="1:4" x14ac:dyDescent="0.3">
      <c r="A107" s="5" t="s">
        <v>8219</v>
      </c>
      <c r="B107">
        <v>60</v>
      </c>
      <c r="C107" s="5" t="s">
        <v>8221</v>
      </c>
      <c r="D107">
        <v>2</v>
      </c>
    </row>
    <row r="108" spans="1:4" x14ac:dyDescent="0.3">
      <c r="A108" s="5" t="s">
        <v>8219</v>
      </c>
      <c r="B108">
        <v>27</v>
      </c>
      <c r="C108" s="5" t="s">
        <v>8221</v>
      </c>
      <c r="D108">
        <v>16</v>
      </c>
    </row>
    <row r="109" spans="1:4" x14ac:dyDescent="0.3">
      <c r="A109" s="5" t="s">
        <v>8219</v>
      </c>
      <c r="B109">
        <v>69</v>
      </c>
      <c r="C109" s="5" t="s">
        <v>8221</v>
      </c>
      <c r="D109">
        <v>1</v>
      </c>
    </row>
    <row r="110" spans="1:4" x14ac:dyDescent="0.3">
      <c r="A110" s="5" t="s">
        <v>8219</v>
      </c>
      <c r="B110">
        <v>47</v>
      </c>
      <c r="C110" s="5" t="s">
        <v>8221</v>
      </c>
      <c r="D110">
        <v>4</v>
      </c>
    </row>
    <row r="111" spans="1:4" x14ac:dyDescent="0.3">
      <c r="A111" s="5" t="s">
        <v>8219</v>
      </c>
      <c r="B111">
        <v>47</v>
      </c>
      <c r="C111" s="5" t="s">
        <v>8221</v>
      </c>
      <c r="D111">
        <v>5</v>
      </c>
    </row>
    <row r="112" spans="1:4" x14ac:dyDescent="0.3">
      <c r="A112" s="5" t="s">
        <v>8219</v>
      </c>
      <c r="B112">
        <v>26</v>
      </c>
      <c r="C112" s="5" t="s">
        <v>8221</v>
      </c>
      <c r="D112">
        <v>7</v>
      </c>
    </row>
    <row r="113" spans="1:4" x14ac:dyDescent="0.3">
      <c r="A113" s="5" t="s">
        <v>8219</v>
      </c>
      <c r="B113">
        <v>53</v>
      </c>
      <c r="C113" s="5" t="s">
        <v>8221</v>
      </c>
      <c r="D113">
        <v>0</v>
      </c>
    </row>
    <row r="114" spans="1:4" x14ac:dyDescent="0.3">
      <c r="A114" s="5" t="s">
        <v>8219</v>
      </c>
      <c r="B114">
        <v>81</v>
      </c>
      <c r="C114" s="5" t="s">
        <v>8221</v>
      </c>
      <c r="D114">
        <v>12</v>
      </c>
    </row>
    <row r="115" spans="1:4" x14ac:dyDescent="0.3">
      <c r="A115" s="5" t="s">
        <v>8219</v>
      </c>
      <c r="B115">
        <v>78</v>
      </c>
      <c r="C115" s="5" t="s">
        <v>8221</v>
      </c>
      <c r="D115">
        <v>2</v>
      </c>
    </row>
    <row r="116" spans="1:4" x14ac:dyDescent="0.3">
      <c r="A116" s="5" t="s">
        <v>8219</v>
      </c>
      <c r="B116">
        <v>35</v>
      </c>
      <c r="C116" s="5" t="s">
        <v>8221</v>
      </c>
      <c r="D116">
        <v>5</v>
      </c>
    </row>
    <row r="117" spans="1:4" x14ac:dyDescent="0.3">
      <c r="A117" s="5" t="s">
        <v>8219</v>
      </c>
      <c r="B117">
        <v>22</v>
      </c>
      <c r="C117" s="5" t="s">
        <v>8221</v>
      </c>
      <c r="D117">
        <v>2</v>
      </c>
    </row>
    <row r="118" spans="1:4" x14ac:dyDescent="0.3">
      <c r="A118" s="5" t="s">
        <v>8219</v>
      </c>
      <c r="B118">
        <v>57</v>
      </c>
      <c r="C118" s="5" t="s">
        <v>8221</v>
      </c>
      <c r="D118">
        <v>3</v>
      </c>
    </row>
    <row r="119" spans="1:4" x14ac:dyDescent="0.3">
      <c r="A119" s="5" t="s">
        <v>8219</v>
      </c>
      <c r="B119">
        <v>27</v>
      </c>
      <c r="C119" s="5" t="s">
        <v>8221</v>
      </c>
      <c r="D119">
        <v>0</v>
      </c>
    </row>
    <row r="120" spans="1:4" x14ac:dyDescent="0.3">
      <c r="A120" s="5" t="s">
        <v>8219</v>
      </c>
      <c r="B120">
        <v>39</v>
      </c>
      <c r="C120" s="5" t="s">
        <v>8221</v>
      </c>
      <c r="D120">
        <v>49</v>
      </c>
    </row>
    <row r="121" spans="1:4" x14ac:dyDescent="0.3">
      <c r="A121" s="5" t="s">
        <v>8219</v>
      </c>
      <c r="B121">
        <v>37</v>
      </c>
      <c r="C121" s="5" t="s">
        <v>8221</v>
      </c>
      <c r="D121">
        <v>1</v>
      </c>
    </row>
    <row r="122" spans="1:4" x14ac:dyDescent="0.3">
      <c r="A122" s="5" t="s">
        <v>8219</v>
      </c>
      <c r="B122">
        <v>137</v>
      </c>
      <c r="C122" s="5" t="s">
        <v>8221</v>
      </c>
      <c r="D122">
        <v>2</v>
      </c>
    </row>
    <row r="123" spans="1:4" x14ac:dyDescent="0.3">
      <c r="A123" s="5" t="s">
        <v>8219</v>
      </c>
      <c r="B123">
        <v>376</v>
      </c>
      <c r="C123" s="5" t="s">
        <v>8221</v>
      </c>
      <c r="D123">
        <v>0</v>
      </c>
    </row>
    <row r="124" spans="1:4" x14ac:dyDescent="0.3">
      <c r="A124" s="5" t="s">
        <v>8219</v>
      </c>
      <c r="B124">
        <v>202</v>
      </c>
      <c r="C124" s="5" t="s">
        <v>8221</v>
      </c>
      <c r="D124">
        <v>0</v>
      </c>
    </row>
    <row r="125" spans="1:4" x14ac:dyDescent="0.3">
      <c r="A125" s="5" t="s">
        <v>8219</v>
      </c>
      <c r="B125">
        <v>328</v>
      </c>
      <c r="C125" s="5" t="s">
        <v>8221</v>
      </c>
      <c r="D125">
        <v>11</v>
      </c>
    </row>
    <row r="126" spans="1:4" x14ac:dyDescent="0.3">
      <c r="A126" s="5" t="s">
        <v>8219</v>
      </c>
      <c r="B126">
        <v>84</v>
      </c>
      <c r="C126" s="5" t="s">
        <v>8221</v>
      </c>
      <c r="D126">
        <v>1</v>
      </c>
    </row>
    <row r="127" spans="1:4" x14ac:dyDescent="0.3">
      <c r="A127" s="5" t="s">
        <v>8219</v>
      </c>
      <c r="B127">
        <v>96</v>
      </c>
      <c r="C127" s="5" t="s">
        <v>8221</v>
      </c>
      <c r="D127">
        <v>8</v>
      </c>
    </row>
    <row r="128" spans="1:4" x14ac:dyDescent="0.3">
      <c r="A128" s="5" t="s">
        <v>8219</v>
      </c>
      <c r="B128">
        <v>223</v>
      </c>
      <c r="C128" s="5" t="s">
        <v>8221</v>
      </c>
      <c r="D128">
        <v>5</v>
      </c>
    </row>
    <row r="129" spans="1:4" x14ac:dyDescent="0.3">
      <c r="A129" s="5" t="s">
        <v>8219</v>
      </c>
      <c r="B129">
        <v>62</v>
      </c>
      <c r="C129" s="5" t="s">
        <v>8221</v>
      </c>
      <c r="D129">
        <v>39</v>
      </c>
    </row>
    <row r="130" spans="1:4" x14ac:dyDescent="0.3">
      <c r="A130" s="5" t="s">
        <v>8219</v>
      </c>
      <c r="B130">
        <v>146</v>
      </c>
      <c r="C130" s="5" t="s">
        <v>8221</v>
      </c>
      <c r="D130">
        <v>0</v>
      </c>
    </row>
    <row r="131" spans="1:4" x14ac:dyDescent="0.3">
      <c r="A131" s="5" t="s">
        <v>8219</v>
      </c>
      <c r="B131">
        <v>235</v>
      </c>
      <c r="C131" s="5" t="s">
        <v>8221</v>
      </c>
      <c r="D131">
        <v>0</v>
      </c>
    </row>
    <row r="132" spans="1:4" x14ac:dyDescent="0.3">
      <c r="A132" s="5" t="s">
        <v>8219</v>
      </c>
      <c r="B132">
        <v>437</v>
      </c>
      <c r="C132" s="5" t="s">
        <v>8221</v>
      </c>
      <c r="D132">
        <v>2</v>
      </c>
    </row>
    <row r="133" spans="1:4" x14ac:dyDescent="0.3">
      <c r="A133" s="5" t="s">
        <v>8219</v>
      </c>
      <c r="B133">
        <v>77</v>
      </c>
      <c r="C133" s="5" t="s">
        <v>8221</v>
      </c>
      <c r="D133">
        <v>170</v>
      </c>
    </row>
    <row r="134" spans="1:4" x14ac:dyDescent="0.3">
      <c r="A134" s="5" t="s">
        <v>8219</v>
      </c>
      <c r="B134">
        <v>108</v>
      </c>
      <c r="C134" s="5" t="s">
        <v>8221</v>
      </c>
      <c r="D134">
        <v>5</v>
      </c>
    </row>
    <row r="135" spans="1:4" x14ac:dyDescent="0.3">
      <c r="A135" s="5" t="s">
        <v>8219</v>
      </c>
      <c r="B135">
        <v>7</v>
      </c>
      <c r="C135" s="5" t="s">
        <v>8221</v>
      </c>
      <c r="D135">
        <v>14</v>
      </c>
    </row>
    <row r="136" spans="1:4" x14ac:dyDescent="0.3">
      <c r="A136" s="5" t="s">
        <v>8219</v>
      </c>
      <c r="B136">
        <v>314</v>
      </c>
      <c r="C136" s="5" t="s">
        <v>8221</v>
      </c>
      <c r="D136">
        <v>1</v>
      </c>
    </row>
    <row r="137" spans="1:4" x14ac:dyDescent="0.3">
      <c r="A137" s="5" t="s">
        <v>8219</v>
      </c>
      <c r="B137">
        <v>188</v>
      </c>
      <c r="C137" s="5" t="s">
        <v>8221</v>
      </c>
      <c r="D137">
        <v>0</v>
      </c>
    </row>
    <row r="138" spans="1:4" x14ac:dyDescent="0.3">
      <c r="A138" s="5" t="s">
        <v>8219</v>
      </c>
      <c r="B138">
        <v>275</v>
      </c>
      <c r="C138" s="5" t="s">
        <v>8221</v>
      </c>
      <c r="D138">
        <v>124</v>
      </c>
    </row>
    <row r="139" spans="1:4" x14ac:dyDescent="0.3">
      <c r="A139" s="5" t="s">
        <v>8219</v>
      </c>
      <c r="B139">
        <v>560</v>
      </c>
      <c r="C139" s="5" t="s">
        <v>8221</v>
      </c>
      <c r="D139">
        <v>0</v>
      </c>
    </row>
    <row r="140" spans="1:4" x14ac:dyDescent="0.3">
      <c r="A140" s="5" t="s">
        <v>8219</v>
      </c>
      <c r="B140">
        <v>688</v>
      </c>
      <c r="C140" s="5" t="s">
        <v>8221</v>
      </c>
      <c r="D140">
        <v>0</v>
      </c>
    </row>
    <row r="141" spans="1:4" x14ac:dyDescent="0.3">
      <c r="A141" s="5" t="s">
        <v>8219</v>
      </c>
      <c r="B141">
        <v>942</v>
      </c>
      <c r="C141" s="5" t="s">
        <v>8221</v>
      </c>
      <c r="D141">
        <v>55</v>
      </c>
    </row>
    <row r="142" spans="1:4" x14ac:dyDescent="0.3">
      <c r="A142" s="5" t="s">
        <v>8219</v>
      </c>
      <c r="B142">
        <v>88</v>
      </c>
      <c r="C142" s="5" t="s">
        <v>8221</v>
      </c>
      <c r="D142">
        <v>140</v>
      </c>
    </row>
    <row r="143" spans="1:4" x14ac:dyDescent="0.3">
      <c r="A143" s="5" t="s">
        <v>8219</v>
      </c>
      <c r="B143">
        <v>220</v>
      </c>
      <c r="C143" s="5" t="s">
        <v>8221</v>
      </c>
      <c r="D143">
        <v>21</v>
      </c>
    </row>
    <row r="144" spans="1:4" x14ac:dyDescent="0.3">
      <c r="A144" s="5" t="s">
        <v>8219</v>
      </c>
      <c r="B144">
        <v>145</v>
      </c>
      <c r="C144" s="5" t="s">
        <v>8221</v>
      </c>
      <c r="D144">
        <v>1</v>
      </c>
    </row>
    <row r="145" spans="1:4" x14ac:dyDescent="0.3">
      <c r="A145" s="5" t="s">
        <v>8219</v>
      </c>
      <c r="B145">
        <v>963</v>
      </c>
      <c r="C145" s="5" t="s">
        <v>8221</v>
      </c>
      <c r="D145">
        <v>147</v>
      </c>
    </row>
    <row r="146" spans="1:4" x14ac:dyDescent="0.3">
      <c r="A146" s="5" t="s">
        <v>8219</v>
      </c>
      <c r="B146">
        <v>91</v>
      </c>
      <c r="C146" s="5" t="s">
        <v>8221</v>
      </c>
      <c r="D146">
        <v>11</v>
      </c>
    </row>
    <row r="147" spans="1:4" x14ac:dyDescent="0.3">
      <c r="A147" s="5" t="s">
        <v>8219</v>
      </c>
      <c r="B147">
        <v>58</v>
      </c>
      <c r="C147" s="5" t="s">
        <v>8221</v>
      </c>
      <c r="D147">
        <v>125</v>
      </c>
    </row>
    <row r="148" spans="1:4" x14ac:dyDescent="0.3">
      <c r="A148" s="5" t="s">
        <v>8219</v>
      </c>
      <c r="B148">
        <v>36</v>
      </c>
      <c r="C148" s="5" t="s">
        <v>8221</v>
      </c>
      <c r="D148">
        <v>1</v>
      </c>
    </row>
    <row r="149" spans="1:4" x14ac:dyDescent="0.3">
      <c r="A149" s="5" t="s">
        <v>8219</v>
      </c>
      <c r="B149">
        <v>165</v>
      </c>
      <c r="C149" s="5" t="s">
        <v>8221</v>
      </c>
      <c r="D149">
        <v>0</v>
      </c>
    </row>
    <row r="150" spans="1:4" x14ac:dyDescent="0.3">
      <c r="A150" s="5" t="s">
        <v>8219</v>
      </c>
      <c r="B150">
        <v>111</v>
      </c>
      <c r="C150" s="5" t="s">
        <v>8221</v>
      </c>
      <c r="D150">
        <v>0</v>
      </c>
    </row>
    <row r="151" spans="1:4" x14ac:dyDescent="0.3">
      <c r="A151" s="5" t="s">
        <v>8219</v>
      </c>
      <c r="B151">
        <v>1596</v>
      </c>
      <c r="C151" s="5" t="s">
        <v>8221</v>
      </c>
      <c r="D151">
        <v>3</v>
      </c>
    </row>
    <row r="152" spans="1:4" x14ac:dyDescent="0.3">
      <c r="A152" s="5" t="s">
        <v>8219</v>
      </c>
      <c r="B152">
        <v>61</v>
      </c>
      <c r="C152" s="5" t="s">
        <v>8221</v>
      </c>
      <c r="D152">
        <v>0</v>
      </c>
    </row>
    <row r="153" spans="1:4" x14ac:dyDescent="0.3">
      <c r="A153" s="5" t="s">
        <v>8219</v>
      </c>
      <c r="B153">
        <v>287</v>
      </c>
      <c r="C153" s="5" t="s">
        <v>8221</v>
      </c>
      <c r="D153">
        <v>0</v>
      </c>
    </row>
    <row r="154" spans="1:4" x14ac:dyDescent="0.3">
      <c r="A154" s="5" t="s">
        <v>8219</v>
      </c>
      <c r="B154">
        <v>65</v>
      </c>
      <c r="C154" s="5" t="s">
        <v>8221</v>
      </c>
      <c r="D154">
        <v>0</v>
      </c>
    </row>
    <row r="155" spans="1:4" x14ac:dyDescent="0.3">
      <c r="A155" s="5" t="s">
        <v>8219</v>
      </c>
      <c r="B155">
        <v>118</v>
      </c>
      <c r="C155" s="5" t="s">
        <v>8221</v>
      </c>
      <c r="D155">
        <v>0</v>
      </c>
    </row>
    <row r="156" spans="1:4" x14ac:dyDescent="0.3">
      <c r="A156" s="5" t="s">
        <v>8219</v>
      </c>
      <c r="B156">
        <v>113</v>
      </c>
      <c r="C156" s="5" t="s">
        <v>8221</v>
      </c>
      <c r="D156">
        <v>3</v>
      </c>
    </row>
    <row r="157" spans="1:4" x14ac:dyDescent="0.3">
      <c r="A157" s="5" t="s">
        <v>8219</v>
      </c>
      <c r="B157">
        <v>332</v>
      </c>
      <c r="C157" s="5" t="s">
        <v>8221</v>
      </c>
      <c r="D157">
        <v>0</v>
      </c>
    </row>
    <row r="158" spans="1:4" x14ac:dyDescent="0.3">
      <c r="A158" s="5" t="s">
        <v>8219</v>
      </c>
      <c r="B158">
        <v>62</v>
      </c>
      <c r="C158" s="5" t="s">
        <v>8221</v>
      </c>
      <c r="D158">
        <v>1</v>
      </c>
    </row>
    <row r="159" spans="1:4" x14ac:dyDescent="0.3">
      <c r="A159" s="5" t="s">
        <v>8219</v>
      </c>
      <c r="B159">
        <v>951</v>
      </c>
      <c r="C159" s="5" t="s">
        <v>8221</v>
      </c>
      <c r="D159">
        <v>3</v>
      </c>
    </row>
    <row r="160" spans="1:4" x14ac:dyDescent="0.3">
      <c r="A160" s="5" t="s">
        <v>8219</v>
      </c>
      <c r="B160">
        <v>415</v>
      </c>
      <c r="C160" s="5" t="s">
        <v>8221</v>
      </c>
      <c r="D160">
        <v>22</v>
      </c>
    </row>
    <row r="161" spans="1:4" x14ac:dyDescent="0.3">
      <c r="A161" s="5" t="s">
        <v>8219</v>
      </c>
      <c r="B161">
        <v>305</v>
      </c>
      <c r="C161" s="5" t="s">
        <v>8221</v>
      </c>
      <c r="D161">
        <v>26</v>
      </c>
    </row>
    <row r="162" spans="1:4" x14ac:dyDescent="0.3">
      <c r="A162" s="5" t="s">
        <v>8219</v>
      </c>
      <c r="B162">
        <v>2139</v>
      </c>
      <c r="C162" s="5" t="s">
        <v>8221</v>
      </c>
      <c r="D162">
        <v>4</v>
      </c>
    </row>
    <row r="163" spans="1:4" x14ac:dyDescent="0.3">
      <c r="A163" s="5" t="s">
        <v>8219</v>
      </c>
      <c r="B163">
        <v>79</v>
      </c>
      <c r="C163" s="5" t="s">
        <v>8221</v>
      </c>
      <c r="D163">
        <v>0</v>
      </c>
    </row>
    <row r="164" spans="1:4" x14ac:dyDescent="0.3">
      <c r="A164" s="5" t="s">
        <v>8219</v>
      </c>
      <c r="B164">
        <v>179</v>
      </c>
      <c r="C164" s="5" t="s">
        <v>8221</v>
      </c>
      <c r="D164">
        <v>4</v>
      </c>
    </row>
    <row r="165" spans="1:4" x14ac:dyDescent="0.3">
      <c r="A165" s="5" t="s">
        <v>8219</v>
      </c>
      <c r="B165">
        <v>202</v>
      </c>
      <c r="C165" s="5" t="s">
        <v>8221</v>
      </c>
      <c r="D165">
        <v>9</v>
      </c>
    </row>
    <row r="166" spans="1:4" x14ac:dyDescent="0.3">
      <c r="A166" s="5" t="s">
        <v>8219</v>
      </c>
      <c r="B166">
        <v>760</v>
      </c>
      <c r="C166" s="5" t="s">
        <v>8221</v>
      </c>
      <c r="D166">
        <v>5</v>
      </c>
    </row>
    <row r="167" spans="1:4" x14ac:dyDescent="0.3">
      <c r="A167" s="5" t="s">
        <v>8219</v>
      </c>
      <c r="B167">
        <v>563</v>
      </c>
      <c r="C167" s="5" t="s">
        <v>8221</v>
      </c>
      <c r="D167">
        <v>14</v>
      </c>
    </row>
    <row r="168" spans="1:4" x14ac:dyDescent="0.3">
      <c r="A168" s="5" t="s">
        <v>8219</v>
      </c>
      <c r="B168">
        <v>135</v>
      </c>
      <c r="C168" s="5" t="s">
        <v>8221</v>
      </c>
      <c r="D168">
        <v>1</v>
      </c>
    </row>
    <row r="169" spans="1:4" x14ac:dyDescent="0.3">
      <c r="A169" s="5" t="s">
        <v>8219</v>
      </c>
      <c r="B169">
        <v>290</v>
      </c>
      <c r="C169" s="5" t="s">
        <v>8221</v>
      </c>
      <c r="D169">
        <v>10</v>
      </c>
    </row>
    <row r="170" spans="1:4" x14ac:dyDescent="0.3">
      <c r="A170" s="5" t="s">
        <v>8219</v>
      </c>
      <c r="B170">
        <v>447</v>
      </c>
      <c r="C170" s="5" t="s">
        <v>8221</v>
      </c>
      <c r="D170">
        <v>3</v>
      </c>
    </row>
    <row r="171" spans="1:4" x14ac:dyDescent="0.3">
      <c r="A171" s="5" t="s">
        <v>8219</v>
      </c>
      <c r="B171">
        <v>232</v>
      </c>
      <c r="C171" s="5" t="s">
        <v>8221</v>
      </c>
      <c r="D171">
        <v>1</v>
      </c>
    </row>
    <row r="172" spans="1:4" x14ac:dyDescent="0.3">
      <c r="A172" s="5" t="s">
        <v>8219</v>
      </c>
      <c r="B172">
        <v>168</v>
      </c>
      <c r="C172" s="5" t="s">
        <v>8221</v>
      </c>
      <c r="D172">
        <v>0</v>
      </c>
    </row>
    <row r="173" spans="1:4" x14ac:dyDescent="0.3">
      <c r="A173" s="5" t="s">
        <v>8219</v>
      </c>
      <c r="B173">
        <v>128</v>
      </c>
      <c r="C173" s="5" t="s">
        <v>8221</v>
      </c>
      <c r="D173">
        <v>5</v>
      </c>
    </row>
    <row r="174" spans="1:4" x14ac:dyDescent="0.3">
      <c r="A174" s="5" t="s">
        <v>8219</v>
      </c>
      <c r="B174">
        <v>493</v>
      </c>
      <c r="C174" s="5" t="s">
        <v>8221</v>
      </c>
      <c r="D174">
        <v>2</v>
      </c>
    </row>
    <row r="175" spans="1:4" x14ac:dyDescent="0.3">
      <c r="A175" s="5" t="s">
        <v>8219</v>
      </c>
      <c r="B175">
        <v>131</v>
      </c>
      <c r="C175" s="5" t="s">
        <v>8221</v>
      </c>
      <c r="D175">
        <v>68</v>
      </c>
    </row>
    <row r="176" spans="1:4" x14ac:dyDescent="0.3">
      <c r="A176" s="5" t="s">
        <v>8219</v>
      </c>
      <c r="B176">
        <v>50</v>
      </c>
      <c r="C176" s="5" t="s">
        <v>8221</v>
      </c>
      <c r="D176">
        <v>3</v>
      </c>
    </row>
    <row r="177" spans="1:4" x14ac:dyDescent="0.3">
      <c r="A177" s="5" t="s">
        <v>8219</v>
      </c>
      <c r="B177">
        <v>665</v>
      </c>
      <c r="C177" s="5" t="s">
        <v>8221</v>
      </c>
      <c r="D177">
        <v>34</v>
      </c>
    </row>
    <row r="178" spans="1:4" x14ac:dyDescent="0.3">
      <c r="A178" s="5" t="s">
        <v>8219</v>
      </c>
      <c r="B178">
        <v>129</v>
      </c>
      <c r="C178" s="5" t="s">
        <v>8221</v>
      </c>
      <c r="D178">
        <v>0</v>
      </c>
    </row>
    <row r="179" spans="1:4" x14ac:dyDescent="0.3">
      <c r="A179" s="5" t="s">
        <v>8219</v>
      </c>
      <c r="B179">
        <v>142</v>
      </c>
      <c r="C179" s="5" t="s">
        <v>8221</v>
      </c>
      <c r="D179">
        <v>3</v>
      </c>
    </row>
    <row r="180" spans="1:4" x14ac:dyDescent="0.3">
      <c r="A180" s="5" t="s">
        <v>8219</v>
      </c>
      <c r="B180">
        <v>2436</v>
      </c>
      <c r="C180" s="5" t="s">
        <v>8221</v>
      </c>
      <c r="D180">
        <v>0</v>
      </c>
    </row>
    <row r="181" spans="1:4" x14ac:dyDescent="0.3">
      <c r="A181" s="5" t="s">
        <v>8219</v>
      </c>
      <c r="B181">
        <v>244</v>
      </c>
      <c r="C181" s="5" t="s">
        <v>8221</v>
      </c>
      <c r="D181">
        <v>70</v>
      </c>
    </row>
    <row r="182" spans="1:4" x14ac:dyDescent="0.3">
      <c r="A182" s="5" t="s">
        <v>8219</v>
      </c>
      <c r="B182">
        <v>298</v>
      </c>
      <c r="C182" s="5" t="s">
        <v>8221</v>
      </c>
      <c r="D182">
        <v>1</v>
      </c>
    </row>
    <row r="183" spans="1:4" x14ac:dyDescent="0.3">
      <c r="A183" s="5" t="s">
        <v>8219</v>
      </c>
      <c r="B183">
        <v>251</v>
      </c>
      <c r="C183" s="5" t="s">
        <v>8221</v>
      </c>
      <c r="D183">
        <v>1</v>
      </c>
    </row>
    <row r="184" spans="1:4" x14ac:dyDescent="0.3">
      <c r="A184" s="5" t="s">
        <v>8219</v>
      </c>
      <c r="B184">
        <v>108</v>
      </c>
      <c r="C184" s="5" t="s">
        <v>8221</v>
      </c>
      <c r="D184">
        <v>1</v>
      </c>
    </row>
    <row r="185" spans="1:4" x14ac:dyDescent="0.3">
      <c r="A185" s="5" t="s">
        <v>8219</v>
      </c>
      <c r="B185">
        <v>82</v>
      </c>
      <c r="C185" s="5" t="s">
        <v>8221</v>
      </c>
      <c r="D185">
        <v>2</v>
      </c>
    </row>
    <row r="186" spans="1:4" x14ac:dyDescent="0.3">
      <c r="A186" s="5" t="s">
        <v>8219</v>
      </c>
      <c r="B186">
        <v>74</v>
      </c>
      <c r="C186" s="5" t="s">
        <v>8221</v>
      </c>
      <c r="D186">
        <v>2</v>
      </c>
    </row>
    <row r="187" spans="1:4" x14ac:dyDescent="0.3">
      <c r="A187" s="5" t="s">
        <v>8219</v>
      </c>
      <c r="B187">
        <v>189</v>
      </c>
      <c r="C187" s="5" t="s">
        <v>8221</v>
      </c>
      <c r="D187">
        <v>34</v>
      </c>
    </row>
    <row r="188" spans="1:4" x14ac:dyDescent="0.3">
      <c r="A188" s="5" t="s">
        <v>8219</v>
      </c>
      <c r="B188">
        <v>80</v>
      </c>
      <c r="C188" s="5" t="s">
        <v>8221</v>
      </c>
      <c r="D188">
        <v>2</v>
      </c>
    </row>
    <row r="189" spans="1:4" x14ac:dyDescent="0.3">
      <c r="A189" s="5" t="s">
        <v>8219</v>
      </c>
      <c r="B189">
        <v>576</v>
      </c>
      <c r="C189" s="5" t="s">
        <v>8221</v>
      </c>
      <c r="D189">
        <v>0</v>
      </c>
    </row>
    <row r="190" spans="1:4" x14ac:dyDescent="0.3">
      <c r="A190" s="5" t="s">
        <v>8219</v>
      </c>
      <c r="B190">
        <v>202</v>
      </c>
      <c r="C190" s="5" t="s">
        <v>8221</v>
      </c>
      <c r="D190">
        <v>1</v>
      </c>
    </row>
    <row r="191" spans="1:4" x14ac:dyDescent="0.3">
      <c r="A191" s="5" t="s">
        <v>8219</v>
      </c>
      <c r="B191">
        <v>238</v>
      </c>
      <c r="C191" s="5" t="s">
        <v>8221</v>
      </c>
      <c r="D191">
        <v>8</v>
      </c>
    </row>
    <row r="192" spans="1:4" x14ac:dyDescent="0.3">
      <c r="A192" s="5" t="s">
        <v>8219</v>
      </c>
      <c r="B192">
        <v>36</v>
      </c>
      <c r="C192" s="5" t="s">
        <v>8221</v>
      </c>
      <c r="D192">
        <v>4</v>
      </c>
    </row>
    <row r="193" spans="1:4" x14ac:dyDescent="0.3">
      <c r="A193" s="5" t="s">
        <v>8219</v>
      </c>
      <c r="B193">
        <v>150</v>
      </c>
      <c r="C193" s="5" t="s">
        <v>8221</v>
      </c>
      <c r="D193">
        <v>28</v>
      </c>
    </row>
    <row r="194" spans="1:4" x14ac:dyDescent="0.3">
      <c r="A194" s="5" t="s">
        <v>8219</v>
      </c>
      <c r="B194">
        <v>146</v>
      </c>
      <c r="C194" s="5" t="s">
        <v>8221</v>
      </c>
      <c r="D194">
        <v>0</v>
      </c>
    </row>
    <row r="195" spans="1:4" x14ac:dyDescent="0.3">
      <c r="A195" s="5" t="s">
        <v>8219</v>
      </c>
      <c r="B195">
        <v>222</v>
      </c>
      <c r="C195" s="5" t="s">
        <v>8221</v>
      </c>
      <c r="D195">
        <v>6</v>
      </c>
    </row>
    <row r="196" spans="1:4" x14ac:dyDescent="0.3">
      <c r="A196" s="5" t="s">
        <v>8219</v>
      </c>
      <c r="B196">
        <v>120</v>
      </c>
      <c r="C196" s="5" t="s">
        <v>8221</v>
      </c>
      <c r="D196">
        <v>22</v>
      </c>
    </row>
    <row r="197" spans="1:4" x14ac:dyDescent="0.3">
      <c r="A197" s="5" t="s">
        <v>8219</v>
      </c>
      <c r="B197">
        <v>126</v>
      </c>
      <c r="C197" s="5" t="s">
        <v>8221</v>
      </c>
      <c r="D197">
        <v>0</v>
      </c>
    </row>
    <row r="198" spans="1:4" x14ac:dyDescent="0.3">
      <c r="A198" s="5" t="s">
        <v>8219</v>
      </c>
      <c r="B198">
        <v>158</v>
      </c>
      <c r="C198" s="5" t="s">
        <v>8221</v>
      </c>
      <c r="D198">
        <v>1</v>
      </c>
    </row>
    <row r="199" spans="1:4" x14ac:dyDescent="0.3">
      <c r="A199" s="5" t="s">
        <v>8219</v>
      </c>
      <c r="B199">
        <v>316</v>
      </c>
      <c r="C199" s="5" t="s">
        <v>8221</v>
      </c>
      <c r="D199">
        <v>20</v>
      </c>
    </row>
    <row r="200" spans="1:4" x14ac:dyDescent="0.3">
      <c r="A200" s="5" t="s">
        <v>8219</v>
      </c>
      <c r="B200">
        <v>284</v>
      </c>
      <c r="C200" s="5" t="s">
        <v>8221</v>
      </c>
      <c r="D200">
        <v>0</v>
      </c>
    </row>
    <row r="201" spans="1:4" x14ac:dyDescent="0.3">
      <c r="A201" s="5" t="s">
        <v>8219</v>
      </c>
      <c r="B201">
        <v>51</v>
      </c>
      <c r="C201" s="5" t="s">
        <v>8221</v>
      </c>
      <c r="D201">
        <v>1</v>
      </c>
    </row>
    <row r="202" spans="1:4" x14ac:dyDescent="0.3">
      <c r="A202" s="5" t="s">
        <v>8219</v>
      </c>
      <c r="B202">
        <v>158</v>
      </c>
      <c r="C202" s="5" t="s">
        <v>8221</v>
      </c>
      <c r="D202">
        <v>3</v>
      </c>
    </row>
    <row r="203" spans="1:4" x14ac:dyDescent="0.3">
      <c r="A203" s="5" t="s">
        <v>8219</v>
      </c>
      <c r="B203">
        <v>337</v>
      </c>
      <c r="C203" s="5" t="s">
        <v>8221</v>
      </c>
      <c r="D203">
        <v>2</v>
      </c>
    </row>
    <row r="204" spans="1:4" x14ac:dyDescent="0.3">
      <c r="A204" s="5" t="s">
        <v>8219</v>
      </c>
      <c r="B204">
        <v>186</v>
      </c>
      <c r="C204" s="5" t="s">
        <v>8221</v>
      </c>
      <c r="D204">
        <v>0</v>
      </c>
    </row>
    <row r="205" spans="1:4" x14ac:dyDescent="0.3">
      <c r="A205" s="5" t="s">
        <v>8219</v>
      </c>
      <c r="B205">
        <v>58</v>
      </c>
      <c r="C205" s="5" t="s">
        <v>8221</v>
      </c>
      <c r="D205">
        <v>2</v>
      </c>
    </row>
    <row r="206" spans="1:4" x14ac:dyDescent="0.3">
      <c r="A206" s="5" t="s">
        <v>8219</v>
      </c>
      <c r="B206">
        <v>82</v>
      </c>
      <c r="C206" s="5" t="s">
        <v>8221</v>
      </c>
      <c r="D206">
        <v>1</v>
      </c>
    </row>
    <row r="207" spans="1:4" x14ac:dyDescent="0.3">
      <c r="A207" s="5" t="s">
        <v>8219</v>
      </c>
      <c r="B207">
        <v>736</v>
      </c>
      <c r="C207" s="5" t="s">
        <v>8221</v>
      </c>
      <c r="D207">
        <v>0</v>
      </c>
    </row>
    <row r="208" spans="1:4" x14ac:dyDescent="0.3">
      <c r="A208" s="5" t="s">
        <v>8219</v>
      </c>
      <c r="B208">
        <v>1151</v>
      </c>
      <c r="C208" s="5" t="s">
        <v>8221</v>
      </c>
      <c r="D208">
        <v>1</v>
      </c>
    </row>
    <row r="209" spans="1:4" x14ac:dyDescent="0.3">
      <c r="A209" s="5" t="s">
        <v>8219</v>
      </c>
      <c r="B209">
        <v>34</v>
      </c>
      <c r="C209" s="5" t="s">
        <v>8221</v>
      </c>
      <c r="D209">
        <v>0</v>
      </c>
    </row>
    <row r="210" spans="1:4" x14ac:dyDescent="0.3">
      <c r="A210" s="5" t="s">
        <v>8219</v>
      </c>
      <c r="B210">
        <v>498</v>
      </c>
      <c r="C210" s="5" t="s">
        <v>8221</v>
      </c>
      <c r="D210">
        <v>5</v>
      </c>
    </row>
    <row r="211" spans="1:4" x14ac:dyDescent="0.3">
      <c r="A211" s="5" t="s">
        <v>8219</v>
      </c>
      <c r="B211">
        <v>167</v>
      </c>
      <c r="C211" s="5" t="s">
        <v>8221</v>
      </c>
      <c r="D211">
        <v>1</v>
      </c>
    </row>
    <row r="212" spans="1:4" x14ac:dyDescent="0.3">
      <c r="A212" s="5" t="s">
        <v>8219</v>
      </c>
      <c r="B212">
        <v>340</v>
      </c>
      <c r="C212" s="5" t="s">
        <v>8221</v>
      </c>
      <c r="D212">
        <v>1</v>
      </c>
    </row>
    <row r="213" spans="1:4" x14ac:dyDescent="0.3">
      <c r="A213" s="5" t="s">
        <v>8219</v>
      </c>
      <c r="B213">
        <v>438</v>
      </c>
      <c r="C213" s="5" t="s">
        <v>8221</v>
      </c>
      <c r="D213">
        <v>2</v>
      </c>
    </row>
    <row r="214" spans="1:4" x14ac:dyDescent="0.3">
      <c r="A214" s="5" t="s">
        <v>8219</v>
      </c>
      <c r="B214">
        <v>555</v>
      </c>
      <c r="C214" s="5" t="s">
        <v>8221</v>
      </c>
      <c r="D214">
        <v>0</v>
      </c>
    </row>
    <row r="215" spans="1:4" x14ac:dyDescent="0.3">
      <c r="A215" s="5" t="s">
        <v>8219</v>
      </c>
      <c r="B215">
        <v>266</v>
      </c>
      <c r="C215" s="5" t="s">
        <v>8221</v>
      </c>
      <c r="D215">
        <v>9</v>
      </c>
    </row>
    <row r="216" spans="1:4" x14ac:dyDescent="0.3">
      <c r="A216" s="5" t="s">
        <v>8219</v>
      </c>
      <c r="B216">
        <v>69</v>
      </c>
      <c r="C216" s="5" t="s">
        <v>8221</v>
      </c>
      <c r="D216">
        <v>4</v>
      </c>
    </row>
    <row r="217" spans="1:4" x14ac:dyDescent="0.3">
      <c r="A217" s="5" t="s">
        <v>8219</v>
      </c>
      <c r="B217">
        <v>80</v>
      </c>
      <c r="C217" s="5" t="s">
        <v>8221</v>
      </c>
      <c r="D217">
        <v>4</v>
      </c>
    </row>
    <row r="218" spans="1:4" x14ac:dyDescent="0.3">
      <c r="A218" s="5" t="s">
        <v>8219</v>
      </c>
      <c r="B218">
        <v>493</v>
      </c>
      <c r="C218" s="5" t="s">
        <v>8221</v>
      </c>
      <c r="D218">
        <v>1</v>
      </c>
    </row>
    <row r="219" spans="1:4" x14ac:dyDescent="0.3">
      <c r="A219" s="5" t="s">
        <v>8219</v>
      </c>
      <c r="B219">
        <v>31</v>
      </c>
      <c r="C219" s="5" t="s">
        <v>8221</v>
      </c>
      <c r="D219">
        <v>1</v>
      </c>
    </row>
    <row r="220" spans="1:4" x14ac:dyDescent="0.3">
      <c r="A220" s="5" t="s">
        <v>8219</v>
      </c>
      <c r="B220">
        <v>236</v>
      </c>
      <c r="C220" s="5" t="s">
        <v>8221</v>
      </c>
      <c r="D220">
        <v>7</v>
      </c>
    </row>
    <row r="221" spans="1:4" x14ac:dyDescent="0.3">
      <c r="A221" s="5" t="s">
        <v>8219</v>
      </c>
      <c r="B221">
        <v>89</v>
      </c>
      <c r="C221" s="5" t="s">
        <v>8221</v>
      </c>
      <c r="D221">
        <v>5</v>
      </c>
    </row>
    <row r="222" spans="1:4" x14ac:dyDescent="0.3">
      <c r="A222" s="5" t="s">
        <v>8219</v>
      </c>
      <c r="B222">
        <v>299</v>
      </c>
      <c r="C222" s="5" t="s">
        <v>8221</v>
      </c>
      <c r="D222">
        <v>1</v>
      </c>
    </row>
    <row r="223" spans="1:4" x14ac:dyDescent="0.3">
      <c r="A223" s="5" t="s">
        <v>8219</v>
      </c>
      <c r="B223">
        <v>55</v>
      </c>
      <c r="C223" s="5" t="s">
        <v>8221</v>
      </c>
      <c r="D223">
        <v>0</v>
      </c>
    </row>
    <row r="224" spans="1:4" x14ac:dyDescent="0.3">
      <c r="A224" s="5" t="s">
        <v>8219</v>
      </c>
      <c r="B224">
        <v>325</v>
      </c>
      <c r="C224" s="5" t="s">
        <v>8221</v>
      </c>
      <c r="D224">
        <v>0</v>
      </c>
    </row>
    <row r="225" spans="1:4" x14ac:dyDescent="0.3">
      <c r="A225" s="5" t="s">
        <v>8219</v>
      </c>
      <c r="B225">
        <v>524</v>
      </c>
      <c r="C225" s="5" t="s">
        <v>8221</v>
      </c>
      <c r="D225">
        <v>1</v>
      </c>
    </row>
    <row r="226" spans="1:4" x14ac:dyDescent="0.3">
      <c r="A226" s="5" t="s">
        <v>8219</v>
      </c>
      <c r="B226">
        <v>285</v>
      </c>
      <c r="C226" s="5" t="s">
        <v>8221</v>
      </c>
      <c r="D226">
        <v>2</v>
      </c>
    </row>
    <row r="227" spans="1:4" x14ac:dyDescent="0.3">
      <c r="A227" s="5" t="s">
        <v>8219</v>
      </c>
      <c r="B227">
        <v>179</v>
      </c>
      <c r="C227" s="5" t="s">
        <v>8221</v>
      </c>
      <c r="D227">
        <v>0</v>
      </c>
    </row>
    <row r="228" spans="1:4" x14ac:dyDescent="0.3">
      <c r="A228" s="5" t="s">
        <v>8219</v>
      </c>
      <c r="B228">
        <v>188</v>
      </c>
      <c r="C228" s="5" t="s">
        <v>8221</v>
      </c>
      <c r="D228">
        <v>4</v>
      </c>
    </row>
    <row r="229" spans="1:4" x14ac:dyDescent="0.3">
      <c r="A229" s="5" t="s">
        <v>8219</v>
      </c>
      <c r="B229">
        <v>379</v>
      </c>
      <c r="C229" s="5" t="s">
        <v>8221</v>
      </c>
      <c r="D229">
        <v>7</v>
      </c>
    </row>
    <row r="230" spans="1:4" x14ac:dyDescent="0.3">
      <c r="A230" s="5" t="s">
        <v>8219</v>
      </c>
      <c r="B230">
        <v>119</v>
      </c>
      <c r="C230" s="5" t="s">
        <v>8221</v>
      </c>
      <c r="D230">
        <v>2</v>
      </c>
    </row>
    <row r="231" spans="1:4" x14ac:dyDescent="0.3">
      <c r="A231" s="5" t="s">
        <v>8219</v>
      </c>
      <c r="B231">
        <v>167</v>
      </c>
      <c r="C231" s="5" t="s">
        <v>8221</v>
      </c>
      <c r="D231">
        <v>1</v>
      </c>
    </row>
    <row r="232" spans="1:4" x14ac:dyDescent="0.3">
      <c r="A232" s="5" t="s">
        <v>8219</v>
      </c>
      <c r="B232">
        <v>221</v>
      </c>
      <c r="C232" s="5" t="s">
        <v>8221</v>
      </c>
      <c r="D232">
        <v>9</v>
      </c>
    </row>
    <row r="233" spans="1:4" x14ac:dyDescent="0.3">
      <c r="A233" s="5" t="s">
        <v>8219</v>
      </c>
      <c r="B233">
        <v>964</v>
      </c>
      <c r="C233" s="5" t="s">
        <v>8221</v>
      </c>
      <c r="D233">
        <v>2</v>
      </c>
    </row>
    <row r="234" spans="1:4" x14ac:dyDescent="0.3">
      <c r="A234" s="5" t="s">
        <v>8219</v>
      </c>
      <c r="B234">
        <v>286</v>
      </c>
      <c r="C234" s="5" t="s">
        <v>8221</v>
      </c>
      <c r="D234">
        <v>1</v>
      </c>
    </row>
    <row r="235" spans="1:4" x14ac:dyDescent="0.3">
      <c r="A235" s="5" t="s">
        <v>8219</v>
      </c>
      <c r="B235">
        <v>613</v>
      </c>
      <c r="C235" s="5" t="s">
        <v>8221</v>
      </c>
      <c r="D235">
        <v>7</v>
      </c>
    </row>
    <row r="236" spans="1:4" x14ac:dyDescent="0.3">
      <c r="A236" s="5" t="s">
        <v>8219</v>
      </c>
      <c r="B236">
        <v>29</v>
      </c>
      <c r="C236" s="5" t="s">
        <v>8221</v>
      </c>
      <c r="D236">
        <v>2</v>
      </c>
    </row>
    <row r="237" spans="1:4" x14ac:dyDescent="0.3">
      <c r="A237" s="5" t="s">
        <v>8219</v>
      </c>
      <c r="B237">
        <v>165</v>
      </c>
      <c r="C237" s="5" t="s">
        <v>8221</v>
      </c>
      <c r="D237">
        <v>8</v>
      </c>
    </row>
    <row r="238" spans="1:4" x14ac:dyDescent="0.3">
      <c r="A238" s="5" t="s">
        <v>8219</v>
      </c>
      <c r="B238">
        <v>97</v>
      </c>
      <c r="C238" s="5" t="s">
        <v>8221</v>
      </c>
      <c r="D238">
        <v>2</v>
      </c>
    </row>
    <row r="239" spans="1:4" x14ac:dyDescent="0.3">
      <c r="A239" s="5" t="s">
        <v>8219</v>
      </c>
      <c r="B239">
        <v>303</v>
      </c>
      <c r="C239" s="5" t="s">
        <v>8221</v>
      </c>
      <c r="D239">
        <v>2</v>
      </c>
    </row>
    <row r="240" spans="1:4" x14ac:dyDescent="0.3">
      <c r="A240" s="5" t="s">
        <v>8219</v>
      </c>
      <c r="B240">
        <v>267</v>
      </c>
      <c r="C240" s="5" t="s">
        <v>8221</v>
      </c>
      <c r="D240">
        <v>7</v>
      </c>
    </row>
    <row r="241" spans="1:4" x14ac:dyDescent="0.3">
      <c r="A241" s="5" t="s">
        <v>8219</v>
      </c>
      <c r="B241">
        <v>302</v>
      </c>
      <c r="C241" s="5" t="s">
        <v>8221</v>
      </c>
      <c r="D241">
        <v>2</v>
      </c>
    </row>
    <row r="242" spans="1:4" x14ac:dyDescent="0.3">
      <c r="A242" s="5" t="s">
        <v>8219</v>
      </c>
      <c r="B242">
        <v>87</v>
      </c>
      <c r="C242" s="5" t="s">
        <v>8221</v>
      </c>
      <c r="D242">
        <v>18</v>
      </c>
    </row>
    <row r="243" spans="1:4" x14ac:dyDescent="0.3">
      <c r="A243" s="5" t="s">
        <v>8219</v>
      </c>
      <c r="B243">
        <v>354</v>
      </c>
      <c r="C243" s="5" t="s">
        <v>8221</v>
      </c>
      <c r="D243">
        <v>9</v>
      </c>
    </row>
    <row r="244" spans="1:4" x14ac:dyDescent="0.3">
      <c r="A244" s="5" t="s">
        <v>8219</v>
      </c>
      <c r="B244">
        <v>86</v>
      </c>
      <c r="C244" s="5" t="s">
        <v>8221</v>
      </c>
      <c r="D244">
        <v>4</v>
      </c>
    </row>
    <row r="245" spans="1:4" x14ac:dyDescent="0.3">
      <c r="A245" s="5" t="s">
        <v>8219</v>
      </c>
      <c r="B245">
        <v>26</v>
      </c>
      <c r="C245" s="5" t="s">
        <v>8221</v>
      </c>
      <c r="D245">
        <v>7</v>
      </c>
    </row>
    <row r="246" spans="1:4" x14ac:dyDescent="0.3">
      <c r="A246" s="5" t="s">
        <v>8219</v>
      </c>
      <c r="B246">
        <v>113</v>
      </c>
      <c r="C246" s="5" t="s">
        <v>8221</v>
      </c>
      <c r="D246">
        <v>29</v>
      </c>
    </row>
    <row r="247" spans="1:4" x14ac:dyDescent="0.3">
      <c r="A247" s="5" t="s">
        <v>8219</v>
      </c>
      <c r="B247">
        <v>65</v>
      </c>
      <c r="C247" s="5" t="s">
        <v>8221</v>
      </c>
      <c r="D247">
        <v>12</v>
      </c>
    </row>
    <row r="248" spans="1:4" x14ac:dyDescent="0.3">
      <c r="A248" s="5" t="s">
        <v>8219</v>
      </c>
      <c r="B248">
        <v>134</v>
      </c>
      <c r="C248" s="5" t="s">
        <v>8221</v>
      </c>
      <c r="D248">
        <v>4</v>
      </c>
    </row>
    <row r="249" spans="1:4" x14ac:dyDescent="0.3">
      <c r="A249" s="5" t="s">
        <v>8219</v>
      </c>
      <c r="B249">
        <v>119</v>
      </c>
      <c r="C249" s="5" t="s">
        <v>8221</v>
      </c>
      <c r="D249">
        <v>28</v>
      </c>
    </row>
    <row r="250" spans="1:4" x14ac:dyDescent="0.3">
      <c r="A250" s="5" t="s">
        <v>8219</v>
      </c>
      <c r="B250">
        <v>159</v>
      </c>
      <c r="C250" s="5" t="s">
        <v>8221</v>
      </c>
      <c r="D250">
        <v>25</v>
      </c>
    </row>
    <row r="251" spans="1:4" x14ac:dyDescent="0.3">
      <c r="A251" s="5" t="s">
        <v>8219</v>
      </c>
      <c r="B251">
        <v>167</v>
      </c>
      <c r="C251" s="5" t="s">
        <v>8221</v>
      </c>
      <c r="D251">
        <v>28</v>
      </c>
    </row>
    <row r="252" spans="1:4" x14ac:dyDescent="0.3">
      <c r="A252" s="5" t="s">
        <v>8219</v>
      </c>
      <c r="B252">
        <v>43</v>
      </c>
      <c r="C252" s="5" t="s">
        <v>8221</v>
      </c>
      <c r="D252">
        <v>310</v>
      </c>
    </row>
    <row r="253" spans="1:4" x14ac:dyDescent="0.3">
      <c r="A253" s="5" t="s">
        <v>8219</v>
      </c>
      <c r="B253">
        <v>1062</v>
      </c>
      <c r="C253" s="5" t="s">
        <v>8221</v>
      </c>
      <c r="D253">
        <v>15</v>
      </c>
    </row>
    <row r="254" spans="1:4" x14ac:dyDescent="0.3">
      <c r="A254" s="5" t="s">
        <v>8219</v>
      </c>
      <c r="B254">
        <v>9</v>
      </c>
      <c r="C254" s="5" t="s">
        <v>8221</v>
      </c>
      <c r="D254">
        <v>215</v>
      </c>
    </row>
    <row r="255" spans="1:4" x14ac:dyDescent="0.3">
      <c r="A255" s="5" t="s">
        <v>8219</v>
      </c>
      <c r="B255">
        <v>89</v>
      </c>
      <c r="C255" s="5" t="s">
        <v>8221</v>
      </c>
      <c r="D255">
        <v>3</v>
      </c>
    </row>
    <row r="256" spans="1:4" x14ac:dyDescent="0.3">
      <c r="A256" s="5" t="s">
        <v>8219</v>
      </c>
      <c r="B256">
        <v>174</v>
      </c>
      <c r="C256" s="5" t="s">
        <v>8221</v>
      </c>
      <c r="D256">
        <v>2</v>
      </c>
    </row>
    <row r="257" spans="1:4" x14ac:dyDescent="0.3">
      <c r="A257" s="5" t="s">
        <v>8219</v>
      </c>
      <c r="B257">
        <v>14</v>
      </c>
      <c r="C257" s="5" t="s">
        <v>8221</v>
      </c>
      <c r="D257">
        <v>26</v>
      </c>
    </row>
    <row r="258" spans="1:4" x14ac:dyDescent="0.3">
      <c r="A258" s="5" t="s">
        <v>8219</v>
      </c>
      <c r="B258">
        <v>48</v>
      </c>
      <c r="C258" s="5" t="s">
        <v>8221</v>
      </c>
      <c r="D258">
        <v>24</v>
      </c>
    </row>
    <row r="259" spans="1:4" x14ac:dyDescent="0.3">
      <c r="A259" s="5" t="s">
        <v>8219</v>
      </c>
      <c r="B259">
        <v>133</v>
      </c>
      <c r="C259" s="5" t="s">
        <v>8221</v>
      </c>
      <c r="D259">
        <v>96</v>
      </c>
    </row>
    <row r="260" spans="1:4" x14ac:dyDescent="0.3">
      <c r="A260" s="5" t="s">
        <v>8219</v>
      </c>
      <c r="B260">
        <v>83</v>
      </c>
      <c r="C260" s="5" t="s">
        <v>8221</v>
      </c>
      <c r="D260">
        <v>17</v>
      </c>
    </row>
    <row r="261" spans="1:4" x14ac:dyDescent="0.3">
      <c r="A261" s="5" t="s">
        <v>8219</v>
      </c>
      <c r="B261">
        <v>149</v>
      </c>
      <c r="C261" s="5" t="s">
        <v>8221</v>
      </c>
      <c r="D261">
        <v>94</v>
      </c>
    </row>
    <row r="262" spans="1:4" x14ac:dyDescent="0.3">
      <c r="A262" s="5" t="s">
        <v>8219</v>
      </c>
      <c r="B262">
        <v>49</v>
      </c>
      <c r="C262" s="5" t="s">
        <v>8221</v>
      </c>
      <c r="D262">
        <v>129</v>
      </c>
    </row>
    <row r="263" spans="1:4" x14ac:dyDescent="0.3">
      <c r="A263" s="5" t="s">
        <v>8219</v>
      </c>
      <c r="B263">
        <v>251</v>
      </c>
      <c r="C263" s="5" t="s">
        <v>8221</v>
      </c>
      <c r="D263">
        <v>1</v>
      </c>
    </row>
    <row r="264" spans="1:4" x14ac:dyDescent="0.3">
      <c r="A264" s="5" t="s">
        <v>8219</v>
      </c>
      <c r="B264">
        <v>22</v>
      </c>
      <c r="C264" s="5" t="s">
        <v>8221</v>
      </c>
      <c r="D264">
        <v>4</v>
      </c>
    </row>
    <row r="265" spans="1:4" x14ac:dyDescent="0.3">
      <c r="A265" s="5" t="s">
        <v>8219</v>
      </c>
      <c r="B265">
        <v>48</v>
      </c>
      <c r="C265" s="5" t="s">
        <v>8221</v>
      </c>
      <c r="D265">
        <v>3</v>
      </c>
    </row>
    <row r="266" spans="1:4" x14ac:dyDescent="0.3">
      <c r="A266" s="5" t="s">
        <v>8219</v>
      </c>
      <c r="B266">
        <v>383</v>
      </c>
      <c r="C266" s="5" t="s">
        <v>8221</v>
      </c>
      <c r="D266">
        <v>135</v>
      </c>
    </row>
    <row r="267" spans="1:4" x14ac:dyDescent="0.3">
      <c r="A267" s="5" t="s">
        <v>8219</v>
      </c>
      <c r="B267">
        <v>237</v>
      </c>
      <c r="C267" s="5" t="s">
        <v>8221</v>
      </c>
      <c r="D267">
        <v>10</v>
      </c>
    </row>
    <row r="268" spans="1:4" x14ac:dyDescent="0.3">
      <c r="A268" s="5" t="s">
        <v>8219</v>
      </c>
      <c r="B268">
        <v>13</v>
      </c>
      <c r="C268" s="5" t="s">
        <v>8221</v>
      </c>
      <c r="D268">
        <v>0</v>
      </c>
    </row>
    <row r="269" spans="1:4" x14ac:dyDescent="0.3">
      <c r="A269" s="5" t="s">
        <v>8219</v>
      </c>
      <c r="B269">
        <v>562</v>
      </c>
      <c r="C269" s="5" t="s">
        <v>8221</v>
      </c>
      <c r="D269">
        <v>6</v>
      </c>
    </row>
    <row r="270" spans="1:4" x14ac:dyDescent="0.3">
      <c r="A270" s="5" t="s">
        <v>8219</v>
      </c>
      <c r="B270">
        <v>71</v>
      </c>
      <c r="C270" s="5" t="s">
        <v>8221</v>
      </c>
      <c r="D270">
        <v>36</v>
      </c>
    </row>
    <row r="271" spans="1:4" x14ac:dyDescent="0.3">
      <c r="A271" s="5" t="s">
        <v>8219</v>
      </c>
      <c r="B271">
        <v>1510</v>
      </c>
      <c r="C271" s="5" t="s">
        <v>8221</v>
      </c>
      <c r="D271">
        <v>336</v>
      </c>
    </row>
    <row r="272" spans="1:4" x14ac:dyDescent="0.3">
      <c r="A272" s="5" t="s">
        <v>8219</v>
      </c>
      <c r="B272">
        <v>14</v>
      </c>
      <c r="C272" s="5" t="s">
        <v>8221</v>
      </c>
      <c r="D272">
        <v>34</v>
      </c>
    </row>
    <row r="273" spans="1:4" x14ac:dyDescent="0.3">
      <c r="A273" s="5" t="s">
        <v>8219</v>
      </c>
      <c r="B273">
        <v>193</v>
      </c>
      <c r="C273" s="5" t="s">
        <v>8221</v>
      </c>
      <c r="D273">
        <v>10</v>
      </c>
    </row>
    <row r="274" spans="1:4" x14ac:dyDescent="0.3">
      <c r="A274" s="5" t="s">
        <v>8219</v>
      </c>
      <c r="B274">
        <v>206</v>
      </c>
      <c r="C274" s="5" t="s">
        <v>8221</v>
      </c>
      <c r="D274">
        <v>201</v>
      </c>
    </row>
    <row r="275" spans="1:4" x14ac:dyDescent="0.3">
      <c r="A275" s="5" t="s">
        <v>8219</v>
      </c>
      <c r="B275">
        <v>351</v>
      </c>
      <c r="C275" s="5" t="s">
        <v>8221</v>
      </c>
      <c r="D275">
        <v>296</v>
      </c>
    </row>
    <row r="276" spans="1:4" x14ac:dyDescent="0.3">
      <c r="A276" s="5" t="s">
        <v>8219</v>
      </c>
      <c r="B276">
        <v>50</v>
      </c>
      <c r="C276" s="5" t="s">
        <v>8221</v>
      </c>
      <c r="D276">
        <v>7</v>
      </c>
    </row>
    <row r="277" spans="1:4" x14ac:dyDescent="0.3">
      <c r="A277" s="5" t="s">
        <v>8219</v>
      </c>
      <c r="B277">
        <v>184</v>
      </c>
      <c r="C277" s="5" t="s">
        <v>8221</v>
      </c>
      <c r="D277">
        <v>7</v>
      </c>
    </row>
    <row r="278" spans="1:4" x14ac:dyDescent="0.3">
      <c r="A278" s="5" t="s">
        <v>8219</v>
      </c>
      <c r="B278">
        <v>196</v>
      </c>
      <c r="C278" s="5" t="s">
        <v>8221</v>
      </c>
      <c r="D278">
        <v>1</v>
      </c>
    </row>
    <row r="279" spans="1:4" x14ac:dyDescent="0.3">
      <c r="A279" s="5" t="s">
        <v>8219</v>
      </c>
      <c r="B279">
        <v>229</v>
      </c>
      <c r="C279" s="5" t="s">
        <v>8221</v>
      </c>
      <c r="D279">
        <v>114</v>
      </c>
    </row>
    <row r="280" spans="1:4" x14ac:dyDescent="0.3">
      <c r="A280" s="5" t="s">
        <v>8219</v>
      </c>
      <c r="B280">
        <v>67</v>
      </c>
      <c r="C280" s="5" t="s">
        <v>8221</v>
      </c>
      <c r="D280">
        <v>29</v>
      </c>
    </row>
    <row r="281" spans="1:4" x14ac:dyDescent="0.3">
      <c r="A281" s="5" t="s">
        <v>8219</v>
      </c>
      <c r="B281">
        <v>95</v>
      </c>
      <c r="C281" s="5" t="s">
        <v>8221</v>
      </c>
      <c r="D281">
        <v>890</v>
      </c>
    </row>
    <row r="282" spans="1:4" x14ac:dyDescent="0.3">
      <c r="A282" s="5" t="s">
        <v>8219</v>
      </c>
      <c r="B282">
        <v>62</v>
      </c>
      <c r="C282" s="5" t="s">
        <v>8221</v>
      </c>
      <c r="D282">
        <v>31</v>
      </c>
    </row>
    <row r="283" spans="1:4" x14ac:dyDescent="0.3">
      <c r="A283" s="5" t="s">
        <v>8219</v>
      </c>
      <c r="B283">
        <v>73</v>
      </c>
      <c r="C283" s="5" t="s">
        <v>8221</v>
      </c>
      <c r="D283">
        <v>21</v>
      </c>
    </row>
    <row r="284" spans="1:4" x14ac:dyDescent="0.3">
      <c r="A284" s="5" t="s">
        <v>8219</v>
      </c>
      <c r="B284">
        <v>43</v>
      </c>
      <c r="C284" s="5" t="s">
        <v>8221</v>
      </c>
      <c r="D284">
        <v>37</v>
      </c>
    </row>
    <row r="285" spans="1:4" x14ac:dyDescent="0.3">
      <c r="A285" s="5" t="s">
        <v>8219</v>
      </c>
      <c r="B285">
        <v>70</v>
      </c>
      <c r="C285" s="5" t="s">
        <v>8221</v>
      </c>
      <c r="D285">
        <v>7</v>
      </c>
    </row>
    <row r="286" spans="1:4" x14ac:dyDescent="0.3">
      <c r="A286" s="5" t="s">
        <v>8219</v>
      </c>
      <c r="B286">
        <v>271</v>
      </c>
      <c r="C286" s="5" t="s">
        <v>8221</v>
      </c>
      <c r="D286">
        <v>4</v>
      </c>
    </row>
    <row r="287" spans="1:4" x14ac:dyDescent="0.3">
      <c r="A287" s="5" t="s">
        <v>8219</v>
      </c>
      <c r="B287">
        <v>55</v>
      </c>
      <c r="C287" s="5" t="s">
        <v>8221</v>
      </c>
      <c r="D287">
        <v>5</v>
      </c>
    </row>
    <row r="288" spans="1:4" x14ac:dyDescent="0.3">
      <c r="A288" s="5" t="s">
        <v>8219</v>
      </c>
      <c r="B288">
        <v>35</v>
      </c>
      <c r="C288" s="5" t="s">
        <v>8221</v>
      </c>
      <c r="D288">
        <v>0</v>
      </c>
    </row>
    <row r="289" spans="1:4" x14ac:dyDescent="0.3">
      <c r="A289" s="5" t="s">
        <v>8219</v>
      </c>
      <c r="B289">
        <v>22</v>
      </c>
      <c r="C289" s="5" t="s">
        <v>8221</v>
      </c>
      <c r="D289">
        <v>456</v>
      </c>
    </row>
    <row r="290" spans="1:4" x14ac:dyDescent="0.3">
      <c r="A290" s="5" t="s">
        <v>8219</v>
      </c>
      <c r="B290">
        <v>38</v>
      </c>
      <c r="C290" s="5" t="s">
        <v>8221</v>
      </c>
      <c r="D290">
        <v>369</v>
      </c>
    </row>
    <row r="291" spans="1:4" x14ac:dyDescent="0.3">
      <c r="A291" s="5" t="s">
        <v>8219</v>
      </c>
      <c r="B291">
        <v>15</v>
      </c>
      <c r="C291" s="5" t="s">
        <v>8221</v>
      </c>
      <c r="D291">
        <v>2</v>
      </c>
    </row>
    <row r="292" spans="1:4" x14ac:dyDescent="0.3">
      <c r="A292" s="5" t="s">
        <v>8219</v>
      </c>
      <c r="B292">
        <v>7</v>
      </c>
      <c r="C292" s="5" t="s">
        <v>8221</v>
      </c>
      <c r="D292">
        <v>0</v>
      </c>
    </row>
    <row r="293" spans="1:4" x14ac:dyDescent="0.3">
      <c r="A293" s="5" t="s">
        <v>8219</v>
      </c>
      <c r="B293">
        <v>241</v>
      </c>
      <c r="C293" s="5" t="s">
        <v>8221</v>
      </c>
      <c r="D293">
        <v>338</v>
      </c>
    </row>
    <row r="294" spans="1:4" x14ac:dyDescent="0.3">
      <c r="A294" s="5" t="s">
        <v>8219</v>
      </c>
      <c r="B294">
        <v>55</v>
      </c>
      <c r="C294" s="5" t="s">
        <v>8221</v>
      </c>
      <c r="D294">
        <v>4</v>
      </c>
    </row>
    <row r="295" spans="1:4" x14ac:dyDescent="0.3">
      <c r="A295" s="5" t="s">
        <v>8219</v>
      </c>
      <c r="B295">
        <v>171</v>
      </c>
      <c r="C295" s="5" t="s">
        <v>8221</v>
      </c>
      <c r="D295">
        <v>1</v>
      </c>
    </row>
    <row r="296" spans="1:4" x14ac:dyDescent="0.3">
      <c r="A296" s="5" t="s">
        <v>8219</v>
      </c>
      <c r="B296">
        <v>208</v>
      </c>
      <c r="C296" s="5" t="s">
        <v>8221</v>
      </c>
      <c r="D296">
        <v>28</v>
      </c>
    </row>
    <row r="297" spans="1:4" x14ac:dyDescent="0.3">
      <c r="A297" s="5" t="s">
        <v>8219</v>
      </c>
      <c r="B297">
        <v>21</v>
      </c>
      <c r="C297" s="5" t="s">
        <v>8221</v>
      </c>
      <c r="D297">
        <v>12</v>
      </c>
    </row>
    <row r="298" spans="1:4" x14ac:dyDescent="0.3">
      <c r="A298" s="5" t="s">
        <v>8219</v>
      </c>
      <c r="B298">
        <v>25</v>
      </c>
      <c r="C298" s="5" t="s">
        <v>8221</v>
      </c>
      <c r="D298">
        <v>16</v>
      </c>
    </row>
    <row r="299" spans="1:4" x14ac:dyDescent="0.3">
      <c r="A299" s="5" t="s">
        <v>8219</v>
      </c>
      <c r="B299">
        <v>52</v>
      </c>
      <c r="C299" s="5" t="s">
        <v>8221</v>
      </c>
      <c r="D299">
        <v>4</v>
      </c>
    </row>
    <row r="300" spans="1:4" x14ac:dyDescent="0.3">
      <c r="A300" s="5" t="s">
        <v>8219</v>
      </c>
      <c r="B300">
        <v>104</v>
      </c>
      <c r="C300" s="5" t="s">
        <v>8221</v>
      </c>
      <c r="D300">
        <v>4</v>
      </c>
    </row>
    <row r="301" spans="1:4" x14ac:dyDescent="0.3">
      <c r="A301" s="5" t="s">
        <v>8219</v>
      </c>
      <c r="B301">
        <v>73</v>
      </c>
      <c r="C301" s="5" t="s">
        <v>8221</v>
      </c>
      <c r="D301">
        <v>10</v>
      </c>
    </row>
    <row r="302" spans="1:4" x14ac:dyDescent="0.3">
      <c r="A302" s="5" t="s">
        <v>8219</v>
      </c>
      <c r="B302">
        <v>34</v>
      </c>
      <c r="C302" s="5" t="s">
        <v>8221</v>
      </c>
      <c r="D302">
        <v>0</v>
      </c>
    </row>
    <row r="303" spans="1:4" x14ac:dyDescent="0.3">
      <c r="A303" s="5" t="s">
        <v>8219</v>
      </c>
      <c r="B303">
        <v>56</v>
      </c>
      <c r="C303" s="5" t="s">
        <v>8221</v>
      </c>
      <c r="D303">
        <v>6</v>
      </c>
    </row>
    <row r="304" spans="1:4" x14ac:dyDescent="0.3">
      <c r="A304" s="5" t="s">
        <v>8219</v>
      </c>
      <c r="B304">
        <v>31</v>
      </c>
      <c r="C304" s="5" t="s">
        <v>8221</v>
      </c>
      <c r="D304">
        <v>0</v>
      </c>
    </row>
    <row r="305" spans="1:4" x14ac:dyDescent="0.3">
      <c r="A305" s="5" t="s">
        <v>8219</v>
      </c>
      <c r="B305">
        <v>84</v>
      </c>
      <c r="C305" s="5" t="s">
        <v>8221</v>
      </c>
      <c r="D305">
        <v>1</v>
      </c>
    </row>
    <row r="306" spans="1:4" x14ac:dyDescent="0.3">
      <c r="A306" s="5" t="s">
        <v>8219</v>
      </c>
      <c r="B306">
        <v>130</v>
      </c>
      <c r="C306" s="5" t="s">
        <v>8221</v>
      </c>
      <c r="D306">
        <v>0</v>
      </c>
    </row>
    <row r="307" spans="1:4" x14ac:dyDescent="0.3">
      <c r="A307" s="5" t="s">
        <v>8219</v>
      </c>
      <c r="B307">
        <v>12</v>
      </c>
      <c r="C307" s="5" t="s">
        <v>8221</v>
      </c>
      <c r="D307">
        <v>44</v>
      </c>
    </row>
    <row r="308" spans="1:4" x14ac:dyDescent="0.3">
      <c r="A308" s="5" t="s">
        <v>8219</v>
      </c>
      <c r="B308">
        <v>23</v>
      </c>
      <c r="C308" s="5" t="s">
        <v>8221</v>
      </c>
      <c r="D308">
        <v>0</v>
      </c>
    </row>
    <row r="309" spans="1:4" x14ac:dyDescent="0.3">
      <c r="A309" s="5" t="s">
        <v>8219</v>
      </c>
      <c r="B309">
        <v>158</v>
      </c>
      <c r="C309" s="5" t="s">
        <v>8221</v>
      </c>
      <c r="D309">
        <v>3</v>
      </c>
    </row>
    <row r="310" spans="1:4" x14ac:dyDescent="0.3">
      <c r="A310" s="5" t="s">
        <v>8219</v>
      </c>
      <c r="B310">
        <v>30</v>
      </c>
      <c r="C310" s="5" t="s">
        <v>8221</v>
      </c>
      <c r="D310">
        <v>0</v>
      </c>
    </row>
    <row r="311" spans="1:4" x14ac:dyDescent="0.3">
      <c r="A311" s="5" t="s">
        <v>8219</v>
      </c>
      <c r="B311">
        <v>18</v>
      </c>
      <c r="C311" s="5" t="s">
        <v>8221</v>
      </c>
      <c r="D311">
        <v>52</v>
      </c>
    </row>
    <row r="312" spans="1:4" x14ac:dyDescent="0.3">
      <c r="A312" s="5" t="s">
        <v>8219</v>
      </c>
      <c r="B312">
        <v>29</v>
      </c>
      <c r="C312" s="5" t="s">
        <v>8221</v>
      </c>
      <c r="D312">
        <v>0</v>
      </c>
    </row>
    <row r="313" spans="1:4" x14ac:dyDescent="0.3">
      <c r="A313" s="5" t="s">
        <v>8219</v>
      </c>
      <c r="B313">
        <v>31</v>
      </c>
      <c r="C313" s="5" t="s">
        <v>8221</v>
      </c>
      <c r="D313">
        <v>1</v>
      </c>
    </row>
    <row r="314" spans="1:4" x14ac:dyDescent="0.3">
      <c r="A314" s="5" t="s">
        <v>8219</v>
      </c>
      <c r="B314">
        <v>173</v>
      </c>
      <c r="C314" s="5" t="s">
        <v>8221</v>
      </c>
      <c r="D314">
        <v>1</v>
      </c>
    </row>
    <row r="315" spans="1:4" x14ac:dyDescent="0.3">
      <c r="A315" s="5" t="s">
        <v>8219</v>
      </c>
      <c r="B315">
        <v>17</v>
      </c>
      <c r="C315" s="5" t="s">
        <v>8221</v>
      </c>
      <c r="D315">
        <v>2</v>
      </c>
    </row>
    <row r="316" spans="1:4" x14ac:dyDescent="0.3">
      <c r="A316" s="5" t="s">
        <v>8219</v>
      </c>
      <c r="B316">
        <v>48</v>
      </c>
      <c r="C316" s="5" t="s">
        <v>8221</v>
      </c>
      <c r="D316">
        <v>9</v>
      </c>
    </row>
    <row r="317" spans="1:4" x14ac:dyDescent="0.3">
      <c r="A317" s="5" t="s">
        <v>8219</v>
      </c>
      <c r="B317">
        <v>59</v>
      </c>
      <c r="C317" s="5" t="s">
        <v>8221</v>
      </c>
      <c r="D317">
        <v>5</v>
      </c>
    </row>
    <row r="318" spans="1:4" x14ac:dyDescent="0.3">
      <c r="A318" s="5" t="s">
        <v>8219</v>
      </c>
      <c r="B318">
        <v>39</v>
      </c>
      <c r="C318" s="5" t="s">
        <v>8221</v>
      </c>
      <c r="D318">
        <v>57</v>
      </c>
    </row>
    <row r="319" spans="1:4" x14ac:dyDescent="0.3">
      <c r="A319" s="5" t="s">
        <v>8219</v>
      </c>
      <c r="B319">
        <v>59</v>
      </c>
      <c r="C319" s="5" t="s">
        <v>8221</v>
      </c>
      <c r="D319">
        <v>3</v>
      </c>
    </row>
    <row r="320" spans="1:4" x14ac:dyDescent="0.3">
      <c r="A320" s="5" t="s">
        <v>8219</v>
      </c>
      <c r="B320">
        <v>60</v>
      </c>
      <c r="C320" s="5" t="s">
        <v>8221</v>
      </c>
      <c r="D320">
        <v>1</v>
      </c>
    </row>
    <row r="321" spans="1:4" x14ac:dyDescent="0.3">
      <c r="A321" s="5" t="s">
        <v>8219</v>
      </c>
      <c r="B321">
        <v>20</v>
      </c>
      <c r="C321" s="5" t="s">
        <v>8221</v>
      </c>
      <c r="D321">
        <v>6</v>
      </c>
    </row>
    <row r="322" spans="1:4" x14ac:dyDescent="0.3">
      <c r="A322" s="5" t="s">
        <v>8219</v>
      </c>
      <c r="B322">
        <v>2</v>
      </c>
      <c r="C322" s="5" t="s">
        <v>8221</v>
      </c>
      <c r="D322">
        <v>48</v>
      </c>
    </row>
    <row r="323" spans="1:4" x14ac:dyDescent="0.3">
      <c r="A323" s="5" t="s">
        <v>8219</v>
      </c>
      <c r="B323">
        <v>315</v>
      </c>
      <c r="C323" s="5" t="s">
        <v>8221</v>
      </c>
      <c r="D323">
        <v>2</v>
      </c>
    </row>
    <row r="324" spans="1:4" x14ac:dyDescent="0.3">
      <c r="A324" s="5" t="s">
        <v>8219</v>
      </c>
      <c r="B324">
        <v>2174</v>
      </c>
      <c r="C324" s="5" t="s">
        <v>8221</v>
      </c>
      <c r="D324">
        <v>4</v>
      </c>
    </row>
    <row r="325" spans="1:4" x14ac:dyDescent="0.3">
      <c r="A325" s="5" t="s">
        <v>8219</v>
      </c>
      <c r="B325">
        <v>152</v>
      </c>
      <c r="C325" s="5" t="s">
        <v>8221</v>
      </c>
      <c r="D325">
        <v>5</v>
      </c>
    </row>
    <row r="326" spans="1:4" x14ac:dyDescent="0.3">
      <c r="A326" s="5" t="s">
        <v>8219</v>
      </c>
      <c r="B326">
        <v>1021</v>
      </c>
      <c r="C326" s="5" t="s">
        <v>8221</v>
      </c>
      <c r="D326">
        <v>79</v>
      </c>
    </row>
    <row r="327" spans="1:4" x14ac:dyDescent="0.3">
      <c r="A327" s="5" t="s">
        <v>8219</v>
      </c>
      <c r="B327">
        <v>237</v>
      </c>
      <c r="C327" s="5" t="s">
        <v>8221</v>
      </c>
      <c r="D327">
        <v>2</v>
      </c>
    </row>
    <row r="328" spans="1:4" x14ac:dyDescent="0.3">
      <c r="A328" s="5" t="s">
        <v>8219</v>
      </c>
      <c r="B328">
        <v>27</v>
      </c>
      <c r="C328" s="5" t="s">
        <v>8221</v>
      </c>
      <c r="D328">
        <v>11</v>
      </c>
    </row>
    <row r="329" spans="1:4" x14ac:dyDescent="0.3">
      <c r="A329" s="5" t="s">
        <v>8219</v>
      </c>
      <c r="B329">
        <v>17</v>
      </c>
      <c r="C329" s="5" t="s">
        <v>8221</v>
      </c>
      <c r="D329">
        <v>11</v>
      </c>
    </row>
    <row r="330" spans="1:4" x14ac:dyDescent="0.3">
      <c r="A330" s="5" t="s">
        <v>8219</v>
      </c>
      <c r="B330">
        <v>27</v>
      </c>
      <c r="C330" s="5" t="s">
        <v>8221</v>
      </c>
      <c r="D330">
        <v>1</v>
      </c>
    </row>
    <row r="331" spans="1:4" x14ac:dyDescent="0.3">
      <c r="A331" s="5" t="s">
        <v>8219</v>
      </c>
      <c r="B331">
        <v>82</v>
      </c>
      <c r="C331" s="5" t="s">
        <v>8221</v>
      </c>
      <c r="D331">
        <v>3</v>
      </c>
    </row>
    <row r="332" spans="1:4" x14ac:dyDescent="0.3">
      <c r="A332" s="5" t="s">
        <v>8219</v>
      </c>
      <c r="B332">
        <v>48</v>
      </c>
      <c r="C332" s="5" t="s">
        <v>8221</v>
      </c>
      <c r="D332">
        <v>5</v>
      </c>
    </row>
    <row r="333" spans="1:4" x14ac:dyDescent="0.3">
      <c r="A333" s="5" t="s">
        <v>8219</v>
      </c>
      <c r="B333">
        <v>105</v>
      </c>
      <c r="C333" s="5" t="s">
        <v>8221</v>
      </c>
      <c r="D333">
        <v>12</v>
      </c>
    </row>
    <row r="334" spans="1:4" x14ac:dyDescent="0.3">
      <c r="A334" s="5" t="s">
        <v>8219</v>
      </c>
      <c r="B334">
        <v>28</v>
      </c>
      <c r="C334" s="5" t="s">
        <v>8221</v>
      </c>
      <c r="D334">
        <v>2</v>
      </c>
    </row>
    <row r="335" spans="1:4" x14ac:dyDescent="0.3">
      <c r="A335" s="5" t="s">
        <v>8219</v>
      </c>
      <c r="B335">
        <v>1107</v>
      </c>
      <c r="C335" s="5" t="s">
        <v>8221</v>
      </c>
      <c r="D335">
        <v>5</v>
      </c>
    </row>
    <row r="336" spans="1:4" x14ac:dyDescent="0.3">
      <c r="A336" s="5" t="s">
        <v>8219</v>
      </c>
      <c r="B336">
        <v>1013</v>
      </c>
      <c r="C336" s="5" t="s">
        <v>8221</v>
      </c>
      <c r="D336">
        <v>21</v>
      </c>
    </row>
    <row r="337" spans="1:4" x14ac:dyDescent="0.3">
      <c r="A337" s="5" t="s">
        <v>8219</v>
      </c>
      <c r="B337">
        <v>274</v>
      </c>
      <c r="C337" s="5" t="s">
        <v>8221</v>
      </c>
      <c r="D337">
        <v>0</v>
      </c>
    </row>
    <row r="338" spans="1:4" x14ac:dyDescent="0.3">
      <c r="A338" s="5" t="s">
        <v>8219</v>
      </c>
      <c r="B338">
        <v>87</v>
      </c>
      <c r="C338" s="5" t="s">
        <v>8221</v>
      </c>
      <c r="D338">
        <v>45</v>
      </c>
    </row>
    <row r="339" spans="1:4" x14ac:dyDescent="0.3">
      <c r="A339" s="5" t="s">
        <v>8219</v>
      </c>
      <c r="B339">
        <v>99</v>
      </c>
      <c r="C339" s="5" t="s">
        <v>8221</v>
      </c>
      <c r="D339">
        <v>29</v>
      </c>
    </row>
    <row r="340" spans="1:4" x14ac:dyDescent="0.3">
      <c r="A340" s="5" t="s">
        <v>8219</v>
      </c>
      <c r="B340">
        <v>276</v>
      </c>
      <c r="C340" s="5" t="s">
        <v>8221</v>
      </c>
      <c r="D340">
        <v>2</v>
      </c>
    </row>
    <row r="341" spans="1:4" x14ac:dyDescent="0.3">
      <c r="A341" s="5" t="s">
        <v>8219</v>
      </c>
      <c r="B341">
        <v>21</v>
      </c>
      <c r="C341" s="5" t="s">
        <v>8221</v>
      </c>
      <c r="D341">
        <v>30</v>
      </c>
    </row>
    <row r="342" spans="1:4" x14ac:dyDescent="0.3">
      <c r="A342" s="5" t="s">
        <v>8219</v>
      </c>
      <c r="B342">
        <v>41</v>
      </c>
      <c r="C342" s="5" t="s">
        <v>8221</v>
      </c>
      <c r="D342">
        <v>8</v>
      </c>
    </row>
    <row r="343" spans="1:4" x14ac:dyDescent="0.3">
      <c r="A343" s="5" t="s">
        <v>8219</v>
      </c>
      <c r="B343">
        <v>119</v>
      </c>
      <c r="C343" s="5" t="s">
        <v>8221</v>
      </c>
      <c r="D343">
        <v>1</v>
      </c>
    </row>
    <row r="344" spans="1:4" x14ac:dyDescent="0.3">
      <c r="A344" s="5" t="s">
        <v>8219</v>
      </c>
      <c r="B344">
        <v>153</v>
      </c>
      <c r="C344" s="5" t="s">
        <v>8221</v>
      </c>
      <c r="D344">
        <v>14</v>
      </c>
    </row>
    <row r="345" spans="1:4" x14ac:dyDescent="0.3">
      <c r="A345" s="5" t="s">
        <v>8219</v>
      </c>
      <c r="B345">
        <v>100</v>
      </c>
      <c r="C345" s="5" t="s">
        <v>8221</v>
      </c>
      <c r="D345">
        <v>24</v>
      </c>
    </row>
    <row r="346" spans="1:4" x14ac:dyDescent="0.3">
      <c r="A346" s="5" t="s">
        <v>8219</v>
      </c>
      <c r="B346">
        <v>143</v>
      </c>
      <c r="C346" s="5" t="s">
        <v>8221</v>
      </c>
      <c r="D346">
        <v>2</v>
      </c>
    </row>
    <row r="347" spans="1:4" x14ac:dyDescent="0.3">
      <c r="A347" s="5" t="s">
        <v>8219</v>
      </c>
      <c r="B347">
        <v>140</v>
      </c>
      <c r="C347" s="5" t="s">
        <v>8221</v>
      </c>
      <c r="D347">
        <v>21</v>
      </c>
    </row>
    <row r="348" spans="1:4" x14ac:dyDescent="0.3">
      <c r="A348" s="5" t="s">
        <v>8219</v>
      </c>
      <c r="B348">
        <v>35</v>
      </c>
      <c r="C348" s="5" t="s">
        <v>8221</v>
      </c>
      <c r="D348">
        <v>7</v>
      </c>
    </row>
    <row r="349" spans="1:4" x14ac:dyDescent="0.3">
      <c r="A349" s="5" t="s">
        <v>8219</v>
      </c>
      <c r="B349">
        <v>149</v>
      </c>
      <c r="C349" s="5" t="s">
        <v>8221</v>
      </c>
      <c r="D349">
        <v>0</v>
      </c>
    </row>
    <row r="350" spans="1:4" x14ac:dyDescent="0.3">
      <c r="A350" s="5" t="s">
        <v>8219</v>
      </c>
      <c r="B350">
        <v>130</v>
      </c>
      <c r="C350" s="5" t="s">
        <v>8221</v>
      </c>
      <c r="D350">
        <v>4</v>
      </c>
    </row>
    <row r="351" spans="1:4" x14ac:dyDescent="0.3">
      <c r="A351" s="5" t="s">
        <v>8219</v>
      </c>
      <c r="B351">
        <v>120</v>
      </c>
      <c r="C351" s="5" t="s">
        <v>8221</v>
      </c>
      <c r="D351">
        <v>32</v>
      </c>
    </row>
    <row r="352" spans="1:4" x14ac:dyDescent="0.3">
      <c r="A352" s="5" t="s">
        <v>8219</v>
      </c>
      <c r="B352">
        <v>265</v>
      </c>
      <c r="C352" s="5" t="s">
        <v>8221</v>
      </c>
      <c r="D352">
        <v>4</v>
      </c>
    </row>
    <row r="353" spans="1:4" x14ac:dyDescent="0.3">
      <c r="A353" s="5" t="s">
        <v>8219</v>
      </c>
      <c r="B353">
        <v>71</v>
      </c>
      <c r="C353" s="5" t="s">
        <v>8221</v>
      </c>
      <c r="D353">
        <v>9</v>
      </c>
    </row>
    <row r="354" spans="1:4" x14ac:dyDescent="0.3">
      <c r="A354" s="5" t="s">
        <v>8219</v>
      </c>
      <c r="B354">
        <v>13</v>
      </c>
      <c r="C354" s="5" t="s">
        <v>8221</v>
      </c>
      <c r="D354">
        <v>17</v>
      </c>
    </row>
    <row r="355" spans="1:4" x14ac:dyDescent="0.3">
      <c r="A355" s="5" t="s">
        <v>8219</v>
      </c>
      <c r="B355">
        <v>169</v>
      </c>
      <c r="C355" s="5" t="s">
        <v>8221</v>
      </c>
      <c r="D355">
        <v>5</v>
      </c>
    </row>
    <row r="356" spans="1:4" x14ac:dyDescent="0.3">
      <c r="A356" s="5" t="s">
        <v>8219</v>
      </c>
      <c r="B356">
        <v>57</v>
      </c>
      <c r="C356" s="5" t="s">
        <v>8221</v>
      </c>
      <c r="D356">
        <v>53</v>
      </c>
    </row>
    <row r="357" spans="1:4" x14ac:dyDescent="0.3">
      <c r="A357" s="5" t="s">
        <v>8219</v>
      </c>
      <c r="B357">
        <v>229</v>
      </c>
      <c r="C357" s="5" t="s">
        <v>8221</v>
      </c>
      <c r="D357">
        <v>7</v>
      </c>
    </row>
    <row r="358" spans="1:4" x14ac:dyDescent="0.3">
      <c r="A358" s="5" t="s">
        <v>8219</v>
      </c>
      <c r="B358">
        <v>108</v>
      </c>
      <c r="C358" s="5" t="s">
        <v>8221</v>
      </c>
      <c r="D358">
        <v>72</v>
      </c>
    </row>
    <row r="359" spans="1:4" x14ac:dyDescent="0.3">
      <c r="A359" s="5" t="s">
        <v>8219</v>
      </c>
      <c r="B359">
        <v>108</v>
      </c>
      <c r="C359" s="5" t="s">
        <v>8221</v>
      </c>
      <c r="D359">
        <v>0</v>
      </c>
    </row>
    <row r="360" spans="1:4" x14ac:dyDescent="0.3">
      <c r="A360" s="5" t="s">
        <v>8219</v>
      </c>
      <c r="B360">
        <v>41</v>
      </c>
      <c r="C360" s="5" t="s">
        <v>8221</v>
      </c>
      <c r="D360">
        <v>2</v>
      </c>
    </row>
    <row r="361" spans="1:4" x14ac:dyDescent="0.3">
      <c r="A361" s="5" t="s">
        <v>8219</v>
      </c>
      <c r="B361">
        <v>139</v>
      </c>
      <c r="C361" s="5" t="s">
        <v>8221</v>
      </c>
      <c r="D361">
        <v>8</v>
      </c>
    </row>
    <row r="362" spans="1:4" x14ac:dyDescent="0.3">
      <c r="A362" s="5" t="s">
        <v>8219</v>
      </c>
      <c r="B362">
        <v>19</v>
      </c>
      <c r="C362" s="5" t="s">
        <v>8221</v>
      </c>
      <c r="D362">
        <v>2</v>
      </c>
    </row>
    <row r="363" spans="1:4" x14ac:dyDescent="0.3">
      <c r="A363" s="5" t="s">
        <v>8219</v>
      </c>
      <c r="B363">
        <v>94</v>
      </c>
      <c r="C363" s="5" t="s">
        <v>8221</v>
      </c>
      <c r="D363">
        <v>0</v>
      </c>
    </row>
    <row r="364" spans="1:4" x14ac:dyDescent="0.3">
      <c r="A364" s="5" t="s">
        <v>8219</v>
      </c>
      <c r="B364">
        <v>23</v>
      </c>
      <c r="C364" s="5" t="s">
        <v>8221</v>
      </c>
      <c r="D364">
        <v>3</v>
      </c>
    </row>
    <row r="365" spans="1:4" x14ac:dyDescent="0.3">
      <c r="A365" s="5" t="s">
        <v>8219</v>
      </c>
      <c r="B365">
        <v>15</v>
      </c>
      <c r="C365" s="5" t="s">
        <v>8221</v>
      </c>
      <c r="D365">
        <v>4</v>
      </c>
    </row>
    <row r="366" spans="1:4" x14ac:dyDescent="0.3">
      <c r="A366" s="5" t="s">
        <v>8219</v>
      </c>
      <c r="B366">
        <v>62</v>
      </c>
      <c r="C366" s="5" t="s">
        <v>8221</v>
      </c>
      <c r="D366">
        <v>3</v>
      </c>
    </row>
    <row r="367" spans="1:4" x14ac:dyDescent="0.3">
      <c r="A367" s="5" t="s">
        <v>8219</v>
      </c>
      <c r="B367">
        <v>74</v>
      </c>
      <c r="C367" s="5" t="s">
        <v>8221</v>
      </c>
      <c r="D367">
        <v>6</v>
      </c>
    </row>
    <row r="368" spans="1:4" x14ac:dyDescent="0.3">
      <c r="A368" s="5" t="s">
        <v>8219</v>
      </c>
      <c r="B368">
        <v>97</v>
      </c>
      <c r="C368" s="5" t="s">
        <v>8221</v>
      </c>
      <c r="D368">
        <v>0</v>
      </c>
    </row>
    <row r="369" spans="1:4" x14ac:dyDescent="0.3">
      <c r="A369" s="5" t="s">
        <v>8219</v>
      </c>
      <c r="B369">
        <v>55</v>
      </c>
      <c r="C369" s="5" t="s">
        <v>8221</v>
      </c>
      <c r="D369">
        <v>0</v>
      </c>
    </row>
    <row r="370" spans="1:4" x14ac:dyDescent="0.3">
      <c r="A370" s="5" t="s">
        <v>8219</v>
      </c>
      <c r="B370">
        <v>44</v>
      </c>
      <c r="C370" s="5" t="s">
        <v>8221</v>
      </c>
      <c r="D370">
        <v>0</v>
      </c>
    </row>
    <row r="371" spans="1:4" x14ac:dyDescent="0.3">
      <c r="A371" s="5" t="s">
        <v>8219</v>
      </c>
      <c r="B371">
        <v>110</v>
      </c>
      <c r="C371" s="5" t="s">
        <v>8221</v>
      </c>
      <c r="D371">
        <v>8</v>
      </c>
    </row>
    <row r="372" spans="1:4" x14ac:dyDescent="0.3">
      <c r="A372" s="5" t="s">
        <v>8219</v>
      </c>
      <c r="B372">
        <v>59</v>
      </c>
      <c r="C372" s="5" t="s">
        <v>8221</v>
      </c>
      <c r="D372">
        <v>5</v>
      </c>
    </row>
    <row r="373" spans="1:4" x14ac:dyDescent="0.3">
      <c r="A373" s="5" t="s">
        <v>8219</v>
      </c>
      <c r="B373">
        <v>62</v>
      </c>
      <c r="C373" s="5" t="s">
        <v>8221</v>
      </c>
      <c r="D373">
        <v>0</v>
      </c>
    </row>
    <row r="374" spans="1:4" x14ac:dyDescent="0.3">
      <c r="A374" s="5" t="s">
        <v>8219</v>
      </c>
      <c r="B374">
        <v>105</v>
      </c>
      <c r="C374" s="5" t="s">
        <v>8221</v>
      </c>
      <c r="D374">
        <v>2</v>
      </c>
    </row>
    <row r="375" spans="1:4" x14ac:dyDescent="0.3">
      <c r="A375" s="5" t="s">
        <v>8219</v>
      </c>
      <c r="B375">
        <v>26</v>
      </c>
      <c r="C375" s="5" t="s">
        <v>8221</v>
      </c>
      <c r="D375">
        <v>24</v>
      </c>
    </row>
    <row r="376" spans="1:4" x14ac:dyDescent="0.3">
      <c r="A376" s="5" t="s">
        <v>8219</v>
      </c>
      <c r="B376">
        <v>49</v>
      </c>
      <c r="C376" s="5" t="s">
        <v>8221</v>
      </c>
      <c r="D376">
        <v>0</v>
      </c>
    </row>
    <row r="377" spans="1:4" x14ac:dyDescent="0.3">
      <c r="A377" s="5" t="s">
        <v>8219</v>
      </c>
      <c r="B377">
        <v>68</v>
      </c>
      <c r="C377" s="5" t="s">
        <v>8221</v>
      </c>
      <c r="D377">
        <v>9</v>
      </c>
    </row>
    <row r="378" spans="1:4" x14ac:dyDescent="0.3">
      <c r="A378" s="5" t="s">
        <v>8219</v>
      </c>
      <c r="B378">
        <v>22</v>
      </c>
      <c r="C378" s="5" t="s">
        <v>8221</v>
      </c>
      <c r="D378">
        <v>0</v>
      </c>
    </row>
    <row r="379" spans="1:4" x14ac:dyDescent="0.3">
      <c r="A379" s="5" t="s">
        <v>8219</v>
      </c>
      <c r="B379">
        <v>18</v>
      </c>
      <c r="C379" s="5" t="s">
        <v>8221</v>
      </c>
      <c r="D379">
        <v>1</v>
      </c>
    </row>
    <row r="380" spans="1:4" x14ac:dyDescent="0.3">
      <c r="A380" s="5" t="s">
        <v>8219</v>
      </c>
      <c r="B380">
        <v>19</v>
      </c>
      <c r="C380" s="5" t="s">
        <v>8221</v>
      </c>
      <c r="D380">
        <v>10</v>
      </c>
    </row>
    <row r="381" spans="1:4" x14ac:dyDescent="0.3">
      <c r="A381" s="5" t="s">
        <v>8219</v>
      </c>
      <c r="B381">
        <v>99</v>
      </c>
      <c r="C381" s="5" t="s">
        <v>8221</v>
      </c>
      <c r="D381">
        <v>1</v>
      </c>
    </row>
    <row r="382" spans="1:4" x14ac:dyDescent="0.3">
      <c r="A382" s="5" t="s">
        <v>8219</v>
      </c>
      <c r="B382">
        <v>27</v>
      </c>
      <c r="C382" s="5" t="s">
        <v>8221</v>
      </c>
      <c r="D382">
        <v>0</v>
      </c>
    </row>
    <row r="383" spans="1:4" x14ac:dyDescent="0.3">
      <c r="A383" s="5" t="s">
        <v>8219</v>
      </c>
      <c r="B383">
        <v>25</v>
      </c>
      <c r="C383" s="5" t="s">
        <v>8221</v>
      </c>
      <c r="D383">
        <v>20</v>
      </c>
    </row>
    <row r="384" spans="1:4" x14ac:dyDescent="0.3">
      <c r="A384" s="5" t="s">
        <v>8219</v>
      </c>
      <c r="B384">
        <v>14</v>
      </c>
      <c r="C384" s="5" t="s">
        <v>8221</v>
      </c>
      <c r="D384">
        <v>30</v>
      </c>
    </row>
    <row r="385" spans="1:4" x14ac:dyDescent="0.3">
      <c r="A385" s="5" t="s">
        <v>8219</v>
      </c>
      <c r="B385">
        <v>35</v>
      </c>
      <c r="C385" s="5" t="s">
        <v>8221</v>
      </c>
      <c r="D385">
        <v>6</v>
      </c>
    </row>
    <row r="386" spans="1:4" x14ac:dyDescent="0.3">
      <c r="A386" s="5" t="s">
        <v>8219</v>
      </c>
      <c r="B386">
        <v>10</v>
      </c>
      <c r="C386" s="5" t="s">
        <v>8221</v>
      </c>
      <c r="D386">
        <v>15</v>
      </c>
    </row>
    <row r="387" spans="1:4" x14ac:dyDescent="0.3">
      <c r="A387" s="5" t="s">
        <v>8219</v>
      </c>
      <c r="B387">
        <v>29</v>
      </c>
      <c r="C387" s="5" t="s">
        <v>8221</v>
      </c>
      <c r="D387">
        <v>5</v>
      </c>
    </row>
    <row r="388" spans="1:4" x14ac:dyDescent="0.3">
      <c r="A388" s="5" t="s">
        <v>8219</v>
      </c>
      <c r="B388">
        <v>44</v>
      </c>
      <c r="C388" s="5" t="s">
        <v>8221</v>
      </c>
      <c r="D388">
        <v>0</v>
      </c>
    </row>
    <row r="389" spans="1:4" x14ac:dyDescent="0.3">
      <c r="A389" s="5" t="s">
        <v>8219</v>
      </c>
      <c r="B389">
        <v>17</v>
      </c>
      <c r="C389" s="5" t="s">
        <v>8221</v>
      </c>
      <c r="D389">
        <v>0</v>
      </c>
    </row>
    <row r="390" spans="1:4" x14ac:dyDescent="0.3">
      <c r="A390" s="5" t="s">
        <v>8219</v>
      </c>
      <c r="B390">
        <v>34</v>
      </c>
      <c r="C390" s="5" t="s">
        <v>8221</v>
      </c>
      <c r="D390">
        <v>28</v>
      </c>
    </row>
    <row r="391" spans="1:4" x14ac:dyDescent="0.3">
      <c r="A391" s="5" t="s">
        <v>8219</v>
      </c>
      <c r="B391">
        <v>14</v>
      </c>
      <c r="C391" s="5" t="s">
        <v>8221</v>
      </c>
      <c r="D391">
        <v>0</v>
      </c>
    </row>
    <row r="392" spans="1:4" x14ac:dyDescent="0.3">
      <c r="A392" s="5" t="s">
        <v>8219</v>
      </c>
      <c r="B392">
        <v>156</v>
      </c>
      <c r="C392" s="5" t="s">
        <v>8221</v>
      </c>
      <c r="D392">
        <v>5</v>
      </c>
    </row>
    <row r="393" spans="1:4" x14ac:dyDescent="0.3">
      <c r="A393" s="5" t="s">
        <v>8219</v>
      </c>
      <c r="B393">
        <v>128</v>
      </c>
      <c r="C393" s="5" t="s">
        <v>8221</v>
      </c>
      <c r="D393">
        <v>7</v>
      </c>
    </row>
    <row r="394" spans="1:4" x14ac:dyDescent="0.3">
      <c r="A394" s="5" t="s">
        <v>8219</v>
      </c>
      <c r="B394">
        <v>60</v>
      </c>
      <c r="C394" s="5" t="s">
        <v>8221</v>
      </c>
      <c r="D394">
        <v>30</v>
      </c>
    </row>
    <row r="395" spans="1:4" x14ac:dyDescent="0.3">
      <c r="A395" s="5" t="s">
        <v>8219</v>
      </c>
      <c r="B395">
        <v>32</v>
      </c>
      <c r="C395" s="5" t="s">
        <v>8221</v>
      </c>
      <c r="D395">
        <v>2</v>
      </c>
    </row>
    <row r="396" spans="1:4" x14ac:dyDescent="0.3">
      <c r="A396" s="5" t="s">
        <v>8219</v>
      </c>
      <c r="B396">
        <v>53</v>
      </c>
      <c r="C396" s="5" t="s">
        <v>8221</v>
      </c>
      <c r="D396">
        <v>30</v>
      </c>
    </row>
    <row r="397" spans="1:4" x14ac:dyDescent="0.3">
      <c r="A397" s="5" t="s">
        <v>8219</v>
      </c>
      <c r="B397">
        <v>184</v>
      </c>
      <c r="C397" s="5" t="s">
        <v>8221</v>
      </c>
      <c r="D397">
        <v>2</v>
      </c>
    </row>
    <row r="398" spans="1:4" x14ac:dyDescent="0.3">
      <c r="A398" s="5" t="s">
        <v>8219</v>
      </c>
      <c r="B398">
        <v>90</v>
      </c>
      <c r="C398" s="5" t="s">
        <v>8221</v>
      </c>
      <c r="D398">
        <v>0</v>
      </c>
    </row>
    <row r="399" spans="1:4" x14ac:dyDescent="0.3">
      <c r="A399" s="5" t="s">
        <v>8219</v>
      </c>
      <c r="B399">
        <v>71</v>
      </c>
      <c r="C399" s="5" t="s">
        <v>8221</v>
      </c>
      <c r="D399">
        <v>2</v>
      </c>
    </row>
    <row r="400" spans="1:4" x14ac:dyDescent="0.3">
      <c r="A400" s="5" t="s">
        <v>8219</v>
      </c>
      <c r="B400">
        <v>87</v>
      </c>
      <c r="C400" s="5" t="s">
        <v>8221</v>
      </c>
      <c r="D400">
        <v>1</v>
      </c>
    </row>
    <row r="401" spans="1:4" x14ac:dyDescent="0.3">
      <c r="A401" s="5" t="s">
        <v>8219</v>
      </c>
      <c r="B401">
        <v>28</v>
      </c>
      <c r="C401" s="5" t="s">
        <v>8221</v>
      </c>
      <c r="D401">
        <v>2</v>
      </c>
    </row>
    <row r="402" spans="1:4" x14ac:dyDescent="0.3">
      <c r="A402" s="5" t="s">
        <v>8219</v>
      </c>
      <c r="B402">
        <v>56</v>
      </c>
      <c r="C402" s="5" t="s">
        <v>8221</v>
      </c>
      <c r="D402">
        <v>14</v>
      </c>
    </row>
    <row r="403" spans="1:4" x14ac:dyDescent="0.3">
      <c r="A403" s="5" t="s">
        <v>8219</v>
      </c>
      <c r="B403">
        <v>51</v>
      </c>
      <c r="C403" s="5" t="s">
        <v>8221</v>
      </c>
      <c r="D403">
        <v>31</v>
      </c>
    </row>
    <row r="404" spans="1:4" x14ac:dyDescent="0.3">
      <c r="A404" s="5" t="s">
        <v>8219</v>
      </c>
      <c r="B404">
        <v>75</v>
      </c>
      <c r="C404" s="5" t="s">
        <v>8221</v>
      </c>
      <c r="D404">
        <v>16</v>
      </c>
    </row>
    <row r="405" spans="1:4" x14ac:dyDescent="0.3">
      <c r="A405" s="5" t="s">
        <v>8219</v>
      </c>
      <c r="B405">
        <v>38</v>
      </c>
      <c r="C405" s="5" t="s">
        <v>8221</v>
      </c>
      <c r="D405">
        <v>12</v>
      </c>
    </row>
    <row r="406" spans="1:4" x14ac:dyDescent="0.3">
      <c r="A406" s="5" t="s">
        <v>8219</v>
      </c>
      <c r="B406">
        <v>18</v>
      </c>
      <c r="C406" s="5" t="s">
        <v>8221</v>
      </c>
      <c r="D406">
        <v>96</v>
      </c>
    </row>
    <row r="407" spans="1:4" x14ac:dyDescent="0.3">
      <c r="A407" s="5" t="s">
        <v>8219</v>
      </c>
      <c r="B407">
        <v>54</v>
      </c>
      <c r="C407" s="5" t="s">
        <v>8221</v>
      </c>
      <c r="D407">
        <v>16</v>
      </c>
    </row>
    <row r="408" spans="1:4" x14ac:dyDescent="0.3">
      <c r="A408" s="5" t="s">
        <v>8219</v>
      </c>
      <c r="B408">
        <v>71</v>
      </c>
      <c r="C408" s="5" t="s">
        <v>8221</v>
      </c>
      <c r="D408">
        <v>5</v>
      </c>
    </row>
    <row r="409" spans="1:4" x14ac:dyDescent="0.3">
      <c r="A409" s="5" t="s">
        <v>8219</v>
      </c>
      <c r="B409">
        <v>57</v>
      </c>
      <c r="C409" s="5" t="s">
        <v>8221</v>
      </c>
      <c r="D409">
        <v>0</v>
      </c>
    </row>
    <row r="410" spans="1:4" x14ac:dyDescent="0.3">
      <c r="A410" s="5" t="s">
        <v>8219</v>
      </c>
      <c r="B410">
        <v>43</v>
      </c>
      <c r="C410" s="5" t="s">
        <v>8221</v>
      </c>
      <c r="D410">
        <v>8</v>
      </c>
    </row>
    <row r="411" spans="1:4" x14ac:dyDescent="0.3">
      <c r="A411" s="5" t="s">
        <v>8219</v>
      </c>
      <c r="B411">
        <v>52</v>
      </c>
      <c r="C411" s="5" t="s">
        <v>8221</v>
      </c>
      <c r="D411">
        <v>7</v>
      </c>
    </row>
    <row r="412" spans="1:4" x14ac:dyDescent="0.3">
      <c r="A412" s="5" t="s">
        <v>8219</v>
      </c>
      <c r="B412">
        <v>27</v>
      </c>
      <c r="C412" s="5" t="s">
        <v>8221</v>
      </c>
      <c r="D412">
        <v>24</v>
      </c>
    </row>
    <row r="413" spans="1:4" x14ac:dyDescent="0.3">
      <c r="A413" s="5" t="s">
        <v>8219</v>
      </c>
      <c r="B413">
        <v>12</v>
      </c>
      <c r="C413" s="5" t="s">
        <v>8221</v>
      </c>
      <c r="D413">
        <v>121</v>
      </c>
    </row>
    <row r="414" spans="1:4" x14ac:dyDescent="0.3">
      <c r="A414" s="5" t="s">
        <v>8219</v>
      </c>
      <c r="B414">
        <v>33</v>
      </c>
      <c r="C414" s="5" t="s">
        <v>8221</v>
      </c>
      <c r="D414">
        <v>196</v>
      </c>
    </row>
    <row r="415" spans="1:4" x14ac:dyDescent="0.3">
      <c r="A415" s="5" t="s">
        <v>8219</v>
      </c>
      <c r="B415">
        <v>96</v>
      </c>
      <c r="C415" s="5" t="s">
        <v>8221</v>
      </c>
      <c r="D415">
        <v>5</v>
      </c>
    </row>
    <row r="416" spans="1:4" x14ac:dyDescent="0.3">
      <c r="A416" s="5" t="s">
        <v>8219</v>
      </c>
      <c r="B416">
        <v>28</v>
      </c>
      <c r="C416" s="5" t="s">
        <v>8221</v>
      </c>
      <c r="D416">
        <v>73</v>
      </c>
    </row>
    <row r="417" spans="1:4" x14ac:dyDescent="0.3">
      <c r="A417" s="5" t="s">
        <v>8219</v>
      </c>
      <c r="B417">
        <v>43</v>
      </c>
      <c r="C417" s="5" t="s">
        <v>8221</v>
      </c>
      <c r="D417">
        <v>93</v>
      </c>
    </row>
    <row r="418" spans="1:4" x14ac:dyDescent="0.3">
      <c r="A418" s="5" t="s">
        <v>8219</v>
      </c>
      <c r="B418">
        <v>205</v>
      </c>
      <c r="C418" s="5" t="s">
        <v>8221</v>
      </c>
      <c r="D418">
        <v>17</v>
      </c>
    </row>
    <row r="419" spans="1:4" x14ac:dyDescent="0.3">
      <c r="A419" s="5" t="s">
        <v>8219</v>
      </c>
      <c r="B419">
        <v>23</v>
      </c>
      <c r="C419" s="5" t="s">
        <v>8221</v>
      </c>
      <c r="D419">
        <v>7</v>
      </c>
    </row>
    <row r="420" spans="1:4" x14ac:dyDescent="0.3">
      <c r="A420" s="5" t="s">
        <v>8219</v>
      </c>
      <c r="B420">
        <v>19</v>
      </c>
      <c r="C420" s="5" t="s">
        <v>8221</v>
      </c>
      <c r="D420">
        <v>17</v>
      </c>
    </row>
    <row r="421" spans="1:4" x14ac:dyDescent="0.3">
      <c r="A421" s="5" t="s">
        <v>8219</v>
      </c>
      <c r="B421">
        <v>14</v>
      </c>
      <c r="C421" s="5" t="s">
        <v>8221</v>
      </c>
      <c r="D421">
        <v>171</v>
      </c>
    </row>
    <row r="422" spans="1:4" x14ac:dyDescent="0.3">
      <c r="A422" s="5" t="s">
        <v>8219</v>
      </c>
      <c r="B422">
        <v>38</v>
      </c>
      <c r="C422" s="5" t="s">
        <v>8221</v>
      </c>
      <c r="D422">
        <v>188</v>
      </c>
    </row>
    <row r="423" spans="1:4" x14ac:dyDescent="0.3">
      <c r="A423" s="5" t="s">
        <v>8219</v>
      </c>
      <c r="B423">
        <v>78</v>
      </c>
      <c r="C423" s="5" t="s">
        <v>8221</v>
      </c>
      <c r="D423">
        <v>110</v>
      </c>
    </row>
    <row r="424" spans="1:4" x14ac:dyDescent="0.3">
      <c r="A424" s="5" t="s">
        <v>8219</v>
      </c>
      <c r="B424">
        <v>69</v>
      </c>
      <c r="C424" s="5" t="s">
        <v>8221</v>
      </c>
      <c r="D424">
        <v>37</v>
      </c>
    </row>
    <row r="425" spans="1:4" x14ac:dyDescent="0.3">
      <c r="A425" s="5" t="s">
        <v>8219</v>
      </c>
      <c r="B425">
        <v>33</v>
      </c>
      <c r="C425" s="5" t="s">
        <v>8221</v>
      </c>
      <c r="D425">
        <v>9</v>
      </c>
    </row>
    <row r="426" spans="1:4" x14ac:dyDescent="0.3">
      <c r="A426" s="5" t="s">
        <v>8219</v>
      </c>
      <c r="B426">
        <v>54</v>
      </c>
      <c r="C426" s="5" t="s">
        <v>8221</v>
      </c>
      <c r="D426">
        <v>29</v>
      </c>
    </row>
    <row r="427" spans="1:4" x14ac:dyDescent="0.3">
      <c r="A427" s="5" t="s">
        <v>8219</v>
      </c>
      <c r="B427">
        <v>99</v>
      </c>
      <c r="C427" s="5" t="s">
        <v>8221</v>
      </c>
      <c r="D427">
        <v>6</v>
      </c>
    </row>
    <row r="428" spans="1:4" x14ac:dyDescent="0.3">
      <c r="A428" s="5" t="s">
        <v>8219</v>
      </c>
      <c r="B428">
        <v>49</v>
      </c>
      <c r="C428" s="5" t="s">
        <v>8221</v>
      </c>
      <c r="D428">
        <v>30</v>
      </c>
    </row>
    <row r="429" spans="1:4" x14ac:dyDescent="0.3">
      <c r="A429" s="5" t="s">
        <v>8219</v>
      </c>
      <c r="B429">
        <v>11</v>
      </c>
      <c r="C429" s="5" t="s">
        <v>8221</v>
      </c>
      <c r="D429">
        <v>81</v>
      </c>
    </row>
    <row r="430" spans="1:4" x14ac:dyDescent="0.3">
      <c r="A430" s="5" t="s">
        <v>8219</v>
      </c>
      <c r="B430">
        <v>38</v>
      </c>
      <c r="C430" s="5" t="s">
        <v>8221</v>
      </c>
      <c r="D430">
        <v>4</v>
      </c>
    </row>
    <row r="431" spans="1:4" x14ac:dyDescent="0.3">
      <c r="A431" s="5" t="s">
        <v>8219</v>
      </c>
      <c r="B431">
        <v>16</v>
      </c>
      <c r="C431" s="5" t="s">
        <v>8221</v>
      </c>
      <c r="D431">
        <v>11</v>
      </c>
    </row>
    <row r="432" spans="1:4" x14ac:dyDescent="0.3">
      <c r="A432" s="5" t="s">
        <v>8219</v>
      </c>
      <c r="B432">
        <v>32</v>
      </c>
      <c r="C432" s="5" t="s">
        <v>8221</v>
      </c>
      <c r="D432">
        <v>14</v>
      </c>
    </row>
    <row r="433" spans="1:4" x14ac:dyDescent="0.3">
      <c r="A433" s="5" t="s">
        <v>8219</v>
      </c>
      <c r="B433">
        <v>20</v>
      </c>
      <c r="C433" s="5" t="s">
        <v>8221</v>
      </c>
      <c r="D433">
        <v>5</v>
      </c>
    </row>
    <row r="434" spans="1:4" x14ac:dyDescent="0.3">
      <c r="A434" s="5" t="s">
        <v>8219</v>
      </c>
      <c r="B434">
        <v>154</v>
      </c>
      <c r="C434" s="5" t="s">
        <v>8221</v>
      </c>
      <c r="D434">
        <v>45</v>
      </c>
    </row>
    <row r="435" spans="1:4" x14ac:dyDescent="0.3">
      <c r="A435" s="5" t="s">
        <v>8219</v>
      </c>
      <c r="B435">
        <v>41</v>
      </c>
      <c r="C435" s="5" t="s">
        <v>8221</v>
      </c>
      <c r="D435">
        <v>8</v>
      </c>
    </row>
    <row r="436" spans="1:4" x14ac:dyDescent="0.3">
      <c r="A436" s="5" t="s">
        <v>8219</v>
      </c>
      <c r="B436">
        <v>75</v>
      </c>
      <c r="C436" s="5" t="s">
        <v>8221</v>
      </c>
      <c r="D436">
        <v>3</v>
      </c>
    </row>
    <row r="437" spans="1:4" x14ac:dyDescent="0.3">
      <c r="A437" s="5" t="s">
        <v>8219</v>
      </c>
      <c r="B437">
        <v>40</v>
      </c>
      <c r="C437" s="5" t="s">
        <v>8221</v>
      </c>
      <c r="D437">
        <v>24</v>
      </c>
    </row>
    <row r="438" spans="1:4" x14ac:dyDescent="0.3">
      <c r="A438" s="5" t="s">
        <v>8219</v>
      </c>
      <c r="B438">
        <v>46</v>
      </c>
      <c r="C438" s="5" t="s">
        <v>8221</v>
      </c>
      <c r="D438">
        <v>18</v>
      </c>
    </row>
    <row r="439" spans="1:4" x14ac:dyDescent="0.3">
      <c r="A439" s="5" t="s">
        <v>8219</v>
      </c>
      <c r="B439">
        <v>62</v>
      </c>
      <c r="C439" s="5" t="s">
        <v>8221</v>
      </c>
      <c r="D439">
        <v>12</v>
      </c>
    </row>
    <row r="440" spans="1:4" x14ac:dyDescent="0.3">
      <c r="A440" s="5" t="s">
        <v>8219</v>
      </c>
      <c r="B440">
        <v>61</v>
      </c>
      <c r="C440" s="5" t="s">
        <v>8221</v>
      </c>
      <c r="D440">
        <v>123</v>
      </c>
    </row>
    <row r="441" spans="1:4" x14ac:dyDescent="0.3">
      <c r="A441" s="5" t="s">
        <v>8219</v>
      </c>
      <c r="B441">
        <v>96</v>
      </c>
      <c r="C441" s="5" t="s">
        <v>8221</v>
      </c>
      <c r="D441">
        <v>96</v>
      </c>
    </row>
    <row r="442" spans="1:4" x14ac:dyDescent="0.3">
      <c r="A442" s="5" t="s">
        <v>8219</v>
      </c>
      <c r="B442">
        <v>190</v>
      </c>
      <c r="C442" s="5" t="s">
        <v>8221</v>
      </c>
      <c r="D442">
        <v>31</v>
      </c>
    </row>
    <row r="443" spans="1:4" x14ac:dyDescent="0.3">
      <c r="A443" s="5" t="s">
        <v>8219</v>
      </c>
      <c r="B443">
        <v>94</v>
      </c>
      <c r="C443" s="5" t="s">
        <v>8221</v>
      </c>
      <c r="D443">
        <v>4</v>
      </c>
    </row>
    <row r="444" spans="1:4" x14ac:dyDescent="0.3">
      <c r="A444" s="5" t="s">
        <v>8219</v>
      </c>
      <c r="B444">
        <v>39</v>
      </c>
      <c r="C444" s="5" t="s">
        <v>8221</v>
      </c>
      <c r="D444">
        <v>3</v>
      </c>
    </row>
    <row r="445" spans="1:4" x14ac:dyDescent="0.3">
      <c r="A445" s="5" t="s">
        <v>8219</v>
      </c>
      <c r="B445">
        <v>127</v>
      </c>
      <c r="C445" s="5" t="s">
        <v>8221</v>
      </c>
      <c r="D445">
        <v>179</v>
      </c>
    </row>
    <row r="446" spans="1:4" x14ac:dyDescent="0.3">
      <c r="A446" s="5" t="s">
        <v>8219</v>
      </c>
      <c r="B446">
        <v>159</v>
      </c>
      <c r="C446" s="5" t="s">
        <v>8221</v>
      </c>
      <c r="D446">
        <v>3</v>
      </c>
    </row>
    <row r="447" spans="1:4" x14ac:dyDescent="0.3">
      <c r="A447" s="5" t="s">
        <v>8219</v>
      </c>
      <c r="B447">
        <v>177</v>
      </c>
      <c r="C447" s="5" t="s">
        <v>8221</v>
      </c>
      <c r="D447">
        <v>23</v>
      </c>
    </row>
    <row r="448" spans="1:4" x14ac:dyDescent="0.3">
      <c r="A448" s="5" t="s">
        <v>8219</v>
      </c>
      <c r="B448">
        <v>47</v>
      </c>
      <c r="C448" s="5" t="s">
        <v>8221</v>
      </c>
      <c r="D448">
        <v>23</v>
      </c>
    </row>
    <row r="449" spans="1:4" x14ac:dyDescent="0.3">
      <c r="A449" s="5" t="s">
        <v>8219</v>
      </c>
      <c r="B449">
        <v>1</v>
      </c>
      <c r="C449" s="5" t="s">
        <v>8221</v>
      </c>
      <c r="D449">
        <v>41</v>
      </c>
    </row>
    <row r="450" spans="1:4" x14ac:dyDescent="0.3">
      <c r="A450" s="5" t="s">
        <v>8219</v>
      </c>
      <c r="B450">
        <v>16</v>
      </c>
      <c r="C450" s="5" t="s">
        <v>8221</v>
      </c>
      <c r="D450">
        <v>0</v>
      </c>
    </row>
    <row r="451" spans="1:4" x14ac:dyDescent="0.3">
      <c r="A451" s="5" t="s">
        <v>8219</v>
      </c>
      <c r="B451">
        <v>115</v>
      </c>
      <c r="C451" s="5" t="s">
        <v>8221</v>
      </c>
      <c r="D451">
        <v>32</v>
      </c>
    </row>
    <row r="452" spans="1:4" x14ac:dyDescent="0.3">
      <c r="A452" s="5" t="s">
        <v>8219</v>
      </c>
      <c r="B452">
        <v>133</v>
      </c>
      <c r="C452" s="5" t="s">
        <v>8221</v>
      </c>
      <c r="D452">
        <v>2</v>
      </c>
    </row>
    <row r="453" spans="1:4" x14ac:dyDescent="0.3">
      <c r="A453" s="5" t="s">
        <v>8219</v>
      </c>
      <c r="B453">
        <v>70</v>
      </c>
      <c r="C453" s="5" t="s">
        <v>8221</v>
      </c>
      <c r="D453">
        <v>7</v>
      </c>
    </row>
    <row r="454" spans="1:4" x14ac:dyDescent="0.3">
      <c r="A454" s="5" t="s">
        <v>8219</v>
      </c>
      <c r="B454">
        <v>62</v>
      </c>
      <c r="C454" s="5" t="s">
        <v>8221</v>
      </c>
      <c r="D454">
        <v>4</v>
      </c>
    </row>
    <row r="455" spans="1:4" x14ac:dyDescent="0.3">
      <c r="A455" s="5" t="s">
        <v>8219</v>
      </c>
      <c r="B455">
        <v>10</v>
      </c>
      <c r="C455" s="5" t="s">
        <v>8221</v>
      </c>
      <c r="D455">
        <v>196</v>
      </c>
    </row>
    <row r="456" spans="1:4" x14ac:dyDescent="0.3">
      <c r="A456" s="5" t="s">
        <v>8219</v>
      </c>
      <c r="B456">
        <v>499</v>
      </c>
      <c r="C456" s="5" t="s">
        <v>8221</v>
      </c>
      <c r="D456">
        <v>11</v>
      </c>
    </row>
    <row r="457" spans="1:4" x14ac:dyDescent="0.3">
      <c r="A457" s="5" t="s">
        <v>8219</v>
      </c>
      <c r="B457">
        <v>47</v>
      </c>
      <c r="C457" s="5" t="s">
        <v>8221</v>
      </c>
      <c r="D457">
        <v>9</v>
      </c>
    </row>
    <row r="458" spans="1:4" x14ac:dyDescent="0.3">
      <c r="A458" s="5" t="s">
        <v>8219</v>
      </c>
      <c r="B458">
        <v>28</v>
      </c>
      <c r="C458" s="5" t="s">
        <v>8221</v>
      </c>
      <c r="D458">
        <v>5</v>
      </c>
    </row>
    <row r="459" spans="1:4" x14ac:dyDescent="0.3">
      <c r="A459" s="5" t="s">
        <v>8219</v>
      </c>
      <c r="B459">
        <v>24</v>
      </c>
      <c r="C459" s="5" t="s">
        <v>8221</v>
      </c>
      <c r="D459">
        <v>8</v>
      </c>
    </row>
    <row r="460" spans="1:4" x14ac:dyDescent="0.3">
      <c r="A460" s="5" t="s">
        <v>8219</v>
      </c>
      <c r="B460">
        <v>76</v>
      </c>
      <c r="C460" s="5" t="s">
        <v>8221</v>
      </c>
      <c r="D460">
        <v>229</v>
      </c>
    </row>
    <row r="461" spans="1:4" x14ac:dyDescent="0.3">
      <c r="A461" s="5" t="s">
        <v>8219</v>
      </c>
      <c r="B461">
        <v>98</v>
      </c>
      <c r="C461" s="5" t="s">
        <v>8221</v>
      </c>
      <c r="D461">
        <v>40</v>
      </c>
    </row>
    <row r="462" spans="1:4" x14ac:dyDescent="0.3">
      <c r="A462" s="5" t="s">
        <v>8219</v>
      </c>
      <c r="B462">
        <v>30</v>
      </c>
      <c r="C462" s="5" t="s">
        <v>8221</v>
      </c>
      <c r="D462">
        <v>123</v>
      </c>
    </row>
    <row r="463" spans="1:4" x14ac:dyDescent="0.3">
      <c r="A463" s="5" t="s">
        <v>8219</v>
      </c>
      <c r="B463">
        <v>478</v>
      </c>
      <c r="C463" s="5" t="s">
        <v>8221</v>
      </c>
      <c r="D463">
        <v>5</v>
      </c>
    </row>
    <row r="464" spans="1:4" x14ac:dyDescent="0.3">
      <c r="A464" s="5" t="s">
        <v>8219</v>
      </c>
      <c r="B464">
        <v>74</v>
      </c>
      <c r="C464" s="5" t="s">
        <v>8221</v>
      </c>
      <c r="D464">
        <v>148</v>
      </c>
    </row>
    <row r="465" spans="1:4" x14ac:dyDescent="0.3">
      <c r="A465" s="5" t="s">
        <v>8219</v>
      </c>
      <c r="B465">
        <v>131</v>
      </c>
      <c r="C465" s="5" t="s">
        <v>8221</v>
      </c>
      <c r="D465">
        <v>10</v>
      </c>
    </row>
    <row r="466" spans="1:4" x14ac:dyDescent="0.3">
      <c r="A466" s="5" t="s">
        <v>8219</v>
      </c>
      <c r="B466">
        <v>61</v>
      </c>
      <c r="C466" s="5" t="s">
        <v>8221</v>
      </c>
      <c r="D466">
        <v>4</v>
      </c>
    </row>
    <row r="467" spans="1:4" x14ac:dyDescent="0.3">
      <c r="A467" s="5" t="s">
        <v>8219</v>
      </c>
      <c r="B467">
        <v>1071</v>
      </c>
      <c r="C467" s="5" t="s">
        <v>8221</v>
      </c>
      <c r="D467">
        <v>21</v>
      </c>
    </row>
    <row r="468" spans="1:4" x14ac:dyDescent="0.3">
      <c r="A468" s="5" t="s">
        <v>8219</v>
      </c>
      <c r="B468">
        <v>122</v>
      </c>
      <c r="C468" s="5" t="s">
        <v>8221</v>
      </c>
      <c r="D468">
        <v>2</v>
      </c>
    </row>
    <row r="469" spans="1:4" x14ac:dyDescent="0.3">
      <c r="A469" s="5" t="s">
        <v>8219</v>
      </c>
      <c r="B469">
        <v>111</v>
      </c>
      <c r="C469" s="5" t="s">
        <v>8221</v>
      </c>
      <c r="D469">
        <v>0</v>
      </c>
    </row>
    <row r="470" spans="1:4" x14ac:dyDescent="0.3">
      <c r="A470" s="5" t="s">
        <v>8219</v>
      </c>
      <c r="B470">
        <v>255</v>
      </c>
      <c r="C470" s="5" t="s">
        <v>8221</v>
      </c>
      <c r="D470">
        <v>4</v>
      </c>
    </row>
    <row r="471" spans="1:4" x14ac:dyDescent="0.3">
      <c r="A471" s="5" t="s">
        <v>8219</v>
      </c>
      <c r="B471">
        <v>141</v>
      </c>
      <c r="C471" s="5" t="s">
        <v>8221</v>
      </c>
      <c r="D471">
        <v>1</v>
      </c>
    </row>
    <row r="472" spans="1:4" x14ac:dyDescent="0.3">
      <c r="A472" s="5" t="s">
        <v>8219</v>
      </c>
      <c r="B472">
        <v>159</v>
      </c>
      <c r="C472" s="5" t="s">
        <v>8221</v>
      </c>
      <c r="D472">
        <v>30</v>
      </c>
    </row>
    <row r="473" spans="1:4" x14ac:dyDescent="0.3">
      <c r="A473" s="5" t="s">
        <v>8219</v>
      </c>
      <c r="B473">
        <v>99</v>
      </c>
      <c r="C473" s="5" t="s">
        <v>8221</v>
      </c>
      <c r="D473">
        <v>3</v>
      </c>
    </row>
    <row r="474" spans="1:4" x14ac:dyDescent="0.3">
      <c r="A474" s="5" t="s">
        <v>8219</v>
      </c>
      <c r="B474">
        <v>96</v>
      </c>
      <c r="C474" s="5" t="s">
        <v>8221</v>
      </c>
      <c r="D474">
        <v>975</v>
      </c>
    </row>
    <row r="475" spans="1:4" x14ac:dyDescent="0.3">
      <c r="A475" s="5" t="s">
        <v>8219</v>
      </c>
      <c r="B475">
        <v>27</v>
      </c>
      <c r="C475" s="5" t="s">
        <v>8221</v>
      </c>
      <c r="D475">
        <v>167</v>
      </c>
    </row>
    <row r="476" spans="1:4" x14ac:dyDescent="0.3">
      <c r="A476" s="5" t="s">
        <v>8219</v>
      </c>
      <c r="B476">
        <v>166</v>
      </c>
      <c r="C476" s="5" t="s">
        <v>8221</v>
      </c>
      <c r="D476">
        <v>5</v>
      </c>
    </row>
    <row r="477" spans="1:4" x14ac:dyDescent="0.3">
      <c r="A477" s="5" t="s">
        <v>8219</v>
      </c>
      <c r="B477">
        <v>76</v>
      </c>
      <c r="C477" s="5" t="s">
        <v>8221</v>
      </c>
      <c r="D477">
        <v>18</v>
      </c>
    </row>
    <row r="478" spans="1:4" x14ac:dyDescent="0.3">
      <c r="A478" s="5" t="s">
        <v>8219</v>
      </c>
      <c r="B478">
        <v>211</v>
      </c>
      <c r="C478" s="5" t="s">
        <v>8221</v>
      </c>
      <c r="D478">
        <v>98</v>
      </c>
    </row>
    <row r="479" spans="1:4" x14ac:dyDescent="0.3">
      <c r="A479" s="5" t="s">
        <v>8219</v>
      </c>
      <c r="B479">
        <v>21</v>
      </c>
      <c r="C479" s="5" t="s">
        <v>8221</v>
      </c>
      <c r="D479">
        <v>4</v>
      </c>
    </row>
    <row r="480" spans="1:4" x14ac:dyDescent="0.3">
      <c r="A480" s="5" t="s">
        <v>8219</v>
      </c>
      <c r="B480">
        <v>61</v>
      </c>
      <c r="C480" s="5" t="s">
        <v>8221</v>
      </c>
      <c r="D480">
        <v>3</v>
      </c>
    </row>
    <row r="481" spans="1:4" x14ac:dyDescent="0.3">
      <c r="A481" s="5" t="s">
        <v>8219</v>
      </c>
      <c r="B481">
        <v>30</v>
      </c>
      <c r="C481" s="5" t="s">
        <v>8221</v>
      </c>
      <c r="D481">
        <v>1</v>
      </c>
    </row>
    <row r="482" spans="1:4" x14ac:dyDescent="0.3">
      <c r="A482" s="5" t="s">
        <v>8219</v>
      </c>
      <c r="B482">
        <v>375</v>
      </c>
      <c r="C482" s="5" t="s">
        <v>8221</v>
      </c>
      <c r="D482">
        <v>0</v>
      </c>
    </row>
    <row r="483" spans="1:4" x14ac:dyDescent="0.3">
      <c r="A483" s="5" t="s">
        <v>8219</v>
      </c>
      <c r="B483">
        <v>111</v>
      </c>
      <c r="C483" s="5" t="s">
        <v>8221</v>
      </c>
      <c r="D483">
        <v>9</v>
      </c>
    </row>
    <row r="484" spans="1:4" x14ac:dyDescent="0.3">
      <c r="A484" s="5" t="s">
        <v>8219</v>
      </c>
      <c r="B484">
        <v>123</v>
      </c>
      <c r="C484" s="5" t="s">
        <v>8221</v>
      </c>
      <c r="D484">
        <v>2</v>
      </c>
    </row>
    <row r="485" spans="1:4" x14ac:dyDescent="0.3">
      <c r="A485" s="5" t="s">
        <v>8219</v>
      </c>
      <c r="B485">
        <v>70</v>
      </c>
      <c r="C485" s="5" t="s">
        <v>8221</v>
      </c>
      <c r="D485">
        <v>0</v>
      </c>
    </row>
    <row r="486" spans="1:4" x14ac:dyDescent="0.3">
      <c r="A486" s="5" t="s">
        <v>8219</v>
      </c>
      <c r="B486">
        <v>85</v>
      </c>
      <c r="C486" s="5" t="s">
        <v>8221</v>
      </c>
      <c r="D486">
        <v>147</v>
      </c>
    </row>
    <row r="487" spans="1:4" x14ac:dyDescent="0.3">
      <c r="A487" s="5" t="s">
        <v>8219</v>
      </c>
      <c r="B487">
        <v>86</v>
      </c>
      <c r="C487" s="5" t="s">
        <v>8221</v>
      </c>
      <c r="D487">
        <v>49</v>
      </c>
    </row>
    <row r="488" spans="1:4" x14ac:dyDescent="0.3">
      <c r="A488" s="5" t="s">
        <v>8219</v>
      </c>
      <c r="B488">
        <v>13</v>
      </c>
      <c r="C488" s="5" t="s">
        <v>8221</v>
      </c>
      <c r="D488">
        <v>1</v>
      </c>
    </row>
    <row r="489" spans="1:4" x14ac:dyDescent="0.3">
      <c r="A489" s="5" t="s">
        <v>8219</v>
      </c>
      <c r="B489">
        <v>33</v>
      </c>
      <c r="C489" s="5" t="s">
        <v>8221</v>
      </c>
      <c r="D489">
        <v>2</v>
      </c>
    </row>
    <row r="490" spans="1:4" x14ac:dyDescent="0.3">
      <c r="A490" s="5" t="s">
        <v>8219</v>
      </c>
      <c r="B490">
        <v>15</v>
      </c>
      <c r="C490" s="5" t="s">
        <v>8221</v>
      </c>
      <c r="D490">
        <v>7</v>
      </c>
    </row>
    <row r="491" spans="1:4" x14ac:dyDescent="0.3">
      <c r="A491" s="5" t="s">
        <v>8219</v>
      </c>
      <c r="B491">
        <v>273</v>
      </c>
      <c r="C491" s="5" t="s">
        <v>8221</v>
      </c>
      <c r="D491">
        <v>4</v>
      </c>
    </row>
    <row r="492" spans="1:4" x14ac:dyDescent="0.3">
      <c r="A492" s="5" t="s">
        <v>8219</v>
      </c>
      <c r="B492">
        <v>714</v>
      </c>
      <c r="C492" s="5" t="s">
        <v>8221</v>
      </c>
      <c r="D492">
        <v>27</v>
      </c>
    </row>
    <row r="493" spans="1:4" x14ac:dyDescent="0.3">
      <c r="A493" s="5" t="s">
        <v>8219</v>
      </c>
      <c r="B493">
        <v>170</v>
      </c>
      <c r="C493" s="5" t="s">
        <v>8221</v>
      </c>
      <c r="D493">
        <v>94</v>
      </c>
    </row>
    <row r="494" spans="1:4" x14ac:dyDescent="0.3">
      <c r="A494" s="5" t="s">
        <v>8219</v>
      </c>
      <c r="B494">
        <v>512</v>
      </c>
      <c r="C494" s="5" t="s">
        <v>8221</v>
      </c>
      <c r="D494">
        <v>29</v>
      </c>
    </row>
    <row r="495" spans="1:4" x14ac:dyDescent="0.3">
      <c r="A495" s="5" t="s">
        <v>8219</v>
      </c>
      <c r="B495">
        <v>314</v>
      </c>
      <c r="C495" s="5" t="s">
        <v>8221</v>
      </c>
      <c r="D495">
        <v>7</v>
      </c>
    </row>
    <row r="496" spans="1:4" x14ac:dyDescent="0.3">
      <c r="A496" s="5" t="s">
        <v>8219</v>
      </c>
      <c r="B496">
        <v>167</v>
      </c>
      <c r="C496" s="5" t="s">
        <v>8221</v>
      </c>
      <c r="D496">
        <v>22</v>
      </c>
    </row>
    <row r="497" spans="1:4" x14ac:dyDescent="0.3">
      <c r="A497" s="5" t="s">
        <v>8219</v>
      </c>
      <c r="B497">
        <v>9</v>
      </c>
      <c r="C497" s="5" t="s">
        <v>8221</v>
      </c>
      <c r="D497">
        <v>1</v>
      </c>
    </row>
    <row r="498" spans="1:4" x14ac:dyDescent="0.3">
      <c r="A498" s="5" t="s">
        <v>8219</v>
      </c>
      <c r="B498">
        <v>103</v>
      </c>
      <c r="C498" s="5" t="s">
        <v>8221</v>
      </c>
      <c r="D498">
        <v>10</v>
      </c>
    </row>
    <row r="499" spans="1:4" x14ac:dyDescent="0.3">
      <c r="A499" s="5" t="s">
        <v>8219</v>
      </c>
      <c r="B499">
        <v>111</v>
      </c>
      <c r="C499" s="5" t="s">
        <v>8221</v>
      </c>
      <c r="D499">
        <v>6</v>
      </c>
    </row>
    <row r="500" spans="1:4" x14ac:dyDescent="0.3">
      <c r="A500" s="5" t="s">
        <v>8219</v>
      </c>
      <c r="B500">
        <v>271</v>
      </c>
      <c r="C500" s="5" t="s">
        <v>8221</v>
      </c>
      <c r="D500">
        <v>24</v>
      </c>
    </row>
    <row r="501" spans="1:4" x14ac:dyDescent="0.3">
      <c r="A501" s="5" t="s">
        <v>8219</v>
      </c>
      <c r="B501">
        <v>101</v>
      </c>
      <c r="C501" s="5" t="s">
        <v>8221</v>
      </c>
      <c r="D501">
        <v>15</v>
      </c>
    </row>
    <row r="502" spans="1:4" x14ac:dyDescent="0.3">
      <c r="A502" s="5" t="s">
        <v>8219</v>
      </c>
      <c r="B502">
        <v>57</v>
      </c>
      <c r="C502" s="5" t="s">
        <v>8221</v>
      </c>
      <c r="D502">
        <v>37</v>
      </c>
    </row>
    <row r="503" spans="1:4" x14ac:dyDescent="0.3">
      <c r="A503" s="5" t="s">
        <v>8219</v>
      </c>
      <c r="B503">
        <v>62</v>
      </c>
      <c r="C503" s="5" t="s">
        <v>8221</v>
      </c>
      <c r="D503">
        <v>20</v>
      </c>
    </row>
    <row r="504" spans="1:4" x14ac:dyDescent="0.3">
      <c r="A504" s="5" t="s">
        <v>8219</v>
      </c>
      <c r="B504">
        <v>32</v>
      </c>
      <c r="C504" s="5" t="s">
        <v>8221</v>
      </c>
      <c r="D504">
        <v>7</v>
      </c>
    </row>
    <row r="505" spans="1:4" x14ac:dyDescent="0.3">
      <c r="A505" s="5" t="s">
        <v>8219</v>
      </c>
      <c r="B505">
        <v>141</v>
      </c>
      <c r="C505" s="5" t="s">
        <v>8221</v>
      </c>
      <c r="D505">
        <v>0</v>
      </c>
    </row>
    <row r="506" spans="1:4" x14ac:dyDescent="0.3">
      <c r="A506" s="5" t="s">
        <v>8219</v>
      </c>
      <c r="B506">
        <v>75</v>
      </c>
      <c r="C506" s="5" t="s">
        <v>8221</v>
      </c>
      <c r="D506">
        <v>21</v>
      </c>
    </row>
    <row r="507" spans="1:4" x14ac:dyDescent="0.3">
      <c r="A507" s="5" t="s">
        <v>8219</v>
      </c>
      <c r="B507">
        <v>46</v>
      </c>
      <c r="C507" s="5" t="s">
        <v>8221</v>
      </c>
      <c r="D507">
        <v>3</v>
      </c>
    </row>
    <row r="508" spans="1:4" x14ac:dyDescent="0.3">
      <c r="A508" s="5" t="s">
        <v>8219</v>
      </c>
      <c r="B508">
        <v>103</v>
      </c>
      <c r="C508" s="5" t="s">
        <v>8221</v>
      </c>
      <c r="D508">
        <v>11</v>
      </c>
    </row>
    <row r="509" spans="1:4" x14ac:dyDescent="0.3">
      <c r="A509" s="5" t="s">
        <v>8219</v>
      </c>
      <c r="B509">
        <v>6</v>
      </c>
      <c r="C509" s="5" t="s">
        <v>8221</v>
      </c>
      <c r="D509">
        <v>1</v>
      </c>
    </row>
    <row r="510" spans="1:4" x14ac:dyDescent="0.3">
      <c r="A510" s="5" t="s">
        <v>8219</v>
      </c>
      <c r="B510">
        <v>83</v>
      </c>
      <c r="C510" s="5" t="s">
        <v>8221</v>
      </c>
      <c r="D510">
        <v>312</v>
      </c>
    </row>
    <row r="511" spans="1:4" x14ac:dyDescent="0.3">
      <c r="A511" s="5" t="s">
        <v>8219</v>
      </c>
      <c r="B511">
        <v>108</v>
      </c>
      <c r="C511" s="5" t="s">
        <v>8221</v>
      </c>
      <c r="D511">
        <v>1</v>
      </c>
    </row>
    <row r="512" spans="1:4" x14ac:dyDescent="0.3">
      <c r="A512" s="5" t="s">
        <v>8219</v>
      </c>
      <c r="B512">
        <v>25</v>
      </c>
      <c r="C512" s="5" t="s">
        <v>8221</v>
      </c>
      <c r="D512">
        <v>3</v>
      </c>
    </row>
    <row r="513" spans="1:4" x14ac:dyDescent="0.3">
      <c r="A513" s="5" t="s">
        <v>8219</v>
      </c>
      <c r="B513">
        <v>549</v>
      </c>
      <c r="C513" s="5" t="s">
        <v>8221</v>
      </c>
      <c r="D513">
        <v>4</v>
      </c>
    </row>
    <row r="514" spans="1:4" x14ac:dyDescent="0.3">
      <c r="A514" s="5" t="s">
        <v>8219</v>
      </c>
      <c r="B514">
        <v>222</v>
      </c>
      <c r="C514" s="5" t="s">
        <v>8221</v>
      </c>
      <c r="D514">
        <v>10</v>
      </c>
    </row>
    <row r="515" spans="1:4" x14ac:dyDescent="0.3">
      <c r="A515" s="5" t="s">
        <v>8219</v>
      </c>
      <c r="B515">
        <v>183</v>
      </c>
      <c r="C515" s="5" t="s">
        <v>8221</v>
      </c>
      <c r="D515">
        <v>8</v>
      </c>
    </row>
    <row r="516" spans="1:4" x14ac:dyDescent="0.3">
      <c r="A516" s="5" t="s">
        <v>8219</v>
      </c>
      <c r="B516">
        <v>89</v>
      </c>
      <c r="C516" s="5" t="s">
        <v>8221</v>
      </c>
      <c r="D516">
        <v>3</v>
      </c>
    </row>
    <row r="517" spans="1:4" x14ac:dyDescent="0.3">
      <c r="A517" s="5" t="s">
        <v>8219</v>
      </c>
      <c r="B517">
        <v>253</v>
      </c>
      <c r="C517" s="5" t="s">
        <v>8221</v>
      </c>
      <c r="D517">
        <v>1</v>
      </c>
    </row>
    <row r="518" spans="1:4" x14ac:dyDescent="0.3">
      <c r="A518" s="5" t="s">
        <v>8219</v>
      </c>
      <c r="B518">
        <v>140</v>
      </c>
      <c r="C518" s="5" t="s">
        <v>8221</v>
      </c>
      <c r="D518">
        <v>0</v>
      </c>
    </row>
    <row r="519" spans="1:4" x14ac:dyDescent="0.3">
      <c r="A519" s="5" t="s">
        <v>8219</v>
      </c>
      <c r="B519">
        <v>103</v>
      </c>
      <c r="C519" s="5" t="s">
        <v>8221</v>
      </c>
      <c r="D519">
        <v>5</v>
      </c>
    </row>
    <row r="520" spans="1:4" x14ac:dyDescent="0.3">
      <c r="A520" s="5" t="s">
        <v>8219</v>
      </c>
      <c r="B520">
        <v>138</v>
      </c>
      <c r="C520" s="5" t="s">
        <v>8221</v>
      </c>
      <c r="D520">
        <v>0</v>
      </c>
    </row>
    <row r="521" spans="1:4" x14ac:dyDescent="0.3">
      <c r="A521" s="5" t="s">
        <v>8219</v>
      </c>
      <c r="B521">
        <v>191</v>
      </c>
      <c r="C521" s="5" t="s">
        <v>8221</v>
      </c>
      <c r="D521">
        <v>3</v>
      </c>
    </row>
    <row r="522" spans="1:4" x14ac:dyDescent="0.3">
      <c r="A522" s="5" t="s">
        <v>8219</v>
      </c>
      <c r="B522">
        <v>45</v>
      </c>
      <c r="C522" s="5" t="s">
        <v>8221</v>
      </c>
      <c r="D522">
        <v>7</v>
      </c>
    </row>
    <row r="523" spans="1:4" x14ac:dyDescent="0.3">
      <c r="A523" s="5" t="s">
        <v>8219</v>
      </c>
      <c r="B523">
        <v>17</v>
      </c>
      <c r="C523" s="5" t="s">
        <v>8221</v>
      </c>
      <c r="D523">
        <v>0</v>
      </c>
    </row>
    <row r="524" spans="1:4" x14ac:dyDescent="0.3">
      <c r="A524" s="5" t="s">
        <v>8219</v>
      </c>
      <c r="B524">
        <v>31</v>
      </c>
      <c r="C524" s="5" t="s">
        <v>8221</v>
      </c>
      <c r="D524">
        <v>2</v>
      </c>
    </row>
    <row r="525" spans="1:4" x14ac:dyDescent="0.3">
      <c r="A525" s="5" t="s">
        <v>8219</v>
      </c>
      <c r="B525">
        <v>50</v>
      </c>
      <c r="C525" s="5" t="s">
        <v>8221</v>
      </c>
      <c r="D525">
        <v>23</v>
      </c>
    </row>
    <row r="526" spans="1:4" x14ac:dyDescent="0.3">
      <c r="A526" s="5" t="s">
        <v>8219</v>
      </c>
      <c r="B526">
        <v>59</v>
      </c>
      <c r="C526" s="5" t="s">
        <v>8221</v>
      </c>
      <c r="D526">
        <v>1</v>
      </c>
    </row>
    <row r="527" spans="1:4" x14ac:dyDescent="0.3">
      <c r="A527" s="5" t="s">
        <v>8219</v>
      </c>
      <c r="B527">
        <v>81</v>
      </c>
      <c r="C527" s="5" t="s">
        <v>8221</v>
      </c>
      <c r="D527">
        <v>2</v>
      </c>
    </row>
    <row r="528" spans="1:4" x14ac:dyDescent="0.3">
      <c r="A528" s="5" t="s">
        <v>8219</v>
      </c>
      <c r="B528">
        <v>508</v>
      </c>
      <c r="C528" s="5" t="s">
        <v>8221</v>
      </c>
      <c r="D528">
        <v>3</v>
      </c>
    </row>
    <row r="529" spans="1:4" x14ac:dyDescent="0.3">
      <c r="A529" s="5" t="s">
        <v>8219</v>
      </c>
      <c r="B529">
        <v>74</v>
      </c>
      <c r="C529" s="5" t="s">
        <v>8221</v>
      </c>
      <c r="D529">
        <v>0</v>
      </c>
    </row>
    <row r="530" spans="1:4" x14ac:dyDescent="0.3">
      <c r="A530" s="5" t="s">
        <v>8219</v>
      </c>
      <c r="B530">
        <v>141</v>
      </c>
      <c r="C530" s="5" t="s">
        <v>8221</v>
      </c>
      <c r="D530">
        <v>13</v>
      </c>
    </row>
    <row r="531" spans="1:4" x14ac:dyDescent="0.3">
      <c r="A531" s="5" t="s">
        <v>8219</v>
      </c>
      <c r="B531">
        <v>711</v>
      </c>
      <c r="C531" s="5" t="s">
        <v>8221</v>
      </c>
      <c r="D531">
        <v>1</v>
      </c>
    </row>
    <row r="532" spans="1:4" x14ac:dyDescent="0.3">
      <c r="A532" s="5" t="s">
        <v>8219</v>
      </c>
      <c r="B532">
        <v>141</v>
      </c>
      <c r="C532" s="5" t="s">
        <v>8221</v>
      </c>
      <c r="D532">
        <v>1</v>
      </c>
    </row>
    <row r="533" spans="1:4" x14ac:dyDescent="0.3">
      <c r="A533" s="5" t="s">
        <v>8219</v>
      </c>
      <c r="B533">
        <v>109</v>
      </c>
      <c r="C533" s="5" t="s">
        <v>8221</v>
      </c>
      <c r="D533">
        <v>1</v>
      </c>
    </row>
    <row r="534" spans="1:4" x14ac:dyDescent="0.3">
      <c r="A534" s="5" t="s">
        <v>8219</v>
      </c>
      <c r="B534">
        <v>361</v>
      </c>
      <c r="C534" s="5" t="s">
        <v>8221</v>
      </c>
      <c r="D534">
        <v>6</v>
      </c>
    </row>
    <row r="535" spans="1:4" x14ac:dyDescent="0.3">
      <c r="A535" s="5" t="s">
        <v>8219</v>
      </c>
      <c r="B535">
        <v>176</v>
      </c>
      <c r="C535" s="5" t="s">
        <v>8221</v>
      </c>
      <c r="D535">
        <v>39</v>
      </c>
    </row>
    <row r="536" spans="1:4" x14ac:dyDescent="0.3">
      <c r="A536" s="5" t="s">
        <v>8219</v>
      </c>
      <c r="B536">
        <v>670</v>
      </c>
      <c r="C536" s="5" t="s">
        <v>8221</v>
      </c>
      <c r="D536">
        <v>4</v>
      </c>
    </row>
    <row r="537" spans="1:4" x14ac:dyDescent="0.3">
      <c r="A537" s="5" t="s">
        <v>8219</v>
      </c>
      <c r="B537">
        <v>96</v>
      </c>
      <c r="C537" s="5" t="s">
        <v>8221</v>
      </c>
      <c r="D537">
        <v>1</v>
      </c>
    </row>
    <row r="538" spans="1:4" x14ac:dyDescent="0.3">
      <c r="A538" s="5" t="s">
        <v>8219</v>
      </c>
      <c r="B538">
        <v>74</v>
      </c>
      <c r="C538" s="5" t="s">
        <v>8221</v>
      </c>
      <c r="D538">
        <v>0</v>
      </c>
    </row>
    <row r="539" spans="1:4" x14ac:dyDescent="0.3">
      <c r="A539" s="5" t="s">
        <v>8219</v>
      </c>
      <c r="B539">
        <v>52</v>
      </c>
      <c r="C539" s="5" t="s">
        <v>8221</v>
      </c>
      <c r="D539">
        <v>0</v>
      </c>
    </row>
    <row r="540" spans="1:4" x14ac:dyDescent="0.3">
      <c r="A540" s="5" t="s">
        <v>8219</v>
      </c>
      <c r="B540">
        <v>105</v>
      </c>
      <c r="C540" s="5" t="s">
        <v>8221</v>
      </c>
      <c r="D540">
        <v>0</v>
      </c>
    </row>
    <row r="541" spans="1:4" x14ac:dyDescent="0.3">
      <c r="A541" s="5" t="s">
        <v>8219</v>
      </c>
      <c r="B541">
        <v>41</v>
      </c>
      <c r="C541" s="5" t="s">
        <v>8221</v>
      </c>
      <c r="D541">
        <v>8</v>
      </c>
    </row>
    <row r="542" spans="1:4" x14ac:dyDescent="0.3">
      <c r="A542" s="5" t="s">
        <v>8219</v>
      </c>
      <c r="B542">
        <v>34</v>
      </c>
      <c r="C542" s="5" t="s">
        <v>8221</v>
      </c>
      <c r="D542">
        <v>0</v>
      </c>
    </row>
    <row r="543" spans="1:4" x14ac:dyDescent="0.3">
      <c r="A543" s="5" t="s">
        <v>8219</v>
      </c>
      <c r="B543">
        <v>66</v>
      </c>
      <c r="C543" s="5" t="s">
        <v>8221</v>
      </c>
      <c r="D543">
        <v>1</v>
      </c>
    </row>
    <row r="544" spans="1:4" x14ac:dyDescent="0.3">
      <c r="A544" s="5" t="s">
        <v>8219</v>
      </c>
      <c r="B544">
        <v>50</v>
      </c>
      <c r="C544" s="5" t="s">
        <v>8221</v>
      </c>
      <c r="D544">
        <v>12</v>
      </c>
    </row>
    <row r="545" spans="1:4" x14ac:dyDescent="0.3">
      <c r="A545" s="5" t="s">
        <v>8219</v>
      </c>
      <c r="B545">
        <v>159</v>
      </c>
      <c r="C545" s="5" t="s">
        <v>8221</v>
      </c>
      <c r="D545">
        <v>0</v>
      </c>
    </row>
    <row r="546" spans="1:4" x14ac:dyDescent="0.3">
      <c r="A546" s="5" t="s">
        <v>8219</v>
      </c>
      <c r="B546">
        <v>182</v>
      </c>
      <c r="C546" s="5" t="s">
        <v>8221</v>
      </c>
      <c r="D546">
        <v>3</v>
      </c>
    </row>
    <row r="547" spans="1:4" x14ac:dyDescent="0.3">
      <c r="A547" s="5" t="s">
        <v>8219</v>
      </c>
      <c r="B547">
        <v>206</v>
      </c>
      <c r="C547" s="5" t="s">
        <v>8221</v>
      </c>
      <c r="D547">
        <v>2</v>
      </c>
    </row>
    <row r="548" spans="1:4" x14ac:dyDescent="0.3">
      <c r="A548" s="5" t="s">
        <v>8219</v>
      </c>
      <c r="B548">
        <v>169</v>
      </c>
      <c r="C548" s="5" t="s">
        <v>8221</v>
      </c>
      <c r="D548">
        <v>6</v>
      </c>
    </row>
    <row r="549" spans="1:4" x14ac:dyDescent="0.3">
      <c r="A549" s="5" t="s">
        <v>8219</v>
      </c>
      <c r="B549">
        <v>31</v>
      </c>
      <c r="C549" s="5" t="s">
        <v>8221</v>
      </c>
      <c r="D549">
        <v>0</v>
      </c>
    </row>
    <row r="550" spans="1:4" x14ac:dyDescent="0.3">
      <c r="A550" s="5" t="s">
        <v>8219</v>
      </c>
      <c r="B550">
        <v>28</v>
      </c>
      <c r="C550" s="5" t="s">
        <v>8221</v>
      </c>
      <c r="D550">
        <v>15</v>
      </c>
    </row>
    <row r="551" spans="1:4" x14ac:dyDescent="0.3">
      <c r="A551" s="5" t="s">
        <v>8219</v>
      </c>
      <c r="B551">
        <v>54</v>
      </c>
      <c r="C551" s="5" t="s">
        <v>8221</v>
      </c>
      <c r="D551">
        <v>1</v>
      </c>
    </row>
    <row r="552" spans="1:4" x14ac:dyDescent="0.3">
      <c r="A552" s="5" t="s">
        <v>8219</v>
      </c>
      <c r="B552">
        <v>467</v>
      </c>
      <c r="C552" s="5" t="s">
        <v>8221</v>
      </c>
      <c r="D552">
        <v>3</v>
      </c>
    </row>
    <row r="553" spans="1:4" x14ac:dyDescent="0.3">
      <c r="A553" s="5" t="s">
        <v>8219</v>
      </c>
      <c r="B553">
        <v>389</v>
      </c>
      <c r="C553" s="5" t="s">
        <v>8221</v>
      </c>
      <c r="D553">
        <v>8</v>
      </c>
    </row>
    <row r="554" spans="1:4" x14ac:dyDescent="0.3">
      <c r="A554" s="5" t="s">
        <v>8219</v>
      </c>
      <c r="B554">
        <v>68</v>
      </c>
      <c r="C554" s="5" t="s">
        <v>8221</v>
      </c>
      <c r="D554">
        <v>0</v>
      </c>
    </row>
    <row r="555" spans="1:4" x14ac:dyDescent="0.3">
      <c r="A555" s="5" t="s">
        <v>8219</v>
      </c>
      <c r="B555">
        <v>413</v>
      </c>
      <c r="C555" s="5" t="s">
        <v>8221</v>
      </c>
      <c r="D555">
        <v>3</v>
      </c>
    </row>
    <row r="556" spans="1:4" x14ac:dyDescent="0.3">
      <c r="A556" s="5" t="s">
        <v>8219</v>
      </c>
      <c r="B556">
        <v>190</v>
      </c>
      <c r="C556" s="5" t="s">
        <v>8221</v>
      </c>
      <c r="D556">
        <v>3</v>
      </c>
    </row>
    <row r="557" spans="1:4" x14ac:dyDescent="0.3">
      <c r="A557" s="5" t="s">
        <v>8219</v>
      </c>
      <c r="B557">
        <v>189</v>
      </c>
      <c r="C557" s="5" t="s">
        <v>8221</v>
      </c>
      <c r="D557">
        <v>0</v>
      </c>
    </row>
    <row r="558" spans="1:4" x14ac:dyDescent="0.3">
      <c r="A558" s="5" t="s">
        <v>8219</v>
      </c>
      <c r="B558">
        <v>130</v>
      </c>
      <c r="C558" s="5" t="s">
        <v>8221</v>
      </c>
      <c r="D558">
        <v>19</v>
      </c>
    </row>
    <row r="559" spans="1:4" x14ac:dyDescent="0.3">
      <c r="A559" s="5" t="s">
        <v>8219</v>
      </c>
      <c r="B559">
        <v>74</v>
      </c>
      <c r="C559" s="5" t="s">
        <v>8221</v>
      </c>
      <c r="D559">
        <v>0</v>
      </c>
    </row>
    <row r="560" spans="1:4" x14ac:dyDescent="0.3">
      <c r="A560" s="5" t="s">
        <v>8219</v>
      </c>
      <c r="B560">
        <v>274</v>
      </c>
      <c r="C560" s="5" t="s">
        <v>8221</v>
      </c>
      <c r="D560">
        <v>2</v>
      </c>
    </row>
    <row r="561" spans="1:4" x14ac:dyDescent="0.3">
      <c r="A561" s="5" t="s">
        <v>8219</v>
      </c>
      <c r="B561">
        <v>22</v>
      </c>
      <c r="C561" s="5" t="s">
        <v>8221</v>
      </c>
      <c r="D561">
        <v>0</v>
      </c>
    </row>
    <row r="562" spans="1:4" x14ac:dyDescent="0.3">
      <c r="A562" s="5" t="s">
        <v>8219</v>
      </c>
      <c r="B562">
        <v>31</v>
      </c>
      <c r="C562" s="5" t="s">
        <v>8221</v>
      </c>
      <c r="D562">
        <v>0</v>
      </c>
    </row>
    <row r="563" spans="1:4" x14ac:dyDescent="0.3">
      <c r="A563" s="5" t="s">
        <v>8219</v>
      </c>
      <c r="B563">
        <v>63</v>
      </c>
      <c r="C563" s="5" t="s">
        <v>8221</v>
      </c>
      <c r="D563">
        <v>25</v>
      </c>
    </row>
    <row r="564" spans="1:4" x14ac:dyDescent="0.3">
      <c r="A564" s="5" t="s">
        <v>8219</v>
      </c>
      <c r="B564">
        <v>20</v>
      </c>
      <c r="C564" s="5" t="s">
        <v>8221</v>
      </c>
      <c r="D564">
        <v>8</v>
      </c>
    </row>
    <row r="565" spans="1:4" x14ac:dyDescent="0.3">
      <c r="A565" s="5" t="s">
        <v>8219</v>
      </c>
      <c r="B565">
        <v>25</v>
      </c>
      <c r="C565" s="5" t="s">
        <v>8221</v>
      </c>
      <c r="D565">
        <v>16</v>
      </c>
    </row>
    <row r="566" spans="1:4" x14ac:dyDescent="0.3">
      <c r="A566" s="5" t="s">
        <v>8219</v>
      </c>
      <c r="B566">
        <v>61</v>
      </c>
      <c r="C566" s="5" t="s">
        <v>8221</v>
      </c>
      <c r="D566">
        <v>3</v>
      </c>
    </row>
    <row r="567" spans="1:4" x14ac:dyDescent="0.3">
      <c r="A567" s="5" t="s">
        <v>8219</v>
      </c>
      <c r="B567">
        <v>52</v>
      </c>
      <c r="C567" s="5" t="s">
        <v>8221</v>
      </c>
      <c r="D567">
        <v>3</v>
      </c>
    </row>
    <row r="568" spans="1:4" x14ac:dyDescent="0.3">
      <c r="A568" s="5" t="s">
        <v>8219</v>
      </c>
      <c r="B568">
        <v>86</v>
      </c>
      <c r="C568" s="5" t="s">
        <v>8221</v>
      </c>
      <c r="D568">
        <v>2</v>
      </c>
    </row>
    <row r="569" spans="1:4" x14ac:dyDescent="0.3">
      <c r="A569" s="5" t="s">
        <v>8219</v>
      </c>
      <c r="B569">
        <v>42</v>
      </c>
      <c r="C569" s="5" t="s">
        <v>8221</v>
      </c>
      <c r="D569">
        <v>1</v>
      </c>
    </row>
    <row r="570" spans="1:4" x14ac:dyDescent="0.3">
      <c r="A570" s="5" t="s">
        <v>8219</v>
      </c>
      <c r="B570">
        <v>52</v>
      </c>
      <c r="C570" s="5" t="s">
        <v>8221</v>
      </c>
      <c r="D570">
        <v>0</v>
      </c>
    </row>
    <row r="571" spans="1:4" x14ac:dyDescent="0.3">
      <c r="A571" s="5" t="s">
        <v>8219</v>
      </c>
      <c r="B571">
        <v>120</v>
      </c>
      <c r="C571" s="5" t="s">
        <v>8221</v>
      </c>
      <c r="D571">
        <v>1</v>
      </c>
    </row>
    <row r="572" spans="1:4" x14ac:dyDescent="0.3">
      <c r="A572" s="5" t="s">
        <v>8219</v>
      </c>
      <c r="B572">
        <v>22</v>
      </c>
      <c r="C572" s="5" t="s">
        <v>8221</v>
      </c>
      <c r="D572">
        <v>19</v>
      </c>
    </row>
    <row r="573" spans="1:4" x14ac:dyDescent="0.3">
      <c r="A573" s="5" t="s">
        <v>8219</v>
      </c>
      <c r="B573">
        <v>64</v>
      </c>
      <c r="C573" s="5" t="s">
        <v>8221</v>
      </c>
      <c r="D573">
        <v>9</v>
      </c>
    </row>
    <row r="574" spans="1:4" x14ac:dyDescent="0.3">
      <c r="A574" s="5" t="s">
        <v>8219</v>
      </c>
      <c r="B574">
        <v>23</v>
      </c>
      <c r="C574" s="5" t="s">
        <v>8221</v>
      </c>
      <c r="D574">
        <v>1</v>
      </c>
    </row>
    <row r="575" spans="1:4" x14ac:dyDescent="0.3">
      <c r="A575" s="5" t="s">
        <v>8219</v>
      </c>
      <c r="B575">
        <v>238</v>
      </c>
      <c r="C575" s="5" t="s">
        <v>8221</v>
      </c>
      <c r="D575">
        <v>0</v>
      </c>
    </row>
    <row r="576" spans="1:4" x14ac:dyDescent="0.3">
      <c r="A576" s="5" t="s">
        <v>8219</v>
      </c>
      <c r="B576">
        <v>33</v>
      </c>
      <c r="C576" s="5" t="s">
        <v>8221</v>
      </c>
      <c r="D576">
        <v>1</v>
      </c>
    </row>
    <row r="577" spans="1:4" x14ac:dyDescent="0.3">
      <c r="A577" s="5" t="s">
        <v>8219</v>
      </c>
      <c r="B577">
        <v>32</v>
      </c>
      <c r="C577" s="5" t="s">
        <v>8221</v>
      </c>
      <c r="D577">
        <v>5</v>
      </c>
    </row>
    <row r="578" spans="1:4" x14ac:dyDescent="0.3">
      <c r="A578" s="5" t="s">
        <v>8219</v>
      </c>
      <c r="B578">
        <v>24</v>
      </c>
      <c r="C578" s="5" t="s">
        <v>8221</v>
      </c>
      <c r="D578">
        <v>85</v>
      </c>
    </row>
    <row r="579" spans="1:4" x14ac:dyDescent="0.3">
      <c r="A579" s="5" t="s">
        <v>8219</v>
      </c>
      <c r="B579">
        <v>29</v>
      </c>
      <c r="C579" s="5" t="s">
        <v>8221</v>
      </c>
      <c r="D579">
        <v>3</v>
      </c>
    </row>
    <row r="580" spans="1:4" x14ac:dyDescent="0.3">
      <c r="A580" s="5" t="s">
        <v>8219</v>
      </c>
      <c r="B580">
        <v>50</v>
      </c>
      <c r="C580" s="5" t="s">
        <v>8221</v>
      </c>
      <c r="D580">
        <v>4</v>
      </c>
    </row>
    <row r="581" spans="1:4" x14ac:dyDescent="0.3">
      <c r="A581" s="5" t="s">
        <v>8219</v>
      </c>
      <c r="B581">
        <v>108</v>
      </c>
      <c r="C581" s="5" t="s">
        <v>8221</v>
      </c>
      <c r="D581">
        <v>3</v>
      </c>
    </row>
    <row r="582" spans="1:4" x14ac:dyDescent="0.3">
      <c r="A582" s="5" t="s">
        <v>8219</v>
      </c>
      <c r="B582">
        <v>139</v>
      </c>
      <c r="C582" s="5" t="s">
        <v>8221</v>
      </c>
      <c r="D582">
        <v>5</v>
      </c>
    </row>
    <row r="583" spans="1:4" x14ac:dyDescent="0.3">
      <c r="A583" s="5" t="s">
        <v>8219</v>
      </c>
      <c r="B583">
        <v>7</v>
      </c>
      <c r="C583" s="5" t="s">
        <v>8221</v>
      </c>
      <c r="D583">
        <v>17</v>
      </c>
    </row>
    <row r="584" spans="1:4" x14ac:dyDescent="0.3">
      <c r="A584" s="5" t="s">
        <v>8219</v>
      </c>
      <c r="B584">
        <v>149</v>
      </c>
      <c r="C584" s="5" t="s">
        <v>8221</v>
      </c>
      <c r="D584">
        <v>3</v>
      </c>
    </row>
    <row r="585" spans="1:4" x14ac:dyDescent="0.3">
      <c r="A585" s="5" t="s">
        <v>8219</v>
      </c>
      <c r="B585">
        <v>31</v>
      </c>
      <c r="C585" s="5" t="s">
        <v>8221</v>
      </c>
      <c r="D585">
        <v>2</v>
      </c>
    </row>
    <row r="586" spans="1:4" x14ac:dyDescent="0.3">
      <c r="A586" s="5" t="s">
        <v>8219</v>
      </c>
      <c r="B586">
        <v>26</v>
      </c>
      <c r="C586" s="5" t="s">
        <v>8221</v>
      </c>
      <c r="D586">
        <v>6</v>
      </c>
    </row>
    <row r="587" spans="1:4" x14ac:dyDescent="0.3">
      <c r="A587" s="5" t="s">
        <v>8219</v>
      </c>
      <c r="B587">
        <v>172</v>
      </c>
      <c r="C587" s="5" t="s">
        <v>8221</v>
      </c>
      <c r="D587">
        <v>0</v>
      </c>
    </row>
    <row r="588" spans="1:4" x14ac:dyDescent="0.3">
      <c r="A588" s="5" t="s">
        <v>8219</v>
      </c>
      <c r="B588">
        <v>78</v>
      </c>
      <c r="C588" s="5" t="s">
        <v>8221</v>
      </c>
      <c r="D588">
        <v>1</v>
      </c>
    </row>
    <row r="589" spans="1:4" x14ac:dyDescent="0.3">
      <c r="A589" s="5" t="s">
        <v>8219</v>
      </c>
      <c r="B589">
        <v>120</v>
      </c>
      <c r="C589" s="5" t="s">
        <v>8221</v>
      </c>
      <c r="D589">
        <v>3</v>
      </c>
    </row>
    <row r="590" spans="1:4" x14ac:dyDescent="0.3">
      <c r="A590" s="5" t="s">
        <v>8219</v>
      </c>
      <c r="B590">
        <v>227</v>
      </c>
      <c r="C590" s="5" t="s">
        <v>8221</v>
      </c>
      <c r="D590">
        <v>13</v>
      </c>
    </row>
    <row r="591" spans="1:4" x14ac:dyDescent="0.3">
      <c r="A591" s="5" t="s">
        <v>8219</v>
      </c>
      <c r="B591">
        <v>42</v>
      </c>
      <c r="C591" s="5" t="s">
        <v>8221</v>
      </c>
      <c r="D591">
        <v>1</v>
      </c>
    </row>
    <row r="592" spans="1:4" x14ac:dyDescent="0.3">
      <c r="A592" s="5" t="s">
        <v>8219</v>
      </c>
      <c r="B592">
        <v>64</v>
      </c>
      <c r="C592" s="5" t="s">
        <v>8221</v>
      </c>
      <c r="D592">
        <v>1</v>
      </c>
    </row>
    <row r="593" spans="1:4" x14ac:dyDescent="0.3">
      <c r="A593" s="5" t="s">
        <v>8219</v>
      </c>
      <c r="B593">
        <v>121</v>
      </c>
      <c r="C593" s="5" t="s">
        <v>8221</v>
      </c>
      <c r="D593">
        <v>9</v>
      </c>
    </row>
    <row r="594" spans="1:4" x14ac:dyDescent="0.3">
      <c r="A594" s="5" t="s">
        <v>8219</v>
      </c>
      <c r="B594">
        <v>87</v>
      </c>
      <c r="C594" s="5" t="s">
        <v>8221</v>
      </c>
      <c r="D594">
        <v>0</v>
      </c>
    </row>
    <row r="595" spans="1:4" x14ac:dyDescent="0.3">
      <c r="A595" s="5" t="s">
        <v>8219</v>
      </c>
      <c r="B595">
        <v>65</v>
      </c>
      <c r="C595" s="5" t="s">
        <v>8221</v>
      </c>
      <c r="D595">
        <v>2</v>
      </c>
    </row>
    <row r="596" spans="1:4" x14ac:dyDescent="0.3">
      <c r="A596" s="5" t="s">
        <v>8219</v>
      </c>
      <c r="B596">
        <v>49</v>
      </c>
      <c r="C596" s="5" t="s">
        <v>8221</v>
      </c>
      <c r="D596">
        <v>1</v>
      </c>
    </row>
    <row r="597" spans="1:4" x14ac:dyDescent="0.3">
      <c r="A597" s="5" t="s">
        <v>8219</v>
      </c>
      <c r="B597">
        <v>19</v>
      </c>
      <c r="C597" s="5" t="s">
        <v>8221</v>
      </c>
      <c r="D597">
        <v>10</v>
      </c>
    </row>
    <row r="598" spans="1:4" x14ac:dyDescent="0.3">
      <c r="A598" s="5" t="s">
        <v>8219</v>
      </c>
      <c r="B598">
        <v>81</v>
      </c>
      <c r="C598" s="5" t="s">
        <v>8221</v>
      </c>
      <c r="D598">
        <v>3</v>
      </c>
    </row>
    <row r="599" spans="1:4" x14ac:dyDescent="0.3">
      <c r="A599" s="5" t="s">
        <v>8219</v>
      </c>
      <c r="B599">
        <v>264</v>
      </c>
      <c r="C599" s="5" t="s">
        <v>8221</v>
      </c>
      <c r="D599">
        <v>2</v>
      </c>
    </row>
    <row r="600" spans="1:4" x14ac:dyDescent="0.3">
      <c r="A600" s="5" t="s">
        <v>8219</v>
      </c>
      <c r="B600">
        <v>25</v>
      </c>
      <c r="C600" s="5" t="s">
        <v>8221</v>
      </c>
      <c r="D600">
        <v>2</v>
      </c>
    </row>
    <row r="601" spans="1:4" x14ac:dyDescent="0.3">
      <c r="A601" s="5" t="s">
        <v>8219</v>
      </c>
      <c r="B601">
        <v>5</v>
      </c>
      <c r="C601" s="5" t="s">
        <v>8221</v>
      </c>
      <c r="D601">
        <v>1</v>
      </c>
    </row>
    <row r="602" spans="1:4" x14ac:dyDescent="0.3">
      <c r="A602" s="5" t="s">
        <v>8219</v>
      </c>
      <c r="B602">
        <v>144</v>
      </c>
      <c r="C602" s="5" t="s">
        <v>8221</v>
      </c>
      <c r="D602">
        <v>14</v>
      </c>
    </row>
    <row r="603" spans="1:4" x14ac:dyDescent="0.3">
      <c r="A603" s="5" t="s">
        <v>8219</v>
      </c>
      <c r="B603">
        <v>92</v>
      </c>
      <c r="C603" s="5" t="s">
        <v>8221</v>
      </c>
      <c r="D603">
        <v>0</v>
      </c>
    </row>
    <row r="604" spans="1:4" x14ac:dyDescent="0.3">
      <c r="A604" s="5" t="s">
        <v>8219</v>
      </c>
      <c r="B604">
        <v>147</v>
      </c>
      <c r="C604" s="5" t="s">
        <v>8221</v>
      </c>
      <c r="D604">
        <v>0</v>
      </c>
    </row>
    <row r="605" spans="1:4" x14ac:dyDescent="0.3">
      <c r="A605" s="5" t="s">
        <v>8219</v>
      </c>
      <c r="B605">
        <v>90</v>
      </c>
      <c r="C605" s="5" t="s">
        <v>8221</v>
      </c>
      <c r="D605">
        <v>4</v>
      </c>
    </row>
    <row r="606" spans="1:4" x14ac:dyDescent="0.3">
      <c r="A606" s="5" t="s">
        <v>8219</v>
      </c>
      <c r="B606">
        <v>87</v>
      </c>
      <c r="C606" s="5" t="s">
        <v>8221</v>
      </c>
      <c r="D606">
        <v>3</v>
      </c>
    </row>
    <row r="607" spans="1:4" x14ac:dyDescent="0.3">
      <c r="A607" s="5" t="s">
        <v>8219</v>
      </c>
      <c r="B607">
        <v>406</v>
      </c>
      <c r="C607" s="5" t="s">
        <v>8221</v>
      </c>
      <c r="D607">
        <v>0</v>
      </c>
    </row>
    <row r="608" spans="1:4" x14ac:dyDescent="0.3">
      <c r="A608" s="5" t="s">
        <v>8219</v>
      </c>
      <c r="B608">
        <v>20</v>
      </c>
      <c r="C608" s="5" t="s">
        <v>8221</v>
      </c>
      <c r="D608">
        <v>5</v>
      </c>
    </row>
    <row r="609" spans="1:4" x14ac:dyDescent="0.3">
      <c r="A609" s="5" t="s">
        <v>8219</v>
      </c>
      <c r="B609">
        <v>70</v>
      </c>
      <c r="C609" s="5" t="s">
        <v>8221</v>
      </c>
      <c r="D609">
        <v>47</v>
      </c>
    </row>
    <row r="610" spans="1:4" x14ac:dyDescent="0.3">
      <c r="A610" s="5" t="s">
        <v>8219</v>
      </c>
      <c r="B610">
        <v>16</v>
      </c>
      <c r="C610" s="5" t="s">
        <v>8221</v>
      </c>
      <c r="D610">
        <v>0</v>
      </c>
    </row>
    <row r="611" spans="1:4" x14ac:dyDescent="0.3">
      <c r="A611" s="5" t="s">
        <v>8219</v>
      </c>
      <c r="B611">
        <v>52</v>
      </c>
      <c r="C611" s="5" t="s">
        <v>8221</v>
      </c>
      <c r="D611">
        <v>10</v>
      </c>
    </row>
    <row r="612" spans="1:4" x14ac:dyDescent="0.3">
      <c r="A612" s="5" t="s">
        <v>8219</v>
      </c>
      <c r="B612">
        <v>66</v>
      </c>
      <c r="C612" s="5" t="s">
        <v>8221</v>
      </c>
      <c r="D612">
        <v>11</v>
      </c>
    </row>
    <row r="613" spans="1:4" x14ac:dyDescent="0.3">
      <c r="A613" s="5" t="s">
        <v>8219</v>
      </c>
      <c r="B613">
        <v>109</v>
      </c>
      <c r="C613" s="5" t="s">
        <v>8221</v>
      </c>
      <c r="D613">
        <v>2</v>
      </c>
    </row>
    <row r="614" spans="1:4" x14ac:dyDescent="0.3">
      <c r="A614" s="5" t="s">
        <v>8219</v>
      </c>
      <c r="B614">
        <v>168</v>
      </c>
      <c r="C614" s="5" t="s">
        <v>8221</v>
      </c>
      <c r="D614">
        <v>2</v>
      </c>
    </row>
    <row r="615" spans="1:4" x14ac:dyDescent="0.3">
      <c r="A615" s="5" t="s">
        <v>8219</v>
      </c>
      <c r="B615">
        <v>31</v>
      </c>
      <c r="C615" s="5" t="s">
        <v>8221</v>
      </c>
      <c r="D615">
        <v>22</v>
      </c>
    </row>
    <row r="616" spans="1:4" x14ac:dyDescent="0.3">
      <c r="A616" s="5" t="s">
        <v>8219</v>
      </c>
      <c r="B616">
        <v>133</v>
      </c>
      <c r="C616" s="5" t="s">
        <v>8221</v>
      </c>
      <c r="D616">
        <v>8</v>
      </c>
    </row>
    <row r="617" spans="1:4" x14ac:dyDescent="0.3">
      <c r="A617" s="5" t="s">
        <v>8219</v>
      </c>
      <c r="B617">
        <v>151</v>
      </c>
      <c r="C617" s="5" t="s">
        <v>8221</v>
      </c>
      <c r="D617">
        <v>6</v>
      </c>
    </row>
    <row r="618" spans="1:4" x14ac:dyDescent="0.3">
      <c r="A618" s="5" t="s">
        <v>8219</v>
      </c>
      <c r="B618">
        <v>5</v>
      </c>
      <c r="C618" s="5" t="s">
        <v>8221</v>
      </c>
      <c r="D618">
        <v>1</v>
      </c>
    </row>
    <row r="619" spans="1:4" x14ac:dyDescent="0.3">
      <c r="A619" s="5" t="s">
        <v>8219</v>
      </c>
      <c r="B619">
        <v>73</v>
      </c>
      <c r="C619" s="5" t="s">
        <v>8221</v>
      </c>
      <c r="D619">
        <v>3</v>
      </c>
    </row>
    <row r="620" spans="1:4" x14ac:dyDescent="0.3">
      <c r="A620" s="5" t="s">
        <v>8219</v>
      </c>
      <c r="B620">
        <v>148</v>
      </c>
      <c r="C620" s="5" t="s">
        <v>8221</v>
      </c>
      <c r="D620">
        <v>0</v>
      </c>
    </row>
    <row r="621" spans="1:4" x14ac:dyDescent="0.3">
      <c r="A621" s="5" t="s">
        <v>8219</v>
      </c>
      <c r="B621">
        <v>93</v>
      </c>
      <c r="C621" s="5" t="s">
        <v>8221</v>
      </c>
      <c r="D621">
        <v>0</v>
      </c>
    </row>
    <row r="622" spans="1:4" x14ac:dyDescent="0.3">
      <c r="A622" s="5" t="s">
        <v>8219</v>
      </c>
      <c r="B622">
        <v>63</v>
      </c>
      <c r="C622" s="5" t="s">
        <v>8221</v>
      </c>
      <c r="D622">
        <v>0</v>
      </c>
    </row>
    <row r="623" spans="1:4" x14ac:dyDescent="0.3">
      <c r="A623" s="5" t="s">
        <v>8219</v>
      </c>
      <c r="B623">
        <v>134</v>
      </c>
      <c r="C623" s="5" t="s">
        <v>8221</v>
      </c>
      <c r="D623">
        <v>0</v>
      </c>
    </row>
    <row r="624" spans="1:4" x14ac:dyDescent="0.3">
      <c r="A624" s="5" t="s">
        <v>8219</v>
      </c>
      <c r="B624">
        <v>14</v>
      </c>
      <c r="C624" s="5" t="s">
        <v>8221</v>
      </c>
      <c r="D624">
        <v>0</v>
      </c>
    </row>
    <row r="625" spans="1:4" x14ac:dyDescent="0.3">
      <c r="A625" s="5" t="s">
        <v>8219</v>
      </c>
      <c r="B625">
        <v>78</v>
      </c>
      <c r="C625" s="5" t="s">
        <v>8221</v>
      </c>
      <c r="D625">
        <v>3</v>
      </c>
    </row>
    <row r="626" spans="1:4" x14ac:dyDescent="0.3">
      <c r="A626" s="5" t="s">
        <v>8219</v>
      </c>
      <c r="B626">
        <v>112</v>
      </c>
      <c r="C626" s="5" t="s">
        <v>8221</v>
      </c>
      <c r="D626">
        <v>0</v>
      </c>
    </row>
    <row r="627" spans="1:4" x14ac:dyDescent="0.3">
      <c r="A627" s="5" t="s">
        <v>8219</v>
      </c>
      <c r="B627">
        <v>34</v>
      </c>
      <c r="C627" s="5" t="s">
        <v>8221</v>
      </c>
      <c r="D627">
        <v>0</v>
      </c>
    </row>
    <row r="628" spans="1:4" x14ac:dyDescent="0.3">
      <c r="A628" s="5" t="s">
        <v>8219</v>
      </c>
      <c r="B628">
        <v>19</v>
      </c>
      <c r="C628" s="5" t="s">
        <v>8221</v>
      </c>
      <c r="D628">
        <v>1</v>
      </c>
    </row>
    <row r="629" spans="1:4" x14ac:dyDescent="0.3">
      <c r="A629" s="5" t="s">
        <v>8219</v>
      </c>
      <c r="B629">
        <v>13</v>
      </c>
      <c r="C629" s="5" t="s">
        <v>8221</v>
      </c>
      <c r="D629">
        <v>6</v>
      </c>
    </row>
    <row r="630" spans="1:4" x14ac:dyDescent="0.3">
      <c r="A630" s="5" t="s">
        <v>8219</v>
      </c>
      <c r="B630">
        <v>104</v>
      </c>
      <c r="C630" s="5" t="s">
        <v>8221</v>
      </c>
      <c r="D630">
        <v>1</v>
      </c>
    </row>
    <row r="631" spans="1:4" x14ac:dyDescent="0.3">
      <c r="A631" s="5" t="s">
        <v>8219</v>
      </c>
      <c r="B631">
        <v>52</v>
      </c>
      <c r="C631" s="5" t="s">
        <v>8221</v>
      </c>
      <c r="D631">
        <v>2</v>
      </c>
    </row>
    <row r="632" spans="1:4" x14ac:dyDescent="0.3">
      <c r="A632" s="5" t="s">
        <v>8219</v>
      </c>
      <c r="B632">
        <v>17</v>
      </c>
      <c r="C632" s="5" t="s">
        <v>8221</v>
      </c>
      <c r="D632">
        <v>0</v>
      </c>
    </row>
    <row r="633" spans="1:4" x14ac:dyDescent="0.3">
      <c r="A633" s="5" t="s">
        <v>8219</v>
      </c>
      <c r="B633">
        <v>82</v>
      </c>
      <c r="C633" s="5" t="s">
        <v>8221</v>
      </c>
      <c r="D633">
        <v>3</v>
      </c>
    </row>
    <row r="634" spans="1:4" x14ac:dyDescent="0.3">
      <c r="A634" s="5" t="s">
        <v>8219</v>
      </c>
      <c r="B634">
        <v>73</v>
      </c>
      <c r="C634" s="5" t="s">
        <v>8221</v>
      </c>
      <c r="D634">
        <v>3</v>
      </c>
    </row>
    <row r="635" spans="1:4" x14ac:dyDescent="0.3">
      <c r="A635" s="5" t="s">
        <v>8219</v>
      </c>
      <c r="B635">
        <v>158</v>
      </c>
      <c r="C635" s="5" t="s">
        <v>8221</v>
      </c>
      <c r="D635">
        <v>0</v>
      </c>
    </row>
    <row r="636" spans="1:4" x14ac:dyDescent="0.3">
      <c r="A636" s="5" t="s">
        <v>8219</v>
      </c>
      <c r="B636">
        <v>65</v>
      </c>
      <c r="C636" s="5" t="s">
        <v>8221</v>
      </c>
      <c r="D636">
        <v>6</v>
      </c>
    </row>
    <row r="637" spans="1:4" x14ac:dyDescent="0.3">
      <c r="A637" s="5" t="s">
        <v>8219</v>
      </c>
      <c r="B637">
        <v>184</v>
      </c>
      <c r="C637" s="5" t="s">
        <v>8221</v>
      </c>
      <c r="D637">
        <v>0</v>
      </c>
    </row>
    <row r="638" spans="1:4" x14ac:dyDescent="0.3">
      <c r="A638" s="5" t="s">
        <v>8219</v>
      </c>
      <c r="B638">
        <v>34</v>
      </c>
      <c r="C638" s="5" t="s">
        <v>8221</v>
      </c>
      <c r="D638">
        <v>19</v>
      </c>
    </row>
    <row r="639" spans="1:4" x14ac:dyDescent="0.3">
      <c r="A639" s="5" t="s">
        <v>8219</v>
      </c>
      <c r="B639">
        <v>240</v>
      </c>
      <c r="C639" s="5" t="s">
        <v>8221</v>
      </c>
      <c r="D639">
        <v>1</v>
      </c>
    </row>
    <row r="640" spans="1:4" x14ac:dyDescent="0.3">
      <c r="A640" s="5" t="s">
        <v>8219</v>
      </c>
      <c r="B640">
        <v>113</v>
      </c>
      <c r="C640" s="5" t="s">
        <v>8221</v>
      </c>
      <c r="D640">
        <v>2</v>
      </c>
    </row>
    <row r="641" spans="1:4" x14ac:dyDescent="0.3">
      <c r="A641" s="5" t="s">
        <v>8219</v>
      </c>
      <c r="B641">
        <v>66</v>
      </c>
      <c r="C641" s="5" t="s">
        <v>8221</v>
      </c>
      <c r="D641">
        <v>0</v>
      </c>
    </row>
    <row r="642" spans="1:4" x14ac:dyDescent="0.3">
      <c r="A642" s="5" t="s">
        <v>8219</v>
      </c>
      <c r="B642">
        <v>340</v>
      </c>
      <c r="C642" s="5" t="s">
        <v>8221</v>
      </c>
      <c r="D642">
        <v>11</v>
      </c>
    </row>
    <row r="643" spans="1:4" x14ac:dyDescent="0.3">
      <c r="A643" s="5" t="s">
        <v>8219</v>
      </c>
      <c r="B643">
        <v>150</v>
      </c>
      <c r="C643" s="5" t="s">
        <v>8221</v>
      </c>
      <c r="D643">
        <v>0</v>
      </c>
    </row>
    <row r="644" spans="1:4" x14ac:dyDescent="0.3">
      <c r="A644" s="5" t="s">
        <v>8219</v>
      </c>
      <c r="B644">
        <v>25</v>
      </c>
      <c r="C644" s="5" t="s">
        <v>8221</v>
      </c>
      <c r="D644">
        <v>0</v>
      </c>
    </row>
    <row r="645" spans="1:4" x14ac:dyDescent="0.3">
      <c r="A645" s="5" t="s">
        <v>8219</v>
      </c>
      <c r="B645">
        <v>234</v>
      </c>
      <c r="C645" s="5" t="s">
        <v>8221</v>
      </c>
      <c r="D645">
        <v>1</v>
      </c>
    </row>
    <row r="646" spans="1:4" x14ac:dyDescent="0.3">
      <c r="A646" s="5" t="s">
        <v>8219</v>
      </c>
      <c r="B646">
        <v>2602</v>
      </c>
      <c r="C646" s="5" t="s">
        <v>8221</v>
      </c>
      <c r="D646">
        <v>3</v>
      </c>
    </row>
    <row r="647" spans="1:4" x14ac:dyDescent="0.3">
      <c r="A647" s="5" t="s">
        <v>8219</v>
      </c>
      <c r="B647">
        <v>248</v>
      </c>
      <c r="C647" s="5" t="s">
        <v>8221</v>
      </c>
      <c r="D647">
        <v>1</v>
      </c>
    </row>
    <row r="648" spans="1:4" x14ac:dyDescent="0.3">
      <c r="A648" s="5" t="s">
        <v>8219</v>
      </c>
      <c r="B648">
        <v>600</v>
      </c>
      <c r="C648" s="5" t="s">
        <v>8221</v>
      </c>
      <c r="D648">
        <v>15</v>
      </c>
    </row>
    <row r="649" spans="1:4" x14ac:dyDescent="0.3">
      <c r="A649" s="5" t="s">
        <v>8219</v>
      </c>
      <c r="B649">
        <v>293</v>
      </c>
      <c r="C649" s="5" t="s">
        <v>8221</v>
      </c>
      <c r="D649">
        <v>2</v>
      </c>
    </row>
    <row r="650" spans="1:4" x14ac:dyDescent="0.3">
      <c r="A650" s="5" t="s">
        <v>8219</v>
      </c>
      <c r="B650">
        <v>321</v>
      </c>
      <c r="C650" s="5" t="s">
        <v>8221</v>
      </c>
      <c r="D650">
        <v>1</v>
      </c>
    </row>
    <row r="651" spans="1:4" x14ac:dyDescent="0.3">
      <c r="A651" s="5" t="s">
        <v>8219</v>
      </c>
      <c r="B651">
        <v>81</v>
      </c>
      <c r="C651" s="5" t="s">
        <v>8221</v>
      </c>
      <c r="D651">
        <v>1</v>
      </c>
    </row>
    <row r="652" spans="1:4" x14ac:dyDescent="0.3">
      <c r="A652" s="5" t="s">
        <v>8219</v>
      </c>
      <c r="B652">
        <v>343</v>
      </c>
      <c r="C652" s="5" t="s">
        <v>8221</v>
      </c>
      <c r="D652">
        <v>0</v>
      </c>
    </row>
    <row r="653" spans="1:4" x14ac:dyDescent="0.3">
      <c r="A653" s="5" t="s">
        <v>8219</v>
      </c>
      <c r="B653">
        <v>336</v>
      </c>
      <c r="C653" s="5" t="s">
        <v>8221</v>
      </c>
      <c r="D653">
        <v>1</v>
      </c>
    </row>
    <row r="654" spans="1:4" x14ac:dyDescent="0.3">
      <c r="A654" s="5" t="s">
        <v>8219</v>
      </c>
      <c r="B654">
        <v>47</v>
      </c>
      <c r="C654" s="5" t="s">
        <v>8221</v>
      </c>
      <c r="D654">
        <v>11</v>
      </c>
    </row>
    <row r="655" spans="1:4" x14ac:dyDescent="0.3">
      <c r="A655" s="5" t="s">
        <v>8219</v>
      </c>
      <c r="B655">
        <v>76</v>
      </c>
      <c r="C655" s="5" t="s">
        <v>8221</v>
      </c>
      <c r="D655">
        <v>0</v>
      </c>
    </row>
    <row r="656" spans="1:4" x14ac:dyDescent="0.3">
      <c r="A656" s="5" t="s">
        <v>8219</v>
      </c>
      <c r="B656">
        <v>441</v>
      </c>
      <c r="C656" s="5" t="s">
        <v>8221</v>
      </c>
      <c r="D656">
        <v>1</v>
      </c>
    </row>
    <row r="657" spans="1:4" x14ac:dyDescent="0.3">
      <c r="A657" s="5" t="s">
        <v>8219</v>
      </c>
      <c r="B657">
        <v>916</v>
      </c>
      <c r="C657" s="5" t="s">
        <v>8221</v>
      </c>
      <c r="D657">
        <v>6</v>
      </c>
    </row>
    <row r="658" spans="1:4" x14ac:dyDescent="0.3">
      <c r="A658" s="5" t="s">
        <v>8219</v>
      </c>
      <c r="B658">
        <v>369</v>
      </c>
      <c r="C658" s="5" t="s">
        <v>8221</v>
      </c>
      <c r="D658">
        <v>7</v>
      </c>
    </row>
    <row r="659" spans="1:4" x14ac:dyDescent="0.3">
      <c r="A659" s="5" t="s">
        <v>8219</v>
      </c>
      <c r="B659">
        <v>20242</v>
      </c>
      <c r="C659" s="5" t="s">
        <v>8221</v>
      </c>
      <c r="D659">
        <v>0</v>
      </c>
    </row>
    <row r="660" spans="1:4" x14ac:dyDescent="0.3">
      <c r="A660" s="5" t="s">
        <v>8219</v>
      </c>
      <c r="B660">
        <v>71</v>
      </c>
      <c r="C660" s="5" t="s">
        <v>8221</v>
      </c>
      <c r="D660">
        <v>16</v>
      </c>
    </row>
    <row r="661" spans="1:4" x14ac:dyDescent="0.3">
      <c r="A661" s="5" t="s">
        <v>8219</v>
      </c>
      <c r="B661">
        <v>635</v>
      </c>
      <c r="C661" s="5" t="s">
        <v>8221</v>
      </c>
      <c r="D661">
        <v>0</v>
      </c>
    </row>
    <row r="662" spans="1:4" x14ac:dyDescent="0.3">
      <c r="A662" s="5" t="s">
        <v>8219</v>
      </c>
      <c r="B662">
        <v>885</v>
      </c>
      <c r="C662" s="5" t="s">
        <v>8221</v>
      </c>
      <c r="D662">
        <v>0</v>
      </c>
    </row>
    <row r="663" spans="1:4" x14ac:dyDescent="0.3">
      <c r="A663" s="5" t="s">
        <v>8219</v>
      </c>
      <c r="B663">
        <v>329</v>
      </c>
      <c r="C663" s="5" t="s">
        <v>8221</v>
      </c>
      <c r="D663">
        <v>0</v>
      </c>
    </row>
    <row r="664" spans="1:4" x14ac:dyDescent="0.3">
      <c r="A664" s="5" t="s">
        <v>8219</v>
      </c>
      <c r="B664">
        <v>71</v>
      </c>
      <c r="C664" s="5" t="s">
        <v>8221</v>
      </c>
      <c r="D664">
        <v>12</v>
      </c>
    </row>
    <row r="665" spans="1:4" x14ac:dyDescent="0.3">
      <c r="A665" s="5" t="s">
        <v>8219</v>
      </c>
      <c r="B665">
        <v>269</v>
      </c>
      <c r="C665" s="5" t="s">
        <v>8221</v>
      </c>
      <c r="D665">
        <v>1</v>
      </c>
    </row>
    <row r="666" spans="1:4" x14ac:dyDescent="0.3">
      <c r="A666" s="5" t="s">
        <v>8219</v>
      </c>
      <c r="B666">
        <v>345</v>
      </c>
      <c r="C666" s="5" t="s">
        <v>8221</v>
      </c>
      <c r="D666">
        <v>3</v>
      </c>
    </row>
    <row r="667" spans="1:4" x14ac:dyDescent="0.3">
      <c r="A667" s="5" t="s">
        <v>8219</v>
      </c>
      <c r="B667">
        <v>43</v>
      </c>
      <c r="C667" s="5" t="s">
        <v>8221</v>
      </c>
      <c r="D667">
        <v>1</v>
      </c>
    </row>
    <row r="668" spans="1:4" x14ac:dyDescent="0.3">
      <c r="A668" s="5" t="s">
        <v>8219</v>
      </c>
      <c r="B668">
        <v>33</v>
      </c>
      <c r="C668" s="5" t="s">
        <v>8221</v>
      </c>
      <c r="D668">
        <v>4</v>
      </c>
    </row>
    <row r="669" spans="1:4" x14ac:dyDescent="0.3">
      <c r="A669" s="5" t="s">
        <v>8219</v>
      </c>
      <c r="B669">
        <v>211</v>
      </c>
      <c r="C669" s="5" t="s">
        <v>8221</v>
      </c>
      <c r="D669">
        <v>1</v>
      </c>
    </row>
    <row r="670" spans="1:4" x14ac:dyDescent="0.3">
      <c r="A670" s="5" t="s">
        <v>8219</v>
      </c>
      <c r="B670">
        <v>196</v>
      </c>
      <c r="C670" s="5" t="s">
        <v>8221</v>
      </c>
      <c r="D670">
        <v>3</v>
      </c>
    </row>
    <row r="671" spans="1:4" x14ac:dyDescent="0.3">
      <c r="A671" s="5" t="s">
        <v>8219</v>
      </c>
      <c r="B671">
        <v>405</v>
      </c>
      <c r="C671" s="5" t="s">
        <v>8221</v>
      </c>
      <c r="D671">
        <v>1</v>
      </c>
    </row>
    <row r="672" spans="1:4" x14ac:dyDescent="0.3">
      <c r="A672" s="5" t="s">
        <v>8219</v>
      </c>
      <c r="B672">
        <v>206</v>
      </c>
      <c r="C672" s="5" t="s">
        <v>8221</v>
      </c>
      <c r="D672">
        <v>0</v>
      </c>
    </row>
    <row r="673" spans="1:4" x14ac:dyDescent="0.3">
      <c r="A673" s="5" t="s">
        <v>8219</v>
      </c>
      <c r="B673">
        <v>335</v>
      </c>
      <c r="C673" s="5" t="s">
        <v>8221</v>
      </c>
      <c r="D673">
        <v>12</v>
      </c>
    </row>
    <row r="674" spans="1:4" x14ac:dyDescent="0.3">
      <c r="A674" s="5" t="s">
        <v>8219</v>
      </c>
      <c r="B674">
        <v>215</v>
      </c>
      <c r="C674" s="5" t="s">
        <v>8221</v>
      </c>
      <c r="D674">
        <v>0</v>
      </c>
    </row>
    <row r="675" spans="1:4" x14ac:dyDescent="0.3">
      <c r="A675" s="5" t="s">
        <v>8219</v>
      </c>
      <c r="B675">
        <v>176</v>
      </c>
      <c r="C675" s="5" t="s">
        <v>8221</v>
      </c>
      <c r="D675">
        <v>1</v>
      </c>
    </row>
    <row r="676" spans="1:4" x14ac:dyDescent="0.3">
      <c r="A676" s="5" t="s">
        <v>8219</v>
      </c>
      <c r="B676">
        <v>555</v>
      </c>
      <c r="C676" s="5" t="s">
        <v>8221</v>
      </c>
      <c r="D676">
        <v>0</v>
      </c>
    </row>
    <row r="677" spans="1:4" x14ac:dyDescent="0.3">
      <c r="A677" s="5" t="s">
        <v>8219</v>
      </c>
      <c r="B677">
        <v>116</v>
      </c>
      <c r="C677" s="5" t="s">
        <v>8221</v>
      </c>
      <c r="D677">
        <v>0</v>
      </c>
    </row>
    <row r="678" spans="1:4" x14ac:dyDescent="0.3">
      <c r="A678" s="5" t="s">
        <v>8219</v>
      </c>
      <c r="B678">
        <v>615</v>
      </c>
      <c r="C678" s="5" t="s">
        <v>8221</v>
      </c>
      <c r="D678">
        <v>2</v>
      </c>
    </row>
    <row r="679" spans="1:4" x14ac:dyDescent="0.3">
      <c r="A679" s="5" t="s">
        <v>8219</v>
      </c>
      <c r="B679">
        <v>236</v>
      </c>
      <c r="C679" s="5" t="s">
        <v>8221</v>
      </c>
      <c r="D679">
        <v>92</v>
      </c>
    </row>
    <row r="680" spans="1:4" x14ac:dyDescent="0.3">
      <c r="A680" s="5" t="s">
        <v>8219</v>
      </c>
      <c r="B680">
        <v>145</v>
      </c>
      <c r="C680" s="5" t="s">
        <v>8221</v>
      </c>
      <c r="D680">
        <v>0</v>
      </c>
    </row>
    <row r="681" spans="1:4" x14ac:dyDescent="0.3">
      <c r="A681" s="5" t="s">
        <v>8219</v>
      </c>
      <c r="B681">
        <v>167</v>
      </c>
      <c r="C681" s="5" t="s">
        <v>8221</v>
      </c>
      <c r="D681">
        <v>3</v>
      </c>
    </row>
    <row r="682" spans="1:4" x14ac:dyDescent="0.3">
      <c r="A682" s="5" t="s">
        <v>8219</v>
      </c>
      <c r="B682">
        <v>235</v>
      </c>
      <c r="C682" s="5" t="s">
        <v>8221</v>
      </c>
      <c r="D682">
        <v>10</v>
      </c>
    </row>
    <row r="683" spans="1:4" x14ac:dyDescent="0.3">
      <c r="A683" s="5" t="s">
        <v>8219</v>
      </c>
      <c r="B683">
        <v>452</v>
      </c>
      <c r="C683" s="5" t="s">
        <v>8221</v>
      </c>
      <c r="D683">
        <v>7</v>
      </c>
    </row>
    <row r="684" spans="1:4" x14ac:dyDescent="0.3">
      <c r="A684" s="5" t="s">
        <v>8219</v>
      </c>
      <c r="B684">
        <v>241</v>
      </c>
      <c r="C684" s="5" t="s">
        <v>8221</v>
      </c>
      <c r="D684">
        <v>3</v>
      </c>
    </row>
    <row r="685" spans="1:4" x14ac:dyDescent="0.3">
      <c r="A685" s="5" t="s">
        <v>8219</v>
      </c>
      <c r="B685">
        <v>28</v>
      </c>
      <c r="C685" s="5" t="s">
        <v>8221</v>
      </c>
      <c r="D685">
        <v>0</v>
      </c>
    </row>
    <row r="686" spans="1:4" x14ac:dyDescent="0.3">
      <c r="A686" s="5" t="s">
        <v>8219</v>
      </c>
      <c r="B686">
        <v>140</v>
      </c>
      <c r="C686" s="5" t="s">
        <v>8221</v>
      </c>
      <c r="D686">
        <v>1</v>
      </c>
    </row>
    <row r="687" spans="1:4" x14ac:dyDescent="0.3">
      <c r="A687" s="5" t="s">
        <v>8219</v>
      </c>
      <c r="B687">
        <v>280</v>
      </c>
      <c r="C687" s="5" t="s">
        <v>8221</v>
      </c>
      <c r="D687">
        <v>0</v>
      </c>
    </row>
    <row r="688" spans="1:4" x14ac:dyDescent="0.3">
      <c r="A688" s="5" t="s">
        <v>8219</v>
      </c>
      <c r="B688">
        <v>70</v>
      </c>
      <c r="C688" s="5" t="s">
        <v>8221</v>
      </c>
      <c r="D688">
        <v>9</v>
      </c>
    </row>
    <row r="689" spans="1:4" x14ac:dyDescent="0.3">
      <c r="A689" s="5" t="s">
        <v>8219</v>
      </c>
      <c r="B689">
        <v>160</v>
      </c>
      <c r="C689" s="5" t="s">
        <v>8221</v>
      </c>
      <c r="D689">
        <v>2</v>
      </c>
    </row>
    <row r="690" spans="1:4" x14ac:dyDescent="0.3">
      <c r="A690" s="5" t="s">
        <v>8219</v>
      </c>
      <c r="B690">
        <v>141</v>
      </c>
      <c r="C690" s="5" t="s">
        <v>8221</v>
      </c>
      <c r="D690">
        <v>1</v>
      </c>
    </row>
    <row r="691" spans="1:4" x14ac:dyDescent="0.3">
      <c r="A691" s="5" t="s">
        <v>8219</v>
      </c>
      <c r="B691">
        <v>874</v>
      </c>
      <c r="C691" s="5" t="s">
        <v>8221</v>
      </c>
      <c r="D691">
        <v>2</v>
      </c>
    </row>
    <row r="692" spans="1:4" x14ac:dyDescent="0.3">
      <c r="A692" s="5" t="s">
        <v>8219</v>
      </c>
      <c r="B692">
        <v>73</v>
      </c>
      <c r="C692" s="5" t="s">
        <v>8221</v>
      </c>
      <c r="D692">
        <v>11</v>
      </c>
    </row>
    <row r="693" spans="1:4" x14ac:dyDescent="0.3">
      <c r="A693" s="5" t="s">
        <v>8219</v>
      </c>
      <c r="B693">
        <v>294</v>
      </c>
      <c r="C693" s="5" t="s">
        <v>8221</v>
      </c>
      <c r="D693">
        <v>0</v>
      </c>
    </row>
    <row r="694" spans="1:4" x14ac:dyDescent="0.3">
      <c r="A694" s="5" t="s">
        <v>8219</v>
      </c>
      <c r="B694">
        <v>740</v>
      </c>
      <c r="C694" s="5" t="s">
        <v>8221</v>
      </c>
      <c r="D694">
        <v>0</v>
      </c>
    </row>
    <row r="695" spans="1:4" x14ac:dyDescent="0.3">
      <c r="A695" s="5" t="s">
        <v>8219</v>
      </c>
      <c r="B695">
        <v>369</v>
      </c>
      <c r="C695" s="5" t="s">
        <v>8221</v>
      </c>
      <c r="D695">
        <v>9</v>
      </c>
    </row>
    <row r="696" spans="1:4" x14ac:dyDescent="0.3">
      <c r="A696" s="5" t="s">
        <v>8219</v>
      </c>
      <c r="B696">
        <v>110</v>
      </c>
      <c r="C696" s="5" t="s">
        <v>8221</v>
      </c>
      <c r="D696">
        <v>0</v>
      </c>
    </row>
    <row r="697" spans="1:4" x14ac:dyDescent="0.3">
      <c r="A697" s="5" t="s">
        <v>8219</v>
      </c>
      <c r="B697">
        <v>455</v>
      </c>
      <c r="C697" s="5" t="s">
        <v>8221</v>
      </c>
      <c r="D697">
        <v>4</v>
      </c>
    </row>
    <row r="698" spans="1:4" x14ac:dyDescent="0.3">
      <c r="A698" s="5" t="s">
        <v>8219</v>
      </c>
      <c r="B698">
        <v>224</v>
      </c>
      <c r="C698" s="5" t="s">
        <v>8221</v>
      </c>
      <c r="D698">
        <v>1</v>
      </c>
    </row>
    <row r="699" spans="1:4" x14ac:dyDescent="0.3">
      <c r="A699" s="5" t="s">
        <v>8219</v>
      </c>
      <c r="B699">
        <v>46</v>
      </c>
      <c r="C699" s="5" t="s">
        <v>8221</v>
      </c>
      <c r="D699">
        <v>2</v>
      </c>
    </row>
    <row r="700" spans="1:4" x14ac:dyDescent="0.3">
      <c r="A700" s="5" t="s">
        <v>8219</v>
      </c>
      <c r="B700">
        <v>284</v>
      </c>
      <c r="C700" s="5" t="s">
        <v>8221</v>
      </c>
      <c r="D700">
        <v>0</v>
      </c>
    </row>
    <row r="701" spans="1:4" x14ac:dyDescent="0.3">
      <c r="A701" s="5" t="s">
        <v>8219</v>
      </c>
      <c r="B701">
        <v>98</v>
      </c>
      <c r="C701" s="5" t="s">
        <v>8221</v>
      </c>
      <c r="D701">
        <v>1</v>
      </c>
    </row>
    <row r="702" spans="1:4" x14ac:dyDescent="0.3">
      <c r="A702" s="5" t="s">
        <v>8219</v>
      </c>
      <c r="B702">
        <v>56</v>
      </c>
      <c r="C702" s="5" t="s">
        <v>8221</v>
      </c>
      <c r="D702">
        <v>17</v>
      </c>
    </row>
    <row r="703" spans="1:4" x14ac:dyDescent="0.3">
      <c r="A703" s="5" t="s">
        <v>8219</v>
      </c>
      <c r="B703">
        <v>32</v>
      </c>
      <c r="C703" s="5" t="s">
        <v>8221</v>
      </c>
      <c r="D703">
        <v>2</v>
      </c>
    </row>
    <row r="704" spans="1:4" x14ac:dyDescent="0.3">
      <c r="A704" s="5" t="s">
        <v>8219</v>
      </c>
      <c r="B704">
        <v>30</v>
      </c>
      <c r="C704" s="5" t="s">
        <v>8221</v>
      </c>
      <c r="D704">
        <v>3</v>
      </c>
    </row>
    <row r="705" spans="1:4" x14ac:dyDescent="0.3">
      <c r="A705" s="5" t="s">
        <v>8219</v>
      </c>
      <c r="B705">
        <v>70</v>
      </c>
      <c r="C705" s="5" t="s">
        <v>8221</v>
      </c>
      <c r="D705">
        <v>41</v>
      </c>
    </row>
    <row r="706" spans="1:4" x14ac:dyDescent="0.3">
      <c r="A706" s="5" t="s">
        <v>8219</v>
      </c>
      <c r="B706">
        <v>44</v>
      </c>
      <c r="C706" s="5" t="s">
        <v>8221</v>
      </c>
      <c r="D706">
        <v>2</v>
      </c>
    </row>
    <row r="707" spans="1:4" x14ac:dyDescent="0.3">
      <c r="A707" s="5" t="s">
        <v>8219</v>
      </c>
      <c r="B707">
        <v>92</v>
      </c>
      <c r="C707" s="5" t="s">
        <v>8221</v>
      </c>
      <c r="D707">
        <v>3</v>
      </c>
    </row>
    <row r="708" spans="1:4" x14ac:dyDescent="0.3">
      <c r="A708" s="5" t="s">
        <v>8219</v>
      </c>
      <c r="B708">
        <v>205</v>
      </c>
      <c r="C708" s="5" t="s">
        <v>8221</v>
      </c>
      <c r="D708">
        <v>8</v>
      </c>
    </row>
    <row r="709" spans="1:4" x14ac:dyDescent="0.3">
      <c r="A709" s="5" t="s">
        <v>8219</v>
      </c>
      <c r="B709">
        <v>23</v>
      </c>
      <c r="C709" s="5" t="s">
        <v>8221</v>
      </c>
      <c r="D709">
        <v>0</v>
      </c>
    </row>
    <row r="710" spans="1:4" x14ac:dyDescent="0.3">
      <c r="A710" s="5" t="s">
        <v>8219</v>
      </c>
      <c r="B710">
        <v>4</v>
      </c>
      <c r="C710" s="5" t="s">
        <v>8221</v>
      </c>
      <c r="D710">
        <v>1</v>
      </c>
    </row>
    <row r="711" spans="1:4" x14ac:dyDescent="0.3">
      <c r="A711" s="5" t="s">
        <v>8219</v>
      </c>
      <c r="B711">
        <v>112</v>
      </c>
      <c r="C711" s="5" t="s">
        <v>8221</v>
      </c>
      <c r="D711">
        <v>3</v>
      </c>
    </row>
    <row r="712" spans="1:4" x14ac:dyDescent="0.3">
      <c r="A712" s="5" t="s">
        <v>8219</v>
      </c>
      <c r="B712">
        <v>27</v>
      </c>
      <c r="C712" s="5" t="s">
        <v>8221</v>
      </c>
      <c r="D712">
        <v>4</v>
      </c>
    </row>
    <row r="713" spans="1:4" x14ac:dyDescent="0.3">
      <c r="A713" s="5" t="s">
        <v>8219</v>
      </c>
      <c r="B713">
        <v>11</v>
      </c>
      <c r="C713" s="5" t="s">
        <v>8221</v>
      </c>
      <c r="D713">
        <v>9</v>
      </c>
    </row>
    <row r="714" spans="1:4" x14ac:dyDescent="0.3">
      <c r="A714" s="5" t="s">
        <v>8219</v>
      </c>
      <c r="B714">
        <v>26</v>
      </c>
      <c r="C714" s="5" t="s">
        <v>8221</v>
      </c>
      <c r="D714">
        <v>16</v>
      </c>
    </row>
    <row r="715" spans="1:4" x14ac:dyDescent="0.3">
      <c r="A715" s="5" t="s">
        <v>8219</v>
      </c>
      <c r="B715">
        <v>77</v>
      </c>
      <c r="C715" s="5" t="s">
        <v>8221</v>
      </c>
      <c r="D715">
        <v>1</v>
      </c>
    </row>
    <row r="716" spans="1:4" x14ac:dyDescent="0.3">
      <c r="A716" s="5" t="s">
        <v>8219</v>
      </c>
      <c r="B716">
        <v>136</v>
      </c>
      <c r="C716" s="5" t="s">
        <v>8221</v>
      </c>
      <c r="D716">
        <v>7</v>
      </c>
    </row>
    <row r="717" spans="1:4" x14ac:dyDescent="0.3">
      <c r="A717" s="5" t="s">
        <v>8219</v>
      </c>
      <c r="B717">
        <v>157</v>
      </c>
      <c r="C717" s="5" t="s">
        <v>8221</v>
      </c>
      <c r="D717">
        <v>0</v>
      </c>
    </row>
    <row r="718" spans="1:4" x14ac:dyDescent="0.3">
      <c r="A718" s="5" t="s">
        <v>8219</v>
      </c>
      <c r="B718">
        <v>158</v>
      </c>
      <c r="C718" s="5" t="s">
        <v>8221</v>
      </c>
      <c r="D718">
        <v>0</v>
      </c>
    </row>
    <row r="719" spans="1:4" x14ac:dyDescent="0.3">
      <c r="A719" s="5" t="s">
        <v>8219</v>
      </c>
      <c r="B719">
        <v>27</v>
      </c>
      <c r="C719" s="5" t="s">
        <v>8221</v>
      </c>
      <c r="D719">
        <v>0</v>
      </c>
    </row>
    <row r="720" spans="1:4" x14ac:dyDescent="0.3">
      <c r="A720" s="5" t="s">
        <v>8219</v>
      </c>
      <c r="B720">
        <v>23</v>
      </c>
      <c r="C720" s="5" t="s">
        <v>8221</v>
      </c>
      <c r="D720">
        <v>0</v>
      </c>
    </row>
    <row r="721" spans="1:4" x14ac:dyDescent="0.3">
      <c r="A721" s="5" t="s">
        <v>8219</v>
      </c>
      <c r="B721">
        <v>17</v>
      </c>
      <c r="C721" s="5" t="s">
        <v>8221</v>
      </c>
      <c r="D721">
        <v>0</v>
      </c>
    </row>
    <row r="722" spans="1:4" x14ac:dyDescent="0.3">
      <c r="A722" s="5" t="s">
        <v>8219</v>
      </c>
      <c r="B722">
        <v>37</v>
      </c>
      <c r="C722" s="5" t="s">
        <v>8221</v>
      </c>
      <c r="D722">
        <v>1</v>
      </c>
    </row>
    <row r="723" spans="1:4" x14ac:dyDescent="0.3">
      <c r="A723" s="5" t="s">
        <v>8219</v>
      </c>
      <c r="B723">
        <v>65</v>
      </c>
      <c r="C723" s="5" t="s">
        <v>8221</v>
      </c>
      <c r="D723">
        <v>2</v>
      </c>
    </row>
    <row r="724" spans="1:4" x14ac:dyDescent="0.3">
      <c r="A724" s="5" t="s">
        <v>8219</v>
      </c>
      <c r="B724">
        <v>18</v>
      </c>
      <c r="C724" s="5" t="s">
        <v>8221</v>
      </c>
      <c r="D724">
        <v>1</v>
      </c>
    </row>
    <row r="725" spans="1:4" x14ac:dyDescent="0.3">
      <c r="A725" s="5" t="s">
        <v>8219</v>
      </c>
      <c r="B725">
        <v>25</v>
      </c>
      <c r="C725" s="5" t="s">
        <v>8221</v>
      </c>
      <c r="D725">
        <v>15</v>
      </c>
    </row>
    <row r="726" spans="1:4" x14ac:dyDescent="0.3">
      <c r="A726" s="5" t="s">
        <v>8219</v>
      </c>
      <c r="B726">
        <v>104</v>
      </c>
      <c r="C726" s="5" t="s">
        <v>8221</v>
      </c>
      <c r="D726">
        <v>1</v>
      </c>
    </row>
    <row r="727" spans="1:4" x14ac:dyDescent="0.3">
      <c r="A727" s="5" t="s">
        <v>8219</v>
      </c>
      <c r="B727">
        <v>108</v>
      </c>
      <c r="C727" s="5" t="s">
        <v>8221</v>
      </c>
      <c r="D727">
        <v>1</v>
      </c>
    </row>
    <row r="728" spans="1:4" x14ac:dyDescent="0.3">
      <c r="A728" s="5" t="s">
        <v>8219</v>
      </c>
      <c r="B728">
        <v>38</v>
      </c>
      <c r="C728" s="5" t="s">
        <v>8221</v>
      </c>
      <c r="D728">
        <v>0</v>
      </c>
    </row>
    <row r="729" spans="1:4" x14ac:dyDescent="0.3">
      <c r="A729" s="5" t="s">
        <v>8219</v>
      </c>
      <c r="B729">
        <v>88</v>
      </c>
      <c r="C729" s="5" t="s">
        <v>8221</v>
      </c>
      <c r="D729">
        <v>39</v>
      </c>
    </row>
    <row r="730" spans="1:4" x14ac:dyDescent="0.3">
      <c r="A730" s="5" t="s">
        <v>8219</v>
      </c>
      <c r="B730">
        <v>82</v>
      </c>
      <c r="C730" s="5" t="s">
        <v>8221</v>
      </c>
      <c r="D730">
        <v>103</v>
      </c>
    </row>
    <row r="731" spans="1:4" x14ac:dyDescent="0.3">
      <c r="A731" s="5" t="s">
        <v>8219</v>
      </c>
      <c r="B731">
        <v>126</v>
      </c>
      <c r="C731" s="5" t="s">
        <v>8221</v>
      </c>
      <c r="D731">
        <v>0</v>
      </c>
    </row>
    <row r="732" spans="1:4" x14ac:dyDescent="0.3">
      <c r="A732" s="5" t="s">
        <v>8219</v>
      </c>
      <c r="B732">
        <v>133</v>
      </c>
      <c r="C732" s="5" t="s">
        <v>8221</v>
      </c>
      <c r="D732">
        <v>39</v>
      </c>
    </row>
    <row r="733" spans="1:4" x14ac:dyDescent="0.3">
      <c r="A733" s="5" t="s">
        <v>8219</v>
      </c>
      <c r="B733">
        <v>47</v>
      </c>
      <c r="C733" s="5" t="s">
        <v>8221</v>
      </c>
      <c r="D733">
        <v>15</v>
      </c>
    </row>
    <row r="734" spans="1:4" x14ac:dyDescent="0.3">
      <c r="A734" s="5" t="s">
        <v>8219</v>
      </c>
      <c r="B734">
        <v>58</v>
      </c>
      <c r="C734" s="5" t="s">
        <v>8221</v>
      </c>
      <c r="D734">
        <v>22</v>
      </c>
    </row>
    <row r="735" spans="1:4" x14ac:dyDescent="0.3">
      <c r="A735" s="5" t="s">
        <v>8219</v>
      </c>
      <c r="B735">
        <v>32</v>
      </c>
      <c r="C735" s="5" t="s">
        <v>8221</v>
      </c>
      <c r="D735">
        <v>92</v>
      </c>
    </row>
    <row r="736" spans="1:4" x14ac:dyDescent="0.3">
      <c r="A736" s="5" t="s">
        <v>8219</v>
      </c>
      <c r="B736">
        <v>37</v>
      </c>
      <c r="C736" s="5" t="s">
        <v>8221</v>
      </c>
      <c r="D736">
        <v>25</v>
      </c>
    </row>
    <row r="737" spans="1:4" x14ac:dyDescent="0.3">
      <c r="A737" s="5" t="s">
        <v>8219</v>
      </c>
      <c r="B737">
        <v>87</v>
      </c>
      <c r="C737" s="5" t="s">
        <v>8221</v>
      </c>
      <c r="D737">
        <v>19</v>
      </c>
    </row>
    <row r="738" spans="1:4" x14ac:dyDescent="0.3">
      <c r="A738" s="5" t="s">
        <v>8219</v>
      </c>
      <c r="B738">
        <v>15</v>
      </c>
      <c r="C738" s="5" t="s">
        <v>8221</v>
      </c>
      <c r="D738">
        <v>19</v>
      </c>
    </row>
    <row r="739" spans="1:4" x14ac:dyDescent="0.3">
      <c r="A739" s="5" t="s">
        <v>8219</v>
      </c>
      <c r="B739">
        <v>27</v>
      </c>
      <c r="C739" s="5" t="s">
        <v>8221</v>
      </c>
      <c r="D739">
        <v>13</v>
      </c>
    </row>
    <row r="740" spans="1:4" x14ac:dyDescent="0.3">
      <c r="A740" s="5" t="s">
        <v>8219</v>
      </c>
      <c r="B740">
        <v>19</v>
      </c>
      <c r="C740" s="5" t="s">
        <v>8221</v>
      </c>
      <c r="D740">
        <v>124</v>
      </c>
    </row>
    <row r="741" spans="1:4" x14ac:dyDescent="0.3">
      <c r="A741" s="5" t="s">
        <v>8219</v>
      </c>
      <c r="B741">
        <v>17</v>
      </c>
      <c r="C741" s="5" t="s">
        <v>8221</v>
      </c>
      <c r="D741">
        <v>4</v>
      </c>
    </row>
    <row r="742" spans="1:4" x14ac:dyDescent="0.3">
      <c r="A742" s="5" t="s">
        <v>8219</v>
      </c>
      <c r="B742">
        <v>26</v>
      </c>
      <c r="C742" s="5" t="s">
        <v>8221</v>
      </c>
      <c r="D742">
        <v>10</v>
      </c>
    </row>
    <row r="743" spans="1:4" x14ac:dyDescent="0.3">
      <c r="A743" s="5" t="s">
        <v>8219</v>
      </c>
      <c r="B743">
        <v>28</v>
      </c>
      <c r="C743" s="5" t="s">
        <v>8221</v>
      </c>
      <c r="D743">
        <v>15</v>
      </c>
    </row>
    <row r="744" spans="1:4" x14ac:dyDescent="0.3">
      <c r="A744" s="5" t="s">
        <v>8219</v>
      </c>
      <c r="B744">
        <v>37</v>
      </c>
      <c r="C744" s="5" t="s">
        <v>8221</v>
      </c>
      <c r="D744">
        <v>38</v>
      </c>
    </row>
    <row r="745" spans="1:4" x14ac:dyDescent="0.3">
      <c r="A745" s="5" t="s">
        <v>8219</v>
      </c>
      <c r="B745">
        <v>128</v>
      </c>
      <c r="C745" s="5" t="s">
        <v>8221</v>
      </c>
      <c r="D745">
        <v>152</v>
      </c>
    </row>
    <row r="746" spans="1:4" x14ac:dyDescent="0.3">
      <c r="A746" s="5" t="s">
        <v>8219</v>
      </c>
      <c r="B746">
        <v>10</v>
      </c>
      <c r="C746" s="5" t="s">
        <v>8221</v>
      </c>
      <c r="D746">
        <v>24</v>
      </c>
    </row>
    <row r="747" spans="1:4" x14ac:dyDescent="0.3">
      <c r="A747" s="5" t="s">
        <v>8219</v>
      </c>
      <c r="B747">
        <v>83</v>
      </c>
      <c r="C747" s="5" t="s">
        <v>8221</v>
      </c>
      <c r="D747">
        <v>76</v>
      </c>
    </row>
    <row r="748" spans="1:4" x14ac:dyDescent="0.3">
      <c r="A748" s="5" t="s">
        <v>8219</v>
      </c>
      <c r="B748">
        <v>46</v>
      </c>
      <c r="C748" s="5" t="s">
        <v>8221</v>
      </c>
      <c r="D748">
        <v>185</v>
      </c>
    </row>
    <row r="749" spans="1:4" x14ac:dyDescent="0.3">
      <c r="A749" s="5" t="s">
        <v>8219</v>
      </c>
      <c r="B749">
        <v>90</v>
      </c>
      <c r="C749" s="5" t="s">
        <v>8221</v>
      </c>
      <c r="D749">
        <v>33</v>
      </c>
    </row>
    <row r="750" spans="1:4" x14ac:dyDescent="0.3">
      <c r="A750" s="5" t="s">
        <v>8219</v>
      </c>
      <c r="B750">
        <v>81</v>
      </c>
      <c r="C750" s="5" t="s">
        <v>8221</v>
      </c>
      <c r="D750">
        <v>108</v>
      </c>
    </row>
    <row r="751" spans="1:4" x14ac:dyDescent="0.3">
      <c r="A751" s="5" t="s">
        <v>8219</v>
      </c>
      <c r="B751">
        <v>32</v>
      </c>
      <c r="C751" s="5" t="s">
        <v>8221</v>
      </c>
      <c r="D751">
        <v>29</v>
      </c>
    </row>
    <row r="752" spans="1:4" x14ac:dyDescent="0.3">
      <c r="A752" s="5" t="s">
        <v>8219</v>
      </c>
      <c r="B752">
        <v>20</v>
      </c>
      <c r="C752" s="5" t="s">
        <v>8221</v>
      </c>
      <c r="D752">
        <v>24</v>
      </c>
    </row>
    <row r="753" spans="1:4" x14ac:dyDescent="0.3">
      <c r="A753" s="5" t="s">
        <v>8219</v>
      </c>
      <c r="B753">
        <v>70</v>
      </c>
      <c r="C753" s="5" t="s">
        <v>8221</v>
      </c>
      <c r="D753">
        <v>4</v>
      </c>
    </row>
    <row r="754" spans="1:4" x14ac:dyDescent="0.3">
      <c r="A754" s="5" t="s">
        <v>8219</v>
      </c>
      <c r="B754">
        <v>168</v>
      </c>
      <c r="C754" s="5" t="s">
        <v>8221</v>
      </c>
      <c r="D754">
        <v>4</v>
      </c>
    </row>
    <row r="755" spans="1:4" x14ac:dyDescent="0.3">
      <c r="A755" s="5" t="s">
        <v>8219</v>
      </c>
      <c r="B755">
        <v>34</v>
      </c>
      <c r="C755" s="5" t="s">
        <v>8221</v>
      </c>
      <c r="D755">
        <v>15</v>
      </c>
    </row>
    <row r="756" spans="1:4" x14ac:dyDescent="0.3">
      <c r="A756" s="5" t="s">
        <v>8219</v>
      </c>
      <c r="B756">
        <v>48</v>
      </c>
      <c r="C756" s="5" t="s">
        <v>8221</v>
      </c>
      <c r="D756">
        <v>4</v>
      </c>
    </row>
    <row r="757" spans="1:4" x14ac:dyDescent="0.3">
      <c r="A757" s="5" t="s">
        <v>8219</v>
      </c>
      <c r="B757">
        <v>48</v>
      </c>
      <c r="C757" s="5" t="s">
        <v>8221</v>
      </c>
      <c r="D757">
        <v>139</v>
      </c>
    </row>
    <row r="758" spans="1:4" x14ac:dyDescent="0.3">
      <c r="A758" s="5" t="s">
        <v>8219</v>
      </c>
      <c r="B758">
        <v>221</v>
      </c>
      <c r="C758" s="5" t="s">
        <v>8221</v>
      </c>
      <c r="D758">
        <v>2</v>
      </c>
    </row>
    <row r="759" spans="1:4" x14ac:dyDescent="0.3">
      <c r="A759" s="5" t="s">
        <v>8219</v>
      </c>
      <c r="B759">
        <v>107</v>
      </c>
      <c r="C759" s="5" t="s">
        <v>8221</v>
      </c>
      <c r="D759">
        <v>18</v>
      </c>
    </row>
    <row r="760" spans="1:4" x14ac:dyDescent="0.3">
      <c r="A760" s="5" t="s">
        <v>8219</v>
      </c>
      <c r="B760">
        <v>45</v>
      </c>
      <c r="C760" s="5" t="s">
        <v>8221</v>
      </c>
      <c r="D760">
        <v>81</v>
      </c>
    </row>
    <row r="761" spans="1:4" x14ac:dyDescent="0.3">
      <c r="A761" s="5" t="s">
        <v>8219</v>
      </c>
      <c r="B761">
        <v>36</v>
      </c>
      <c r="C761" s="5" t="s">
        <v>8221</v>
      </c>
      <c r="D761">
        <v>86</v>
      </c>
    </row>
    <row r="762" spans="1:4" x14ac:dyDescent="0.3">
      <c r="A762" s="5" t="s">
        <v>8219</v>
      </c>
      <c r="B762">
        <v>101</v>
      </c>
      <c r="C762" s="5" t="s">
        <v>8221</v>
      </c>
      <c r="D762">
        <v>140</v>
      </c>
    </row>
    <row r="763" spans="1:4" x14ac:dyDescent="0.3">
      <c r="A763" s="5" t="s">
        <v>8219</v>
      </c>
      <c r="B763">
        <v>62</v>
      </c>
      <c r="C763" s="5" t="s">
        <v>8221</v>
      </c>
      <c r="D763">
        <v>37</v>
      </c>
    </row>
    <row r="764" spans="1:4" x14ac:dyDescent="0.3">
      <c r="A764" s="5" t="s">
        <v>8219</v>
      </c>
      <c r="B764">
        <v>32</v>
      </c>
      <c r="C764" s="5" t="s">
        <v>8221</v>
      </c>
      <c r="D764">
        <v>6</v>
      </c>
    </row>
    <row r="765" spans="1:4" x14ac:dyDescent="0.3">
      <c r="A765" s="5" t="s">
        <v>8219</v>
      </c>
      <c r="B765">
        <v>89</v>
      </c>
      <c r="C765" s="5" t="s">
        <v>8221</v>
      </c>
      <c r="D765">
        <v>113</v>
      </c>
    </row>
    <row r="766" spans="1:4" x14ac:dyDescent="0.3">
      <c r="A766" s="5" t="s">
        <v>8219</v>
      </c>
      <c r="B766">
        <v>93</v>
      </c>
      <c r="C766" s="5" t="s">
        <v>8221</v>
      </c>
      <c r="D766">
        <v>37</v>
      </c>
    </row>
    <row r="767" spans="1:4" x14ac:dyDescent="0.3">
      <c r="A767" s="5" t="s">
        <v>8219</v>
      </c>
      <c r="B767">
        <v>98</v>
      </c>
      <c r="C767" s="5" t="s">
        <v>8221</v>
      </c>
      <c r="D767">
        <v>18</v>
      </c>
    </row>
    <row r="768" spans="1:4" x14ac:dyDescent="0.3">
      <c r="A768" s="5" t="s">
        <v>8219</v>
      </c>
      <c r="B768">
        <v>82</v>
      </c>
      <c r="C768" s="5" t="s">
        <v>8221</v>
      </c>
      <c r="D768">
        <v>75</v>
      </c>
    </row>
    <row r="769" spans="1:4" x14ac:dyDescent="0.3">
      <c r="A769" s="5" t="s">
        <v>8219</v>
      </c>
      <c r="B769">
        <v>116</v>
      </c>
      <c r="C769" s="5" t="s">
        <v>8221</v>
      </c>
      <c r="D769">
        <v>52</v>
      </c>
    </row>
    <row r="770" spans="1:4" x14ac:dyDescent="0.3">
      <c r="A770" s="5" t="s">
        <v>8219</v>
      </c>
      <c r="B770">
        <v>52</v>
      </c>
      <c r="C770" s="5" t="s">
        <v>8221</v>
      </c>
      <c r="D770">
        <v>122</v>
      </c>
    </row>
    <row r="771" spans="1:4" x14ac:dyDescent="0.3">
      <c r="A771" s="5" t="s">
        <v>8219</v>
      </c>
      <c r="B771">
        <v>23</v>
      </c>
      <c r="C771" s="5" t="s">
        <v>8221</v>
      </c>
      <c r="D771">
        <v>8</v>
      </c>
    </row>
    <row r="772" spans="1:4" x14ac:dyDescent="0.3">
      <c r="A772" s="5" t="s">
        <v>8219</v>
      </c>
      <c r="B772">
        <v>77</v>
      </c>
      <c r="C772" s="5" t="s">
        <v>8221</v>
      </c>
      <c r="D772">
        <v>8</v>
      </c>
    </row>
    <row r="773" spans="1:4" x14ac:dyDescent="0.3">
      <c r="A773" s="5" t="s">
        <v>8219</v>
      </c>
      <c r="B773">
        <v>49</v>
      </c>
      <c r="C773" s="5" t="s">
        <v>8221</v>
      </c>
      <c r="D773">
        <v>96</v>
      </c>
    </row>
    <row r="774" spans="1:4" x14ac:dyDescent="0.3">
      <c r="A774" s="5" t="s">
        <v>8219</v>
      </c>
      <c r="B774">
        <v>59</v>
      </c>
      <c r="C774" s="5" t="s">
        <v>8221</v>
      </c>
      <c r="D774">
        <v>9</v>
      </c>
    </row>
    <row r="775" spans="1:4" x14ac:dyDescent="0.3">
      <c r="A775" s="5" t="s">
        <v>8219</v>
      </c>
      <c r="B775">
        <v>113</v>
      </c>
      <c r="C775" s="5" t="s">
        <v>8221</v>
      </c>
      <c r="D775">
        <v>2</v>
      </c>
    </row>
    <row r="776" spans="1:4" x14ac:dyDescent="0.3">
      <c r="A776" s="5" t="s">
        <v>8219</v>
      </c>
      <c r="B776">
        <v>34</v>
      </c>
      <c r="C776" s="5" t="s">
        <v>8221</v>
      </c>
      <c r="D776">
        <v>26</v>
      </c>
    </row>
    <row r="777" spans="1:4" x14ac:dyDescent="0.3">
      <c r="A777" s="5" t="s">
        <v>8219</v>
      </c>
      <c r="B777">
        <v>42</v>
      </c>
      <c r="C777" s="5" t="s">
        <v>8221</v>
      </c>
      <c r="D777">
        <v>23</v>
      </c>
    </row>
    <row r="778" spans="1:4" x14ac:dyDescent="0.3">
      <c r="A778" s="5" t="s">
        <v>8219</v>
      </c>
      <c r="B778">
        <v>42</v>
      </c>
      <c r="C778" s="5" t="s">
        <v>8221</v>
      </c>
      <c r="D778">
        <v>0</v>
      </c>
    </row>
    <row r="779" spans="1:4" x14ac:dyDescent="0.3">
      <c r="A779" s="5" t="s">
        <v>8219</v>
      </c>
      <c r="B779">
        <v>49</v>
      </c>
      <c r="C779" s="5" t="s">
        <v>8221</v>
      </c>
      <c r="D779">
        <v>140</v>
      </c>
    </row>
    <row r="780" spans="1:4" x14ac:dyDescent="0.3">
      <c r="A780" s="5" t="s">
        <v>8219</v>
      </c>
      <c r="B780">
        <v>56</v>
      </c>
      <c r="C780" s="5" t="s">
        <v>8221</v>
      </c>
      <c r="D780">
        <v>0</v>
      </c>
    </row>
    <row r="781" spans="1:4" x14ac:dyDescent="0.3">
      <c r="A781" s="5" t="s">
        <v>8219</v>
      </c>
      <c r="B781">
        <v>25</v>
      </c>
      <c r="C781" s="5" t="s">
        <v>8221</v>
      </c>
      <c r="D781">
        <v>6</v>
      </c>
    </row>
    <row r="782" spans="1:4" x14ac:dyDescent="0.3">
      <c r="A782" s="5" t="s">
        <v>8219</v>
      </c>
      <c r="B782">
        <v>52</v>
      </c>
      <c r="C782" s="5" t="s">
        <v>8221</v>
      </c>
      <c r="D782">
        <v>100</v>
      </c>
    </row>
    <row r="783" spans="1:4" x14ac:dyDescent="0.3">
      <c r="A783" s="5" t="s">
        <v>8219</v>
      </c>
      <c r="B783">
        <v>34</v>
      </c>
      <c r="C783" s="5" t="s">
        <v>8221</v>
      </c>
      <c r="D783">
        <v>0</v>
      </c>
    </row>
    <row r="784" spans="1:4" x14ac:dyDescent="0.3">
      <c r="A784" s="5" t="s">
        <v>8219</v>
      </c>
      <c r="B784">
        <v>67</v>
      </c>
      <c r="C784" s="5" t="s">
        <v>8221</v>
      </c>
      <c r="D784">
        <v>4</v>
      </c>
    </row>
    <row r="785" spans="1:4" x14ac:dyDescent="0.3">
      <c r="A785" s="5" t="s">
        <v>8219</v>
      </c>
      <c r="B785">
        <v>70</v>
      </c>
      <c r="C785" s="5" t="s">
        <v>8221</v>
      </c>
      <c r="D785">
        <v>8</v>
      </c>
    </row>
    <row r="786" spans="1:4" x14ac:dyDescent="0.3">
      <c r="A786" s="5" t="s">
        <v>8219</v>
      </c>
      <c r="B786">
        <v>89</v>
      </c>
      <c r="C786" s="5" t="s">
        <v>8221</v>
      </c>
      <c r="D786">
        <v>0</v>
      </c>
    </row>
    <row r="787" spans="1:4" x14ac:dyDescent="0.3">
      <c r="A787" s="5" t="s">
        <v>8219</v>
      </c>
      <c r="B787">
        <v>107</v>
      </c>
      <c r="C787" s="5" t="s">
        <v>8221</v>
      </c>
      <c r="D787">
        <v>16</v>
      </c>
    </row>
    <row r="788" spans="1:4" x14ac:dyDescent="0.3">
      <c r="A788" s="5" t="s">
        <v>8219</v>
      </c>
      <c r="B788">
        <v>159</v>
      </c>
      <c r="C788" s="5" t="s">
        <v>8221</v>
      </c>
      <c r="D788">
        <v>2</v>
      </c>
    </row>
    <row r="789" spans="1:4" x14ac:dyDescent="0.3">
      <c r="A789" s="5" t="s">
        <v>8219</v>
      </c>
      <c r="B789">
        <v>181</v>
      </c>
      <c r="C789" s="5" t="s">
        <v>8221</v>
      </c>
      <c r="D789">
        <v>48</v>
      </c>
    </row>
    <row r="790" spans="1:4" x14ac:dyDescent="0.3">
      <c r="A790" s="5" t="s">
        <v>8219</v>
      </c>
      <c r="B790">
        <v>131</v>
      </c>
      <c r="C790" s="5" t="s">
        <v>8221</v>
      </c>
      <c r="D790">
        <v>2</v>
      </c>
    </row>
    <row r="791" spans="1:4" x14ac:dyDescent="0.3">
      <c r="A791" s="5" t="s">
        <v>8219</v>
      </c>
      <c r="B791">
        <v>125</v>
      </c>
      <c r="C791" s="5" t="s">
        <v>8221</v>
      </c>
      <c r="D791">
        <v>2</v>
      </c>
    </row>
    <row r="792" spans="1:4" x14ac:dyDescent="0.3">
      <c r="A792" s="5" t="s">
        <v>8219</v>
      </c>
      <c r="B792">
        <v>61</v>
      </c>
      <c r="C792" s="5" t="s">
        <v>8221</v>
      </c>
      <c r="D792">
        <v>1</v>
      </c>
    </row>
    <row r="793" spans="1:4" x14ac:dyDescent="0.3">
      <c r="A793" s="5" t="s">
        <v>8219</v>
      </c>
      <c r="B793">
        <v>90</v>
      </c>
      <c r="C793" s="5" t="s">
        <v>8221</v>
      </c>
      <c r="D793">
        <v>17</v>
      </c>
    </row>
    <row r="794" spans="1:4" x14ac:dyDescent="0.3">
      <c r="A794" s="5" t="s">
        <v>8219</v>
      </c>
      <c r="B794">
        <v>35</v>
      </c>
      <c r="C794" s="5" t="s">
        <v>8221</v>
      </c>
      <c r="D794">
        <v>0</v>
      </c>
    </row>
    <row r="795" spans="1:4" x14ac:dyDescent="0.3">
      <c r="A795" s="5" t="s">
        <v>8219</v>
      </c>
      <c r="B795">
        <v>90</v>
      </c>
      <c r="C795" s="5" t="s">
        <v>8221</v>
      </c>
      <c r="D795">
        <v>11</v>
      </c>
    </row>
    <row r="796" spans="1:4" x14ac:dyDescent="0.3">
      <c r="A796" s="5" t="s">
        <v>8219</v>
      </c>
      <c r="B796">
        <v>4</v>
      </c>
      <c r="C796" s="5" t="s">
        <v>8221</v>
      </c>
      <c r="D796">
        <v>95</v>
      </c>
    </row>
    <row r="797" spans="1:4" x14ac:dyDescent="0.3">
      <c r="A797" s="5" t="s">
        <v>8219</v>
      </c>
      <c r="B797">
        <v>120</v>
      </c>
      <c r="C797" s="5" t="s">
        <v>8221</v>
      </c>
      <c r="D797">
        <v>13</v>
      </c>
    </row>
    <row r="798" spans="1:4" x14ac:dyDescent="0.3">
      <c r="A798" s="5" t="s">
        <v>8219</v>
      </c>
      <c r="B798">
        <v>14</v>
      </c>
      <c r="C798" s="5" t="s">
        <v>8221</v>
      </c>
      <c r="D798">
        <v>2</v>
      </c>
    </row>
    <row r="799" spans="1:4" x14ac:dyDescent="0.3">
      <c r="A799" s="5" t="s">
        <v>8219</v>
      </c>
      <c r="B799">
        <v>27</v>
      </c>
      <c r="C799" s="5" t="s">
        <v>8221</v>
      </c>
      <c r="D799">
        <v>2</v>
      </c>
    </row>
    <row r="800" spans="1:4" x14ac:dyDescent="0.3">
      <c r="A800" s="5" t="s">
        <v>8219</v>
      </c>
      <c r="B800">
        <v>49</v>
      </c>
      <c r="C800" s="5" t="s">
        <v>8221</v>
      </c>
      <c r="D800">
        <v>3</v>
      </c>
    </row>
    <row r="801" spans="1:4" x14ac:dyDescent="0.3">
      <c r="A801" s="5" t="s">
        <v>8219</v>
      </c>
      <c r="B801">
        <v>102</v>
      </c>
      <c r="C801" s="5" t="s">
        <v>8221</v>
      </c>
      <c r="D801">
        <v>0</v>
      </c>
    </row>
    <row r="802" spans="1:4" x14ac:dyDescent="0.3">
      <c r="A802" s="5" t="s">
        <v>8219</v>
      </c>
      <c r="B802">
        <v>3</v>
      </c>
      <c r="C802" s="5" t="s">
        <v>8221</v>
      </c>
      <c r="D802">
        <v>0</v>
      </c>
    </row>
    <row r="803" spans="1:4" x14ac:dyDescent="0.3">
      <c r="A803" s="5" t="s">
        <v>8219</v>
      </c>
      <c r="B803">
        <v>25</v>
      </c>
      <c r="C803" s="5" t="s">
        <v>8221</v>
      </c>
      <c r="D803">
        <v>0</v>
      </c>
    </row>
    <row r="804" spans="1:4" x14ac:dyDescent="0.3">
      <c r="A804" s="5" t="s">
        <v>8219</v>
      </c>
      <c r="B804">
        <v>118</v>
      </c>
      <c r="C804" s="5" t="s">
        <v>8221</v>
      </c>
      <c r="D804">
        <v>2</v>
      </c>
    </row>
    <row r="805" spans="1:4" x14ac:dyDescent="0.3">
      <c r="A805" s="5" t="s">
        <v>8219</v>
      </c>
      <c r="B805">
        <v>57</v>
      </c>
      <c r="C805" s="5" t="s">
        <v>8221</v>
      </c>
      <c r="D805">
        <v>24</v>
      </c>
    </row>
    <row r="806" spans="1:4" x14ac:dyDescent="0.3">
      <c r="A806" s="5" t="s">
        <v>8219</v>
      </c>
      <c r="B806">
        <v>11</v>
      </c>
      <c r="C806" s="5" t="s">
        <v>8221</v>
      </c>
      <c r="D806">
        <v>25</v>
      </c>
    </row>
    <row r="807" spans="1:4" x14ac:dyDescent="0.3">
      <c r="A807" s="5" t="s">
        <v>8219</v>
      </c>
      <c r="B807">
        <v>33</v>
      </c>
      <c r="C807" s="5" t="s">
        <v>8221</v>
      </c>
      <c r="D807">
        <v>3</v>
      </c>
    </row>
    <row r="808" spans="1:4" x14ac:dyDescent="0.3">
      <c r="A808" s="5" t="s">
        <v>8219</v>
      </c>
      <c r="B808">
        <v>40</v>
      </c>
      <c r="C808" s="5" t="s">
        <v>8221</v>
      </c>
      <c r="D808">
        <v>41</v>
      </c>
    </row>
    <row r="809" spans="1:4" x14ac:dyDescent="0.3">
      <c r="A809" s="5" t="s">
        <v>8219</v>
      </c>
      <c r="B809">
        <v>50</v>
      </c>
      <c r="C809" s="5" t="s">
        <v>8221</v>
      </c>
      <c r="D809">
        <v>2</v>
      </c>
    </row>
    <row r="810" spans="1:4" x14ac:dyDescent="0.3">
      <c r="A810" s="5" t="s">
        <v>8219</v>
      </c>
      <c r="B810">
        <v>38</v>
      </c>
      <c r="C810" s="5" t="s">
        <v>8221</v>
      </c>
      <c r="D810">
        <v>4</v>
      </c>
    </row>
    <row r="811" spans="1:4" x14ac:dyDescent="0.3">
      <c r="A811" s="5" t="s">
        <v>8219</v>
      </c>
      <c r="B811">
        <v>96</v>
      </c>
      <c r="C811" s="5" t="s">
        <v>8221</v>
      </c>
      <c r="D811">
        <v>99</v>
      </c>
    </row>
    <row r="812" spans="1:4" x14ac:dyDescent="0.3">
      <c r="A812" s="5" t="s">
        <v>8219</v>
      </c>
      <c r="B812">
        <v>48</v>
      </c>
      <c r="C812" s="5" t="s">
        <v>8221</v>
      </c>
      <c r="D812">
        <v>4</v>
      </c>
    </row>
    <row r="813" spans="1:4" x14ac:dyDescent="0.3">
      <c r="A813" s="5" t="s">
        <v>8219</v>
      </c>
      <c r="B813">
        <v>33</v>
      </c>
      <c r="C813" s="5" t="s">
        <v>8221</v>
      </c>
      <c r="D813">
        <v>4</v>
      </c>
    </row>
    <row r="814" spans="1:4" x14ac:dyDescent="0.3">
      <c r="A814" s="5" t="s">
        <v>8219</v>
      </c>
      <c r="B814">
        <v>226</v>
      </c>
      <c r="C814" s="5" t="s">
        <v>8221</v>
      </c>
      <c r="D814">
        <v>38</v>
      </c>
    </row>
    <row r="815" spans="1:4" x14ac:dyDescent="0.3">
      <c r="A815" s="5" t="s">
        <v>8219</v>
      </c>
      <c r="B815">
        <v>14</v>
      </c>
      <c r="C815" s="5" t="s">
        <v>8221</v>
      </c>
      <c r="D815">
        <v>285</v>
      </c>
    </row>
    <row r="816" spans="1:4" x14ac:dyDescent="0.3">
      <c r="A816" s="5" t="s">
        <v>8219</v>
      </c>
      <c r="B816">
        <v>20</v>
      </c>
      <c r="C816" s="5" t="s">
        <v>8221</v>
      </c>
      <c r="D816">
        <v>1</v>
      </c>
    </row>
    <row r="817" spans="1:4" x14ac:dyDescent="0.3">
      <c r="A817" s="5" t="s">
        <v>8219</v>
      </c>
      <c r="B817">
        <v>25</v>
      </c>
      <c r="C817" s="5" t="s">
        <v>8221</v>
      </c>
      <c r="D817">
        <v>42</v>
      </c>
    </row>
    <row r="818" spans="1:4" x14ac:dyDescent="0.3">
      <c r="A818" s="5" t="s">
        <v>8219</v>
      </c>
      <c r="B818">
        <v>90</v>
      </c>
      <c r="C818" s="5" t="s">
        <v>8221</v>
      </c>
      <c r="D818">
        <v>26</v>
      </c>
    </row>
    <row r="819" spans="1:4" x14ac:dyDescent="0.3">
      <c r="A819" s="5" t="s">
        <v>8219</v>
      </c>
      <c r="B819">
        <v>11</v>
      </c>
      <c r="C819" s="5" t="s">
        <v>8221</v>
      </c>
      <c r="D819">
        <v>2</v>
      </c>
    </row>
    <row r="820" spans="1:4" x14ac:dyDescent="0.3">
      <c r="A820" s="5" t="s">
        <v>8219</v>
      </c>
      <c r="B820">
        <v>55</v>
      </c>
      <c r="C820" s="5" t="s">
        <v>8221</v>
      </c>
      <c r="D820">
        <v>4</v>
      </c>
    </row>
    <row r="821" spans="1:4" x14ac:dyDescent="0.3">
      <c r="A821" s="5" t="s">
        <v>8219</v>
      </c>
      <c r="B821">
        <v>30</v>
      </c>
      <c r="C821" s="5" t="s">
        <v>8221</v>
      </c>
      <c r="D821">
        <v>6</v>
      </c>
    </row>
    <row r="822" spans="1:4" x14ac:dyDescent="0.3">
      <c r="A822" s="5" t="s">
        <v>8219</v>
      </c>
      <c r="B822">
        <v>28</v>
      </c>
      <c r="C822" s="5" t="s">
        <v>8221</v>
      </c>
      <c r="D822">
        <v>70</v>
      </c>
    </row>
    <row r="823" spans="1:4" x14ac:dyDescent="0.3">
      <c r="A823" s="5" t="s">
        <v>8219</v>
      </c>
      <c r="B823">
        <v>45</v>
      </c>
      <c r="C823" s="5" t="s">
        <v>8221</v>
      </c>
      <c r="D823">
        <v>9</v>
      </c>
    </row>
    <row r="824" spans="1:4" x14ac:dyDescent="0.3">
      <c r="A824" s="5" t="s">
        <v>8219</v>
      </c>
      <c r="B824">
        <v>13</v>
      </c>
      <c r="C824" s="5" t="s">
        <v>8221</v>
      </c>
      <c r="D824">
        <v>8</v>
      </c>
    </row>
    <row r="825" spans="1:4" x14ac:dyDescent="0.3">
      <c r="A825" s="5" t="s">
        <v>8219</v>
      </c>
      <c r="B825">
        <v>40</v>
      </c>
      <c r="C825" s="5" t="s">
        <v>8221</v>
      </c>
      <c r="D825">
        <v>105</v>
      </c>
    </row>
    <row r="826" spans="1:4" x14ac:dyDescent="0.3">
      <c r="A826" s="5" t="s">
        <v>8219</v>
      </c>
      <c r="B826">
        <v>21</v>
      </c>
      <c r="C826" s="5" t="s">
        <v>8221</v>
      </c>
      <c r="D826">
        <v>12</v>
      </c>
    </row>
    <row r="827" spans="1:4" x14ac:dyDescent="0.3">
      <c r="A827" s="5" t="s">
        <v>8219</v>
      </c>
      <c r="B827">
        <v>134</v>
      </c>
      <c r="C827" s="5" t="s">
        <v>8221</v>
      </c>
      <c r="D827">
        <v>0</v>
      </c>
    </row>
    <row r="828" spans="1:4" x14ac:dyDescent="0.3">
      <c r="A828" s="5" t="s">
        <v>8219</v>
      </c>
      <c r="B828">
        <v>20</v>
      </c>
      <c r="C828" s="5" t="s">
        <v>8221</v>
      </c>
      <c r="D828">
        <v>16</v>
      </c>
    </row>
    <row r="829" spans="1:4" x14ac:dyDescent="0.3">
      <c r="A829" s="5" t="s">
        <v>8219</v>
      </c>
      <c r="B829">
        <v>19</v>
      </c>
      <c r="C829" s="5" t="s">
        <v>8221</v>
      </c>
      <c r="D829">
        <v>7</v>
      </c>
    </row>
    <row r="830" spans="1:4" x14ac:dyDescent="0.3">
      <c r="A830" s="5" t="s">
        <v>8219</v>
      </c>
      <c r="B830">
        <v>209</v>
      </c>
      <c r="C830" s="5" t="s">
        <v>8221</v>
      </c>
      <c r="D830">
        <v>4</v>
      </c>
    </row>
    <row r="831" spans="1:4" x14ac:dyDescent="0.3">
      <c r="A831" s="5" t="s">
        <v>8219</v>
      </c>
      <c r="B831">
        <v>38</v>
      </c>
      <c r="C831" s="5" t="s">
        <v>8221</v>
      </c>
      <c r="D831">
        <v>1</v>
      </c>
    </row>
    <row r="832" spans="1:4" x14ac:dyDescent="0.3">
      <c r="A832" s="5" t="s">
        <v>8219</v>
      </c>
      <c r="B832">
        <v>24</v>
      </c>
      <c r="C832" s="5" t="s">
        <v>8221</v>
      </c>
      <c r="D832">
        <v>28</v>
      </c>
    </row>
    <row r="833" spans="1:4" x14ac:dyDescent="0.3">
      <c r="A833" s="5" t="s">
        <v>8219</v>
      </c>
      <c r="B833">
        <v>8</v>
      </c>
      <c r="C833" s="5" t="s">
        <v>8221</v>
      </c>
      <c r="D833">
        <v>1</v>
      </c>
    </row>
    <row r="834" spans="1:4" x14ac:dyDescent="0.3">
      <c r="A834" s="5" t="s">
        <v>8219</v>
      </c>
      <c r="B834">
        <v>179</v>
      </c>
      <c r="C834" s="5" t="s">
        <v>8221</v>
      </c>
      <c r="D834">
        <v>1</v>
      </c>
    </row>
    <row r="835" spans="1:4" x14ac:dyDescent="0.3">
      <c r="A835" s="5" t="s">
        <v>8219</v>
      </c>
      <c r="B835">
        <v>26</v>
      </c>
      <c r="C835" s="5" t="s">
        <v>8221</v>
      </c>
      <c r="D835">
        <v>5</v>
      </c>
    </row>
    <row r="836" spans="1:4" x14ac:dyDescent="0.3">
      <c r="A836" s="5" t="s">
        <v>8219</v>
      </c>
      <c r="B836">
        <v>131</v>
      </c>
      <c r="C836" s="5" t="s">
        <v>8221</v>
      </c>
      <c r="D836">
        <v>3</v>
      </c>
    </row>
    <row r="837" spans="1:4" x14ac:dyDescent="0.3">
      <c r="A837" s="5" t="s">
        <v>8219</v>
      </c>
      <c r="B837">
        <v>14</v>
      </c>
      <c r="C837" s="5" t="s">
        <v>8221</v>
      </c>
      <c r="D837">
        <v>2</v>
      </c>
    </row>
    <row r="838" spans="1:4" x14ac:dyDescent="0.3">
      <c r="A838" s="5" t="s">
        <v>8219</v>
      </c>
      <c r="B838">
        <v>174</v>
      </c>
      <c r="C838" s="5" t="s">
        <v>8221</v>
      </c>
      <c r="D838">
        <v>0</v>
      </c>
    </row>
    <row r="839" spans="1:4" x14ac:dyDescent="0.3">
      <c r="A839" s="5" t="s">
        <v>8219</v>
      </c>
      <c r="B839">
        <v>191</v>
      </c>
      <c r="C839" s="5" t="s">
        <v>8221</v>
      </c>
      <c r="D839">
        <v>0</v>
      </c>
    </row>
    <row r="840" spans="1:4" x14ac:dyDescent="0.3">
      <c r="A840" s="5" t="s">
        <v>8219</v>
      </c>
      <c r="B840">
        <v>38</v>
      </c>
      <c r="C840" s="5" t="s">
        <v>8221</v>
      </c>
      <c r="D840">
        <v>3</v>
      </c>
    </row>
    <row r="841" spans="1:4" x14ac:dyDescent="0.3">
      <c r="A841" s="5" t="s">
        <v>8219</v>
      </c>
      <c r="B841">
        <v>22</v>
      </c>
      <c r="C841" s="5" t="s">
        <v>8221</v>
      </c>
      <c r="D841">
        <v>0</v>
      </c>
    </row>
    <row r="842" spans="1:4" x14ac:dyDescent="0.3">
      <c r="A842" s="5" t="s">
        <v>8219</v>
      </c>
      <c r="B842">
        <v>149</v>
      </c>
      <c r="C842" s="5" t="s">
        <v>8221</v>
      </c>
      <c r="D842">
        <v>0</v>
      </c>
    </row>
    <row r="843" spans="1:4" x14ac:dyDescent="0.3">
      <c r="A843" s="5" t="s">
        <v>8219</v>
      </c>
      <c r="B843">
        <v>56</v>
      </c>
      <c r="C843" s="5" t="s">
        <v>8221</v>
      </c>
      <c r="D843">
        <v>3</v>
      </c>
    </row>
    <row r="844" spans="1:4" x14ac:dyDescent="0.3">
      <c r="A844" s="5" t="s">
        <v>8219</v>
      </c>
      <c r="B844">
        <v>19</v>
      </c>
      <c r="C844" s="5" t="s">
        <v>8221</v>
      </c>
      <c r="D844">
        <v>7</v>
      </c>
    </row>
    <row r="845" spans="1:4" x14ac:dyDescent="0.3">
      <c r="A845" s="5" t="s">
        <v>8219</v>
      </c>
      <c r="B845">
        <v>70</v>
      </c>
      <c r="C845" s="5" t="s">
        <v>8221</v>
      </c>
      <c r="D845">
        <v>25</v>
      </c>
    </row>
    <row r="846" spans="1:4" x14ac:dyDescent="0.3">
      <c r="A846" s="5" t="s">
        <v>8219</v>
      </c>
      <c r="B846">
        <v>81</v>
      </c>
      <c r="C846" s="5" t="s">
        <v>8221</v>
      </c>
      <c r="D846">
        <v>10</v>
      </c>
    </row>
    <row r="847" spans="1:4" x14ac:dyDescent="0.3">
      <c r="A847" s="5" t="s">
        <v>8219</v>
      </c>
      <c r="B847">
        <v>32</v>
      </c>
      <c r="C847" s="5" t="s">
        <v>8221</v>
      </c>
      <c r="D847">
        <v>3</v>
      </c>
    </row>
    <row r="848" spans="1:4" x14ac:dyDescent="0.3">
      <c r="A848" s="5" t="s">
        <v>8219</v>
      </c>
      <c r="B848">
        <v>26</v>
      </c>
      <c r="C848" s="5" t="s">
        <v>8221</v>
      </c>
      <c r="D848">
        <v>5</v>
      </c>
    </row>
    <row r="849" spans="1:4" x14ac:dyDescent="0.3">
      <c r="A849" s="5" t="s">
        <v>8219</v>
      </c>
      <c r="B849">
        <v>105</v>
      </c>
      <c r="C849" s="5" t="s">
        <v>8221</v>
      </c>
      <c r="D849">
        <v>5</v>
      </c>
    </row>
    <row r="850" spans="1:4" x14ac:dyDescent="0.3">
      <c r="A850" s="5" t="s">
        <v>8219</v>
      </c>
      <c r="B850">
        <v>29</v>
      </c>
      <c r="C850" s="5" t="s">
        <v>8221</v>
      </c>
      <c r="D850">
        <v>27</v>
      </c>
    </row>
    <row r="851" spans="1:4" x14ac:dyDescent="0.3">
      <c r="A851" s="5" t="s">
        <v>8219</v>
      </c>
      <c r="B851">
        <v>8</v>
      </c>
      <c r="C851" s="5" t="s">
        <v>8221</v>
      </c>
      <c r="D851">
        <v>2</v>
      </c>
    </row>
    <row r="852" spans="1:4" x14ac:dyDescent="0.3">
      <c r="A852" s="5" t="s">
        <v>8219</v>
      </c>
      <c r="B852">
        <v>89</v>
      </c>
      <c r="C852" s="5" t="s">
        <v>8221</v>
      </c>
      <c r="D852">
        <v>236</v>
      </c>
    </row>
    <row r="853" spans="1:4" x14ac:dyDescent="0.3">
      <c r="A853" s="5" t="s">
        <v>8219</v>
      </c>
      <c r="B853">
        <v>44</v>
      </c>
      <c r="C853" s="5" t="s">
        <v>8221</v>
      </c>
      <c r="D853">
        <v>1</v>
      </c>
    </row>
    <row r="854" spans="1:4" x14ac:dyDescent="0.3">
      <c r="A854" s="5" t="s">
        <v>8219</v>
      </c>
      <c r="B854">
        <v>246</v>
      </c>
      <c r="C854" s="5" t="s">
        <v>8221</v>
      </c>
      <c r="D854">
        <v>12</v>
      </c>
    </row>
    <row r="855" spans="1:4" x14ac:dyDescent="0.3">
      <c r="A855" s="5" t="s">
        <v>8219</v>
      </c>
      <c r="B855">
        <v>120</v>
      </c>
      <c r="C855" s="5" t="s">
        <v>8221</v>
      </c>
      <c r="D855">
        <v>4</v>
      </c>
    </row>
    <row r="856" spans="1:4" x14ac:dyDescent="0.3">
      <c r="A856" s="5" t="s">
        <v>8219</v>
      </c>
      <c r="B856">
        <v>26</v>
      </c>
      <c r="C856" s="5" t="s">
        <v>8221</v>
      </c>
      <c r="D856">
        <v>3</v>
      </c>
    </row>
    <row r="857" spans="1:4" x14ac:dyDescent="0.3">
      <c r="A857" s="5" t="s">
        <v>8219</v>
      </c>
      <c r="B857">
        <v>45</v>
      </c>
      <c r="C857" s="5" t="s">
        <v>8221</v>
      </c>
      <c r="D857">
        <v>99</v>
      </c>
    </row>
    <row r="858" spans="1:4" x14ac:dyDescent="0.3">
      <c r="A858" s="5" t="s">
        <v>8219</v>
      </c>
      <c r="B858">
        <v>20</v>
      </c>
      <c r="C858" s="5" t="s">
        <v>8221</v>
      </c>
      <c r="D858">
        <v>3</v>
      </c>
    </row>
    <row r="859" spans="1:4" x14ac:dyDescent="0.3">
      <c r="A859" s="5" t="s">
        <v>8219</v>
      </c>
      <c r="B859">
        <v>47</v>
      </c>
      <c r="C859" s="5" t="s">
        <v>8221</v>
      </c>
      <c r="D859">
        <v>3</v>
      </c>
    </row>
    <row r="860" spans="1:4" x14ac:dyDescent="0.3">
      <c r="A860" s="5" t="s">
        <v>8219</v>
      </c>
      <c r="B860">
        <v>13</v>
      </c>
      <c r="C860" s="5" t="s">
        <v>8221</v>
      </c>
      <c r="D860">
        <v>22</v>
      </c>
    </row>
    <row r="861" spans="1:4" x14ac:dyDescent="0.3">
      <c r="A861" s="5" t="s">
        <v>8219</v>
      </c>
      <c r="B861">
        <v>183</v>
      </c>
      <c r="C861" s="5" t="s">
        <v>8221</v>
      </c>
      <c r="D861">
        <v>4</v>
      </c>
    </row>
    <row r="862" spans="1:4" x14ac:dyDescent="0.3">
      <c r="A862" s="5" t="s">
        <v>8219</v>
      </c>
      <c r="B862">
        <v>21</v>
      </c>
      <c r="C862" s="5" t="s">
        <v>8221</v>
      </c>
      <c r="D862">
        <v>534</v>
      </c>
    </row>
    <row r="863" spans="1:4" x14ac:dyDescent="0.3">
      <c r="A863" s="5" t="s">
        <v>8219</v>
      </c>
      <c r="B863">
        <v>42</v>
      </c>
      <c r="C863" s="5" t="s">
        <v>8221</v>
      </c>
      <c r="D863">
        <v>12</v>
      </c>
    </row>
    <row r="864" spans="1:4" x14ac:dyDescent="0.3">
      <c r="A864" s="5" t="s">
        <v>8219</v>
      </c>
      <c r="B864">
        <v>54</v>
      </c>
      <c r="C864" s="5" t="s">
        <v>8221</v>
      </c>
      <c r="D864">
        <v>56</v>
      </c>
    </row>
    <row r="865" spans="1:4" x14ac:dyDescent="0.3">
      <c r="A865" s="5" t="s">
        <v>8219</v>
      </c>
      <c r="B865">
        <v>38</v>
      </c>
      <c r="C865" s="5" t="s">
        <v>8221</v>
      </c>
      <c r="D865">
        <v>11</v>
      </c>
    </row>
    <row r="866" spans="1:4" x14ac:dyDescent="0.3">
      <c r="A866" s="5" t="s">
        <v>8219</v>
      </c>
      <c r="B866">
        <v>64</v>
      </c>
      <c r="C866" s="5" t="s">
        <v>8221</v>
      </c>
      <c r="D866">
        <v>0</v>
      </c>
    </row>
    <row r="867" spans="1:4" x14ac:dyDescent="0.3">
      <c r="A867" s="5" t="s">
        <v>8219</v>
      </c>
      <c r="B867">
        <v>13</v>
      </c>
      <c r="C867" s="5" t="s">
        <v>8221</v>
      </c>
      <c r="D867">
        <v>12</v>
      </c>
    </row>
    <row r="868" spans="1:4" x14ac:dyDescent="0.3">
      <c r="A868" s="5" t="s">
        <v>8219</v>
      </c>
      <c r="B868">
        <v>33</v>
      </c>
      <c r="C868" s="5" t="s">
        <v>8221</v>
      </c>
      <c r="D868">
        <v>5</v>
      </c>
    </row>
    <row r="869" spans="1:4" x14ac:dyDescent="0.3">
      <c r="A869" s="5" t="s">
        <v>8219</v>
      </c>
      <c r="B869">
        <v>52</v>
      </c>
      <c r="C869" s="5" t="s">
        <v>8221</v>
      </c>
      <c r="D869">
        <v>24</v>
      </c>
    </row>
    <row r="870" spans="1:4" x14ac:dyDescent="0.3">
      <c r="A870" s="5" t="s">
        <v>8219</v>
      </c>
      <c r="B870">
        <v>107</v>
      </c>
      <c r="C870" s="5" t="s">
        <v>8221</v>
      </c>
      <c r="D870">
        <v>89</v>
      </c>
    </row>
    <row r="871" spans="1:4" x14ac:dyDescent="0.3">
      <c r="A871" s="5" t="s">
        <v>8219</v>
      </c>
      <c r="B871">
        <v>11</v>
      </c>
      <c r="C871" s="5" t="s">
        <v>8221</v>
      </c>
      <c r="D871">
        <v>1</v>
      </c>
    </row>
    <row r="872" spans="1:4" x14ac:dyDescent="0.3">
      <c r="A872" s="5" t="s">
        <v>8219</v>
      </c>
      <c r="B872">
        <v>34</v>
      </c>
      <c r="C872" s="5" t="s">
        <v>8221</v>
      </c>
      <c r="D872">
        <v>55</v>
      </c>
    </row>
    <row r="873" spans="1:4" x14ac:dyDescent="0.3">
      <c r="A873" s="5" t="s">
        <v>8219</v>
      </c>
      <c r="B873">
        <v>75</v>
      </c>
      <c r="C873" s="5" t="s">
        <v>8221</v>
      </c>
      <c r="D873">
        <v>2</v>
      </c>
    </row>
    <row r="874" spans="1:4" x14ac:dyDescent="0.3">
      <c r="A874" s="5" t="s">
        <v>8219</v>
      </c>
      <c r="B874">
        <v>26</v>
      </c>
      <c r="C874" s="5" t="s">
        <v>8221</v>
      </c>
      <c r="D874">
        <v>0</v>
      </c>
    </row>
    <row r="875" spans="1:4" x14ac:dyDescent="0.3">
      <c r="A875" s="5" t="s">
        <v>8219</v>
      </c>
      <c r="B875">
        <v>50</v>
      </c>
      <c r="C875" s="5" t="s">
        <v>8221</v>
      </c>
      <c r="D875">
        <v>4</v>
      </c>
    </row>
    <row r="876" spans="1:4" x14ac:dyDescent="0.3">
      <c r="A876" s="5" t="s">
        <v>8219</v>
      </c>
      <c r="B876">
        <v>80</v>
      </c>
      <c r="C876" s="5" t="s">
        <v>8221</v>
      </c>
      <c r="D876">
        <v>6</v>
      </c>
    </row>
    <row r="877" spans="1:4" x14ac:dyDescent="0.3">
      <c r="A877" s="5" t="s">
        <v>8219</v>
      </c>
      <c r="B877">
        <v>110</v>
      </c>
      <c r="C877" s="5" t="s">
        <v>8221</v>
      </c>
      <c r="D877">
        <v>4</v>
      </c>
    </row>
    <row r="878" spans="1:4" x14ac:dyDescent="0.3">
      <c r="A878" s="5" t="s">
        <v>8219</v>
      </c>
      <c r="B878">
        <v>77</v>
      </c>
      <c r="C878" s="5" t="s">
        <v>8221</v>
      </c>
      <c r="D878">
        <v>4</v>
      </c>
    </row>
    <row r="879" spans="1:4" x14ac:dyDescent="0.3">
      <c r="A879" s="5" t="s">
        <v>8219</v>
      </c>
      <c r="B879">
        <v>50</v>
      </c>
      <c r="C879" s="5" t="s">
        <v>8221</v>
      </c>
      <c r="D879">
        <v>2</v>
      </c>
    </row>
    <row r="880" spans="1:4" x14ac:dyDescent="0.3">
      <c r="A880" s="5" t="s">
        <v>8219</v>
      </c>
      <c r="B880">
        <v>145</v>
      </c>
      <c r="C880" s="5" t="s">
        <v>8221</v>
      </c>
      <c r="D880">
        <v>5</v>
      </c>
    </row>
    <row r="881" spans="1:4" x14ac:dyDescent="0.3">
      <c r="A881" s="5" t="s">
        <v>8219</v>
      </c>
      <c r="B881">
        <v>29</v>
      </c>
      <c r="C881" s="5" t="s">
        <v>8221</v>
      </c>
      <c r="D881">
        <v>83</v>
      </c>
    </row>
    <row r="882" spans="1:4" x14ac:dyDescent="0.3">
      <c r="A882" s="5" t="s">
        <v>8219</v>
      </c>
      <c r="B882">
        <v>114</v>
      </c>
      <c r="C882" s="5" t="s">
        <v>8221</v>
      </c>
      <c r="D882">
        <v>57</v>
      </c>
    </row>
    <row r="883" spans="1:4" x14ac:dyDescent="0.3">
      <c r="A883" s="5" t="s">
        <v>8219</v>
      </c>
      <c r="B883">
        <v>96</v>
      </c>
      <c r="C883" s="5" t="s">
        <v>8221</v>
      </c>
      <c r="D883">
        <v>311</v>
      </c>
    </row>
    <row r="884" spans="1:4" x14ac:dyDescent="0.3">
      <c r="A884" s="5" t="s">
        <v>8219</v>
      </c>
      <c r="B884">
        <v>31</v>
      </c>
      <c r="C884" s="5" t="s">
        <v>8221</v>
      </c>
      <c r="D884">
        <v>2</v>
      </c>
    </row>
    <row r="885" spans="1:4" x14ac:dyDescent="0.3">
      <c r="A885" s="5" t="s">
        <v>8219</v>
      </c>
      <c r="B885">
        <v>4883</v>
      </c>
      <c r="C885" s="5" t="s">
        <v>8221</v>
      </c>
      <c r="D885">
        <v>16</v>
      </c>
    </row>
    <row r="886" spans="1:4" x14ac:dyDescent="0.3">
      <c r="A886" s="5" t="s">
        <v>8219</v>
      </c>
      <c r="B886">
        <v>95</v>
      </c>
      <c r="C886" s="5" t="s">
        <v>8221</v>
      </c>
      <c r="D886">
        <v>9</v>
      </c>
    </row>
    <row r="887" spans="1:4" x14ac:dyDescent="0.3">
      <c r="A887" s="5" t="s">
        <v>8219</v>
      </c>
      <c r="B887">
        <v>2478</v>
      </c>
      <c r="C887" s="5" t="s">
        <v>8221</v>
      </c>
      <c r="D887">
        <v>1</v>
      </c>
    </row>
    <row r="888" spans="1:4" x14ac:dyDescent="0.3">
      <c r="A888" s="5" t="s">
        <v>8219</v>
      </c>
      <c r="B888">
        <v>1789</v>
      </c>
      <c r="C888" s="5" t="s">
        <v>8221</v>
      </c>
      <c r="D888">
        <v>12</v>
      </c>
    </row>
    <row r="889" spans="1:4" x14ac:dyDescent="0.3">
      <c r="A889" s="5" t="s">
        <v>8219</v>
      </c>
      <c r="B889">
        <v>680</v>
      </c>
      <c r="C889" s="5" t="s">
        <v>8221</v>
      </c>
      <c r="D889">
        <v>0</v>
      </c>
    </row>
    <row r="890" spans="1:4" x14ac:dyDescent="0.3">
      <c r="A890" s="5" t="s">
        <v>8219</v>
      </c>
      <c r="B890">
        <v>70</v>
      </c>
      <c r="C890" s="5" t="s">
        <v>8221</v>
      </c>
      <c r="D890">
        <v>20</v>
      </c>
    </row>
    <row r="891" spans="1:4" x14ac:dyDescent="0.3">
      <c r="A891" s="5" t="s">
        <v>8219</v>
      </c>
      <c r="B891">
        <v>23</v>
      </c>
      <c r="C891" s="5" t="s">
        <v>8221</v>
      </c>
      <c r="D891">
        <v>16</v>
      </c>
    </row>
    <row r="892" spans="1:4" x14ac:dyDescent="0.3">
      <c r="A892" s="5" t="s">
        <v>8219</v>
      </c>
      <c r="B892">
        <v>4245</v>
      </c>
      <c r="C892" s="5" t="s">
        <v>8221</v>
      </c>
      <c r="D892">
        <v>33</v>
      </c>
    </row>
    <row r="893" spans="1:4" x14ac:dyDescent="0.3">
      <c r="A893" s="5" t="s">
        <v>8219</v>
      </c>
      <c r="B893">
        <v>943</v>
      </c>
      <c r="C893" s="5" t="s">
        <v>8221</v>
      </c>
      <c r="D893">
        <v>2</v>
      </c>
    </row>
    <row r="894" spans="1:4" x14ac:dyDescent="0.3">
      <c r="A894" s="5" t="s">
        <v>8219</v>
      </c>
      <c r="B894">
        <v>1876</v>
      </c>
      <c r="C894" s="5" t="s">
        <v>8221</v>
      </c>
      <c r="D894">
        <v>6</v>
      </c>
    </row>
    <row r="895" spans="1:4" x14ac:dyDescent="0.3">
      <c r="A895" s="5" t="s">
        <v>8219</v>
      </c>
      <c r="B895">
        <v>834</v>
      </c>
      <c r="C895" s="5" t="s">
        <v>8221</v>
      </c>
      <c r="D895">
        <v>0</v>
      </c>
    </row>
    <row r="896" spans="1:4" x14ac:dyDescent="0.3">
      <c r="A896" s="5" t="s">
        <v>8219</v>
      </c>
      <c r="B896">
        <v>682</v>
      </c>
      <c r="C896" s="5" t="s">
        <v>8221</v>
      </c>
      <c r="D896">
        <v>3</v>
      </c>
    </row>
    <row r="897" spans="1:4" x14ac:dyDescent="0.3">
      <c r="A897" s="5" t="s">
        <v>8219</v>
      </c>
      <c r="B897">
        <v>147</v>
      </c>
      <c r="C897" s="5" t="s">
        <v>8221</v>
      </c>
      <c r="D897">
        <v>0</v>
      </c>
    </row>
    <row r="898" spans="1:4" x14ac:dyDescent="0.3">
      <c r="A898" s="5" t="s">
        <v>8219</v>
      </c>
      <c r="B898">
        <v>415</v>
      </c>
      <c r="C898" s="5" t="s">
        <v>8221</v>
      </c>
      <c r="D898">
        <v>3</v>
      </c>
    </row>
    <row r="899" spans="1:4" x14ac:dyDescent="0.3">
      <c r="A899" s="5" t="s">
        <v>8219</v>
      </c>
      <c r="B899">
        <v>290</v>
      </c>
      <c r="C899" s="5" t="s">
        <v>8221</v>
      </c>
      <c r="D899">
        <v>13</v>
      </c>
    </row>
    <row r="900" spans="1:4" x14ac:dyDescent="0.3">
      <c r="A900" s="5" t="s">
        <v>8219</v>
      </c>
      <c r="B900">
        <v>365</v>
      </c>
      <c r="C900" s="5" t="s">
        <v>8221</v>
      </c>
      <c r="D900">
        <v>6</v>
      </c>
    </row>
    <row r="901" spans="1:4" x14ac:dyDescent="0.3">
      <c r="A901" s="5" t="s">
        <v>8219</v>
      </c>
      <c r="B901">
        <v>660</v>
      </c>
      <c r="C901" s="5" t="s">
        <v>8221</v>
      </c>
      <c r="D901">
        <v>1</v>
      </c>
    </row>
    <row r="902" spans="1:4" x14ac:dyDescent="0.3">
      <c r="A902" s="5" t="s">
        <v>8219</v>
      </c>
      <c r="B902">
        <v>1356</v>
      </c>
      <c r="C902" s="5" t="s">
        <v>8221</v>
      </c>
      <c r="D902">
        <v>0</v>
      </c>
    </row>
    <row r="903" spans="1:4" x14ac:dyDescent="0.3">
      <c r="A903" s="5" t="s">
        <v>8219</v>
      </c>
      <c r="B903">
        <v>424</v>
      </c>
      <c r="C903" s="5" t="s">
        <v>8221</v>
      </c>
      <c r="D903">
        <v>5</v>
      </c>
    </row>
    <row r="904" spans="1:4" x14ac:dyDescent="0.3">
      <c r="A904" s="5" t="s">
        <v>8219</v>
      </c>
      <c r="B904">
        <v>33</v>
      </c>
      <c r="C904" s="5" t="s">
        <v>8221</v>
      </c>
      <c r="D904">
        <v>0</v>
      </c>
    </row>
    <row r="905" spans="1:4" x14ac:dyDescent="0.3">
      <c r="A905" s="5" t="s">
        <v>8219</v>
      </c>
      <c r="B905">
        <v>1633</v>
      </c>
      <c r="C905" s="5" t="s">
        <v>8221</v>
      </c>
      <c r="D905">
        <v>36</v>
      </c>
    </row>
    <row r="906" spans="1:4" x14ac:dyDescent="0.3">
      <c r="A906" s="5" t="s">
        <v>8219</v>
      </c>
      <c r="B906">
        <v>306</v>
      </c>
      <c r="C906" s="5" t="s">
        <v>8221</v>
      </c>
      <c r="D906">
        <v>1</v>
      </c>
    </row>
    <row r="907" spans="1:4" x14ac:dyDescent="0.3">
      <c r="A907" s="5" t="s">
        <v>8219</v>
      </c>
      <c r="B907">
        <v>205</v>
      </c>
      <c r="C907" s="5" t="s">
        <v>8221</v>
      </c>
      <c r="D907">
        <v>1</v>
      </c>
    </row>
    <row r="908" spans="1:4" x14ac:dyDescent="0.3">
      <c r="A908" s="5" t="s">
        <v>8219</v>
      </c>
      <c r="B908">
        <v>1281</v>
      </c>
      <c r="C908" s="5" t="s">
        <v>8221</v>
      </c>
      <c r="D908">
        <v>1</v>
      </c>
    </row>
    <row r="909" spans="1:4" x14ac:dyDescent="0.3">
      <c r="A909" s="5" t="s">
        <v>8219</v>
      </c>
      <c r="B909">
        <v>103</v>
      </c>
      <c r="C909" s="5" t="s">
        <v>8221</v>
      </c>
      <c r="D909">
        <v>9</v>
      </c>
    </row>
    <row r="910" spans="1:4" x14ac:dyDescent="0.3">
      <c r="A910" s="5" t="s">
        <v>8219</v>
      </c>
      <c r="B910">
        <v>1513</v>
      </c>
      <c r="C910" s="5" t="s">
        <v>8221</v>
      </c>
      <c r="D910">
        <v>1</v>
      </c>
    </row>
    <row r="911" spans="1:4" x14ac:dyDescent="0.3">
      <c r="A911" s="5" t="s">
        <v>8219</v>
      </c>
      <c r="B911">
        <v>405</v>
      </c>
      <c r="C911" s="5" t="s">
        <v>8221</v>
      </c>
      <c r="D911">
        <v>0</v>
      </c>
    </row>
    <row r="912" spans="1:4" x14ac:dyDescent="0.3">
      <c r="A912" s="5" t="s">
        <v>8219</v>
      </c>
      <c r="B912">
        <v>510</v>
      </c>
      <c r="C912" s="5" t="s">
        <v>8221</v>
      </c>
      <c r="D912">
        <v>1</v>
      </c>
    </row>
    <row r="913" spans="1:4" x14ac:dyDescent="0.3">
      <c r="A913" s="5" t="s">
        <v>8219</v>
      </c>
      <c r="B913">
        <v>1887</v>
      </c>
      <c r="C913" s="5" t="s">
        <v>8221</v>
      </c>
      <c r="D913">
        <v>1</v>
      </c>
    </row>
    <row r="914" spans="1:4" x14ac:dyDescent="0.3">
      <c r="A914" s="5" t="s">
        <v>8219</v>
      </c>
      <c r="B914">
        <v>701</v>
      </c>
      <c r="C914" s="5" t="s">
        <v>8221</v>
      </c>
      <c r="D914">
        <v>4</v>
      </c>
    </row>
    <row r="915" spans="1:4" x14ac:dyDescent="0.3">
      <c r="A915" s="5" t="s">
        <v>8219</v>
      </c>
      <c r="B915">
        <v>3863</v>
      </c>
      <c r="C915" s="5" t="s">
        <v>8221</v>
      </c>
      <c r="D915">
        <v>2</v>
      </c>
    </row>
    <row r="916" spans="1:4" x14ac:dyDescent="0.3">
      <c r="A916" s="5" t="s">
        <v>8219</v>
      </c>
      <c r="B916">
        <v>238</v>
      </c>
      <c r="C916" s="5" t="s">
        <v>8221</v>
      </c>
      <c r="D916">
        <v>2</v>
      </c>
    </row>
    <row r="917" spans="1:4" x14ac:dyDescent="0.3">
      <c r="A917" s="5" t="s">
        <v>8219</v>
      </c>
      <c r="B917">
        <v>2051</v>
      </c>
      <c r="C917" s="5" t="s">
        <v>8221</v>
      </c>
      <c r="D917">
        <v>2</v>
      </c>
    </row>
    <row r="918" spans="1:4" x14ac:dyDescent="0.3">
      <c r="A918" s="5" t="s">
        <v>8219</v>
      </c>
      <c r="B918">
        <v>402</v>
      </c>
      <c r="C918" s="5" t="s">
        <v>8221</v>
      </c>
      <c r="D918">
        <v>0</v>
      </c>
    </row>
    <row r="919" spans="1:4" x14ac:dyDescent="0.3">
      <c r="A919" s="5" t="s">
        <v>8219</v>
      </c>
      <c r="B919">
        <v>253</v>
      </c>
      <c r="C919" s="5" t="s">
        <v>8221</v>
      </c>
      <c r="D919">
        <v>2</v>
      </c>
    </row>
    <row r="920" spans="1:4" x14ac:dyDescent="0.3">
      <c r="A920" s="5" t="s">
        <v>8219</v>
      </c>
      <c r="B920">
        <v>473</v>
      </c>
      <c r="C920" s="5" t="s">
        <v>8221</v>
      </c>
      <c r="D920">
        <v>4</v>
      </c>
    </row>
    <row r="921" spans="1:4" x14ac:dyDescent="0.3">
      <c r="A921" s="5" t="s">
        <v>8219</v>
      </c>
      <c r="B921">
        <v>821</v>
      </c>
      <c r="C921" s="5" t="s">
        <v>8221</v>
      </c>
      <c r="D921">
        <v>2</v>
      </c>
    </row>
    <row r="922" spans="1:4" x14ac:dyDescent="0.3">
      <c r="A922" s="5" t="s">
        <v>8219</v>
      </c>
      <c r="B922">
        <v>388</v>
      </c>
      <c r="C922" s="5" t="s">
        <v>8221</v>
      </c>
      <c r="D922">
        <v>0</v>
      </c>
    </row>
    <row r="923" spans="1:4" x14ac:dyDescent="0.3">
      <c r="A923" s="5" t="s">
        <v>8219</v>
      </c>
      <c r="B923">
        <v>813</v>
      </c>
      <c r="C923" s="5" t="s">
        <v>8221</v>
      </c>
      <c r="D923">
        <v>1</v>
      </c>
    </row>
    <row r="924" spans="1:4" x14ac:dyDescent="0.3">
      <c r="A924" s="5" t="s">
        <v>8219</v>
      </c>
      <c r="B924">
        <v>1945</v>
      </c>
      <c r="C924" s="5" t="s">
        <v>8221</v>
      </c>
      <c r="D924">
        <v>0</v>
      </c>
    </row>
    <row r="925" spans="1:4" x14ac:dyDescent="0.3">
      <c r="A925" s="5" t="s">
        <v>8219</v>
      </c>
      <c r="B925">
        <v>1637</v>
      </c>
      <c r="C925" s="5" t="s">
        <v>8221</v>
      </c>
      <c r="D925">
        <v>2</v>
      </c>
    </row>
    <row r="926" spans="1:4" x14ac:dyDescent="0.3">
      <c r="A926" s="5" t="s">
        <v>8219</v>
      </c>
      <c r="B926">
        <v>1375</v>
      </c>
      <c r="C926" s="5" t="s">
        <v>8221</v>
      </c>
      <c r="D926">
        <v>7</v>
      </c>
    </row>
    <row r="927" spans="1:4" x14ac:dyDescent="0.3">
      <c r="A927" s="5" t="s">
        <v>8219</v>
      </c>
      <c r="B927">
        <v>17</v>
      </c>
      <c r="C927" s="5" t="s">
        <v>8221</v>
      </c>
      <c r="D927">
        <v>5</v>
      </c>
    </row>
    <row r="928" spans="1:4" x14ac:dyDescent="0.3">
      <c r="A928" s="5" t="s">
        <v>8219</v>
      </c>
      <c r="B928">
        <v>354</v>
      </c>
      <c r="C928" s="5" t="s">
        <v>8221</v>
      </c>
      <c r="D928">
        <v>0</v>
      </c>
    </row>
    <row r="929" spans="1:4" x14ac:dyDescent="0.3">
      <c r="A929" s="5" t="s">
        <v>8219</v>
      </c>
      <c r="B929">
        <v>191</v>
      </c>
      <c r="C929" s="5" t="s">
        <v>8221</v>
      </c>
      <c r="D929">
        <v>0</v>
      </c>
    </row>
    <row r="930" spans="1:4" x14ac:dyDescent="0.3">
      <c r="A930" s="5" t="s">
        <v>8219</v>
      </c>
      <c r="B930">
        <v>303</v>
      </c>
      <c r="C930" s="5" t="s">
        <v>8221</v>
      </c>
      <c r="D930">
        <v>0</v>
      </c>
    </row>
    <row r="931" spans="1:4" x14ac:dyDescent="0.3">
      <c r="A931" s="5" t="s">
        <v>8219</v>
      </c>
      <c r="B931">
        <v>137</v>
      </c>
      <c r="C931" s="5" t="s">
        <v>8221</v>
      </c>
      <c r="D931">
        <v>2</v>
      </c>
    </row>
    <row r="932" spans="1:4" x14ac:dyDescent="0.3">
      <c r="A932" s="5" t="s">
        <v>8219</v>
      </c>
      <c r="B932">
        <v>41</v>
      </c>
      <c r="C932" s="5" t="s">
        <v>8221</v>
      </c>
      <c r="D932">
        <v>0</v>
      </c>
    </row>
    <row r="933" spans="1:4" x14ac:dyDescent="0.3">
      <c r="A933" s="5" t="s">
        <v>8219</v>
      </c>
      <c r="B933">
        <v>398</v>
      </c>
      <c r="C933" s="5" t="s">
        <v>8221</v>
      </c>
      <c r="D933">
        <v>0</v>
      </c>
    </row>
    <row r="934" spans="1:4" x14ac:dyDescent="0.3">
      <c r="A934" s="5" t="s">
        <v>8219</v>
      </c>
      <c r="B934">
        <v>1737</v>
      </c>
      <c r="C934" s="5" t="s">
        <v>8221</v>
      </c>
      <c r="D934">
        <v>28</v>
      </c>
    </row>
    <row r="935" spans="1:4" x14ac:dyDescent="0.3">
      <c r="A935" s="5" t="s">
        <v>8219</v>
      </c>
      <c r="B935">
        <v>971</v>
      </c>
      <c r="C935" s="5" t="s">
        <v>8221</v>
      </c>
      <c r="D935">
        <v>2</v>
      </c>
    </row>
    <row r="936" spans="1:4" x14ac:dyDescent="0.3">
      <c r="A936" s="5" t="s">
        <v>8219</v>
      </c>
      <c r="B936">
        <v>183</v>
      </c>
      <c r="C936" s="5" t="s">
        <v>8221</v>
      </c>
      <c r="D936">
        <v>0</v>
      </c>
    </row>
    <row r="937" spans="1:4" x14ac:dyDescent="0.3">
      <c r="A937" s="5" t="s">
        <v>8219</v>
      </c>
      <c r="B937">
        <v>4562</v>
      </c>
      <c r="C937" s="5" t="s">
        <v>8221</v>
      </c>
      <c r="D937">
        <v>0</v>
      </c>
    </row>
    <row r="938" spans="1:4" x14ac:dyDescent="0.3">
      <c r="A938" s="5" t="s">
        <v>8219</v>
      </c>
      <c r="B938">
        <v>26457</v>
      </c>
      <c r="C938" s="5" t="s">
        <v>8221</v>
      </c>
      <c r="D938">
        <v>0</v>
      </c>
    </row>
    <row r="939" spans="1:4" x14ac:dyDescent="0.3">
      <c r="A939" s="5" t="s">
        <v>8219</v>
      </c>
      <c r="B939">
        <v>162</v>
      </c>
      <c r="C939" s="5" t="s">
        <v>8221</v>
      </c>
      <c r="D939">
        <v>4</v>
      </c>
    </row>
    <row r="940" spans="1:4" x14ac:dyDescent="0.3">
      <c r="A940" s="5" t="s">
        <v>8219</v>
      </c>
      <c r="B940">
        <v>479</v>
      </c>
      <c r="C940" s="5" t="s">
        <v>8221</v>
      </c>
      <c r="D940">
        <v>12</v>
      </c>
    </row>
    <row r="941" spans="1:4" x14ac:dyDescent="0.3">
      <c r="A941" s="5" t="s">
        <v>8219</v>
      </c>
      <c r="B941">
        <v>426</v>
      </c>
      <c r="C941" s="5" t="s">
        <v>8221</v>
      </c>
      <c r="D941">
        <v>0</v>
      </c>
    </row>
    <row r="942" spans="1:4" x14ac:dyDescent="0.3">
      <c r="A942" s="5" t="s">
        <v>8219</v>
      </c>
      <c r="B942">
        <v>450</v>
      </c>
      <c r="C942" s="5" t="s">
        <v>8221</v>
      </c>
      <c r="D942">
        <v>33</v>
      </c>
    </row>
    <row r="943" spans="1:4" x14ac:dyDescent="0.3">
      <c r="A943" s="5" t="s">
        <v>8219</v>
      </c>
      <c r="B943">
        <v>1780</v>
      </c>
      <c r="C943" s="5" t="s">
        <v>8221</v>
      </c>
      <c r="D943">
        <v>0</v>
      </c>
    </row>
    <row r="944" spans="1:4" x14ac:dyDescent="0.3">
      <c r="A944" s="5" t="s">
        <v>8219</v>
      </c>
      <c r="B944">
        <v>122</v>
      </c>
      <c r="C944" s="5" t="s">
        <v>8221</v>
      </c>
      <c r="D944">
        <v>4</v>
      </c>
    </row>
    <row r="945" spans="1:4" x14ac:dyDescent="0.3">
      <c r="A945" s="5" t="s">
        <v>8219</v>
      </c>
      <c r="B945">
        <v>95</v>
      </c>
      <c r="C945" s="5" t="s">
        <v>8221</v>
      </c>
      <c r="D945">
        <v>0</v>
      </c>
    </row>
    <row r="946" spans="1:4" x14ac:dyDescent="0.3">
      <c r="A946" s="5" t="s">
        <v>8219</v>
      </c>
      <c r="B946">
        <v>325</v>
      </c>
      <c r="C946" s="5" t="s">
        <v>8221</v>
      </c>
      <c r="D946">
        <v>11</v>
      </c>
    </row>
    <row r="947" spans="1:4" x14ac:dyDescent="0.3">
      <c r="A947" s="5" t="s">
        <v>8219</v>
      </c>
      <c r="B947">
        <v>353</v>
      </c>
      <c r="C947" s="5" t="s">
        <v>8221</v>
      </c>
      <c r="D947">
        <v>1</v>
      </c>
    </row>
    <row r="948" spans="1:4" x14ac:dyDescent="0.3">
      <c r="A948" s="5" t="s">
        <v>8219</v>
      </c>
      <c r="B948">
        <v>105</v>
      </c>
      <c r="C948" s="5" t="s">
        <v>8221</v>
      </c>
      <c r="D948">
        <v>5</v>
      </c>
    </row>
    <row r="949" spans="1:4" x14ac:dyDescent="0.3">
      <c r="A949" s="5" t="s">
        <v>8219</v>
      </c>
      <c r="B949">
        <v>729</v>
      </c>
      <c r="C949" s="5" t="s">
        <v>8221</v>
      </c>
      <c r="D949">
        <v>0</v>
      </c>
    </row>
    <row r="950" spans="1:4" x14ac:dyDescent="0.3">
      <c r="A950" s="5" t="s">
        <v>8219</v>
      </c>
      <c r="B950">
        <v>454</v>
      </c>
      <c r="C950" s="5" t="s">
        <v>8221</v>
      </c>
      <c r="D950">
        <v>1</v>
      </c>
    </row>
    <row r="951" spans="1:4" x14ac:dyDescent="0.3">
      <c r="A951" s="5" t="s">
        <v>8219</v>
      </c>
      <c r="B951">
        <v>539</v>
      </c>
      <c r="C951" s="5" t="s">
        <v>8221</v>
      </c>
      <c r="D951">
        <v>1</v>
      </c>
    </row>
    <row r="952" spans="1:4" x14ac:dyDescent="0.3">
      <c r="A952" s="5" t="s">
        <v>8219</v>
      </c>
      <c r="B952">
        <v>79</v>
      </c>
      <c r="C952" s="5" t="s">
        <v>8221</v>
      </c>
      <c r="D952">
        <v>6</v>
      </c>
    </row>
    <row r="953" spans="1:4" x14ac:dyDescent="0.3">
      <c r="A953" s="5" t="s">
        <v>8219</v>
      </c>
      <c r="B953">
        <v>94</v>
      </c>
      <c r="C953" s="5" t="s">
        <v>8221</v>
      </c>
      <c r="D953">
        <v>8</v>
      </c>
    </row>
    <row r="954" spans="1:4" x14ac:dyDescent="0.3">
      <c r="A954" s="5" t="s">
        <v>8219</v>
      </c>
      <c r="B954">
        <v>625</v>
      </c>
      <c r="C954" s="5" t="s">
        <v>8221</v>
      </c>
      <c r="D954">
        <v>1</v>
      </c>
    </row>
    <row r="955" spans="1:4" x14ac:dyDescent="0.3">
      <c r="A955" s="5" t="s">
        <v>8219</v>
      </c>
      <c r="B955">
        <v>508</v>
      </c>
      <c r="C955" s="5" t="s">
        <v>8221</v>
      </c>
      <c r="D955">
        <v>0</v>
      </c>
    </row>
    <row r="956" spans="1:4" x14ac:dyDescent="0.3">
      <c r="A956" s="5" t="s">
        <v>8219</v>
      </c>
      <c r="B956">
        <v>531</v>
      </c>
      <c r="C956" s="5" t="s">
        <v>8221</v>
      </c>
      <c r="D956">
        <v>2</v>
      </c>
    </row>
    <row r="957" spans="1:4" x14ac:dyDescent="0.3">
      <c r="A957" s="5" t="s">
        <v>8219</v>
      </c>
      <c r="B957">
        <v>158</v>
      </c>
      <c r="C957" s="5" t="s">
        <v>8221</v>
      </c>
      <c r="D957">
        <v>1</v>
      </c>
    </row>
    <row r="958" spans="1:4" x14ac:dyDescent="0.3">
      <c r="A958" s="5" t="s">
        <v>8219</v>
      </c>
      <c r="B958">
        <v>508</v>
      </c>
      <c r="C958" s="5" t="s">
        <v>8221</v>
      </c>
      <c r="D958">
        <v>0</v>
      </c>
    </row>
    <row r="959" spans="1:4" x14ac:dyDescent="0.3">
      <c r="A959" s="5" t="s">
        <v>8219</v>
      </c>
      <c r="B959">
        <v>644</v>
      </c>
      <c r="C959" s="5" t="s">
        <v>8221</v>
      </c>
      <c r="D959">
        <v>1</v>
      </c>
    </row>
    <row r="960" spans="1:4" x14ac:dyDescent="0.3">
      <c r="A960" s="5" t="s">
        <v>8219</v>
      </c>
      <c r="B960">
        <v>848</v>
      </c>
      <c r="C960" s="5" t="s">
        <v>8221</v>
      </c>
      <c r="D960">
        <v>19</v>
      </c>
    </row>
    <row r="961" spans="1:4" x14ac:dyDescent="0.3">
      <c r="A961" s="5" t="s">
        <v>8219</v>
      </c>
      <c r="B961">
        <v>429</v>
      </c>
      <c r="C961" s="5" t="s">
        <v>8221</v>
      </c>
      <c r="D961">
        <v>27</v>
      </c>
    </row>
    <row r="962" spans="1:4" x14ac:dyDescent="0.3">
      <c r="A962" s="5" t="s">
        <v>8219</v>
      </c>
      <c r="B962">
        <v>204</v>
      </c>
      <c r="C962" s="5" t="s">
        <v>8221</v>
      </c>
      <c r="D962">
        <v>7</v>
      </c>
    </row>
    <row r="963" spans="1:4" x14ac:dyDescent="0.3">
      <c r="A963" s="5" t="s">
        <v>8219</v>
      </c>
      <c r="B963">
        <v>379</v>
      </c>
      <c r="C963" s="5" t="s">
        <v>8221</v>
      </c>
      <c r="D963">
        <v>14</v>
      </c>
    </row>
    <row r="964" spans="1:4" x14ac:dyDescent="0.3">
      <c r="A964" s="5" t="s">
        <v>8219</v>
      </c>
      <c r="B964">
        <v>271</v>
      </c>
      <c r="C964" s="5" t="s">
        <v>8221</v>
      </c>
      <c r="D964">
        <v>5</v>
      </c>
    </row>
    <row r="965" spans="1:4" x14ac:dyDescent="0.3">
      <c r="A965" s="5" t="s">
        <v>8219</v>
      </c>
      <c r="B965">
        <v>120</v>
      </c>
      <c r="C965" s="5" t="s">
        <v>8221</v>
      </c>
      <c r="D965">
        <v>30</v>
      </c>
    </row>
    <row r="966" spans="1:4" x14ac:dyDescent="0.3">
      <c r="A966" s="5" t="s">
        <v>8219</v>
      </c>
      <c r="B966">
        <v>140</v>
      </c>
      <c r="C966" s="5" t="s">
        <v>8221</v>
      </c>
      <c r="D966">
        <v>1</v>
      </c>
    </row>
    <row r="967" spans="1:4" x14ac:dyDescent="0.3">
      <c r="A967" s="5" t="s">
        <v>8219</v>
      </c>
      <c r="B967">
        <v>193</v>
      </c>
      <c r="C967" s="5" t="s">
        <v>8221</v>
      </c>
      <c r="D967">
        <v>0</v>
      </c>
    </row>
    <row r="968" spans="1:4" x14ac:dyDescent="0.3">
      <c r="A968" s="5" t="s">
        <v>8219</v>
      </c>
      <c r="B968">
        <v>180</v>
      </c>
      <c r="C968" s="5" t="s">
        <v>8221</v>
      </c>
      <c r="D968">
        <v>60</v>
      </c>
    </row>
    <row r="969" spans="1:4" x14ac:dyDescent="0.3">
      <c r="A969" s="5" t="s">
        <v>8219</v>
      </c>
      <c r="B969">
        <v>263</v>
      </c>
      <c r="C969" s="5" t="s">
        <v>8221</v>
      </c>
      <c r="D969">
        <v>84</v>
      </c>
    </row>
    <row r="970" spans="1:4" x14ac:dyDescent="0.3">
      <c r="A970" s="5" t="s">
        <v>8219</v>
      </c>
      <c r="B970">
        <v>217</v>
      </c>
      <c r="C970" s="5" t="s">
        <v>8221</v>
      </c>
      <c r="D970">
        <v>47</v>
      </c>
    </row>
    <row r="971" spans="1:4" x14ac:dyDescent="0.3">
      <c r="A971" s="5" t="s">
        <v>8219</v>
      </c>
      <c r="B971">
        <v>443</v>
      </c>
      <c r="C971" s="5" t="s">
        <v>8221</v>
      </c>
      <c r="D971">
        <v>66</v>
      </c>
    </row>
    <row r="972" spans="1:4" x14ac:dyDescent="0.3">
      <c r="A972" s="5" t="s">
        <v>8219</v>
      </c>
      <c r="B972">
        <v>1373</v>
      </c>
      <c r="C972" s="5" t="s">
        <v>8221</v>
      </c>
      <c r="D972">
        <v>171</v>
      </c>
    </row>
    <row r="973" spans="1:4" x14ac:dyDescent="0.3">
      <c r="A973" s="5" t="s">
        <v>8219</v>
      </c>
      <c r="B973">
        <v>742</v>
      </c>
      <c r="C973" s="5" t="s">
        <v>8221</v>
      </c>
      <c r="D973">
        <v>29</v>
      </c>
    </row>
    <row r="974" spans="1:4" x14ac:dyDescent="0.3">
      <c r="A974" s="5" t="s">
        <v>8219</v>
      </c>
      <c r="B974">
        <v>170</v>
      </c>
      <c r="C974" s="5" t="s">
        <v>8221</v>
      </c>
      <c r="D974">
        <v>9</v>
      </c>
    </row>
    <row r="975" spans="1:4" x14ac:dyDescent="0.3">
      <c r="A975" s="5" t="s">
        <v>8219</v>
      </c>
      <c r="B975">
        <v>242</v>
      </c>
      <c r="C975" s="5" t="s">
        <v>8221</v>
      </c>
      <c r="D975">
        <v>27</v>
      </c>
    </row>
    <row r="976" spans="1:4" x14ac:dyDescent="0.3">
      <c r="A976" s="5" t="s">
        <v>8219</v>
      </c>
      <c r="B976">
        <v>541</v>
      </c>
      <c r="C976" s="5" t="s">
        <v>8221</v>
      </c>
      <c r="D976">
        <v>2</v>
      </c>
    </row>
    <row r="977" spans="1:4" x14ac:dyDescent="0.3">
      <c r="A977" s="5" t="s">
        <v>8219</v>
      </c>
      <c r="B977">
        <v>121</v>
      </c>
      <c r="C977" s="5" t="s">
        <v>8221</v>
      </c>
      <c r="D977">
        <v>3</v>
      </c>
    </row>
    <row r="978" spans="1:4" x14ac:dyDescent="0.3">
      <c r="A978" s="5" t="s">
        <v>8219</v>
      </c>
      <c r="B978">
        <v>621</v>
      </c>
      <c r="C978" s="5" t="s">
        <v>8221</v>
      </c>
      <c r="D978">
        <v>4</v>
      </c>
    </row>
    <row r="979" spans="1:4" x14ac:dyDescent="0.3">
      <c r="A979" s="5" t="s">
        <v>8219</v>
      </c>
      <c r="B979">
        <v>101</v>
      </c>
      <c r="C979" s="5" t="s">
        <v>8221</v>
      </c>
      <c r="D979">
        <v>2</v>
      </c>
    </row>
    <row r="980" spans="1:4" x14ac:dyDescent="0.3">
      <c r="A980" s="5" t="s">
        <v>8219</v>
      </c>
      <c r="B980">
        <v>554</v>
      </c>
      <c r="C980" s="5" t="s">
        <v>8221</v>
      </c>
      <c r="D980">
        <v>20</v>
      </c>
    </row>
    <row r="981" spans="1:4" x14ac:dyDescent="0.3">
      <c r="A981" s="5" t="s">
        <v>8219</v>
      </c>
      <c r="B981">
        <v>666</v>
      </c>
      <c r="C981" s="5" t="s">
        <v>8221</v>
      </c>
      <c r="D981">
        <v>3</v>
      </c>
    </row>
    <row r="982" spans="1:4" x14ac:dyDescent="0.3">
      <c r="A982" s="5" t="s">
        <v>8219</v>
      </c>
      <c r="B982">
        <v>410</v>
      </c>
      <c r="C982" s="5" t="s">
        <v>8221</v>
      </c>
      <c r="D982">
        <v>4</v>
      </c>
    </row>
    <row r="983" spans="1:4" x14ac:dyDescent="0.3">
      <c r="A983" s="5" t="s">
        <v>8219</v>
      </c>
      <c r="B983">
        <v>375</v>
      </c>
      <c r="C983" s="5" t="s">
        <v>8221</v>
      </c>
      <c r="D983">
        <v>1</v>
      </c>
    </row>
    <row r="984" spans="1:4" x14ac:dyDescent="0.3">
      <c r="A984" s="5" t="s">
        <v>8219</v>
      </c>
      <c r="B984">
        <v>1364</v>
      </c>
      <c r="C984" s="5" t="s">
        <v>8221</v>
      </c>
      <c r="D984">
        <v>0</v>
      </c>
    </row>
    <row r="985" spans="1:4" x14ac:dyDescent="0.3">
      <c r="A985" s="5" t="s">
        <v>8219</v>
      </c>
      <c r="B985">
        <v>35</v>
      </c>
      <c r="C985" s="5" t="s">
        <v>8221</v>
      </c>
      <c r="D985">
        <v>0</v>
      </c>
    </row>
    <row r="986" spans="1:4" x14ac:dyDescent="0.3">
      <c r="A986" s="5" t="s">
        <v>8219</v>
      </c>
      <c r="B986">
        <v>203</v>
      </c>
      <c r="C986" s="5" t="s">
        <v>8221</v>
      </c>
      <c r="D986">
        <v>14</v>
      </c>
    </row>
    <row r="987" spans="1:4" x14ac:dyDescent="0.3">
      <c r="A987" s="5" t="s">
        <v>8219</v>
      </c>
      <c r="B987">
        <v>49</v>
      </c>
      <c r="C987" s="5" t="s">
        <v>8221</v>
      </c>
      <c r="D987">
        <v>1</v>
      </c>
    </row>
    <row r="988" spans="1:4" x14ac:dyDescent="0.3">
      <c r="A988" s="5" t="s">
        <v>8219</v>
      </c>
      <c r="B988">
        <v>5812</v>
      </c>
      <c r="C988" s="5" t="s">
        <v>8221</v>
      </c>
      <c r="D988">
        <v>118</v>
      </c>
    </row>
    <row r="989" spans="1:4" x14ac:dyDescent="0.3">
      <c r="A989" s="5" t="s">
        <v>8219</v>
      </c>
      <c r="B989">
        <v>1556</v>
      </c>
      <c r="C989" s="5" t="s">
        <v>8221</v>
      </c>
      <c r="D989">
        <v>2</v>
      </c>
    </row>
    <row r="990" spans="1:4" x14ac:dyDescent="0.3">
      <c r="A990" s="5" t="s">
        <v>8219</v>
      </c>
      <c r="B990">
        <v>65</v>
      </c>
      <c r="C990" s="5" t="s">
        <v>8221</v>
      </c>
      <c r="D990">
        <v>1</v>
      </c>
    </row>
    <row r="991" spans="1:4" x14ac:dyDescent="0.3">
      <c r="A991" s="5" t="s">
        <v>8219</v>
      </c>
      <c r="B991">
        <v>10</v>
      </c>
      <c r="C991" s="5" t="s">
        <v>8221</v>
      </c>
      <c r="D991">
        <v>3</v>
      </c>
    </row>
    <row r="992" spans="1:4" x14ac:dyDescent="0.3">
      <c r="A992" s="5" t="s">
        <v>8219</v>
      </c>
      <c r="B992">
        <v>76</v>
      </c>
      <c r="C992" s="5" t="s">
        <v>8221</v>
      </c>
      <c r="D992">
        <v>1</v>
      </c>
    </row>
    <row r="993" spans="1:4" x14ac:dyDescent="0.3">
      <c r="A993" s="5" t="s">
        <v>8219</v>
      </c>
      <c r="B993">
        <v>263</v>
      </c>
      <c r="C993" s="5" t="s">
        <v>8221</v>
      </c>
      <c r="D993">
        <v>3</v>
      </c>
    </row>
    <row r="994" spans="1:4" x14ac:dyDescent="0.3">
      <c r="A994" s="5" t="s">
        <v>8219</v>
      </c>
      <c r="B994">
        <v>1530</v>
      </c>
      <c r="C994" s="5" t="s">
        <v>8221</v>
      </c>
      <c r="D994">
        <v>38</v>
      </c>
    </row>
    <row r="995" spans="1:4" x14ac:dyDescent="0.3">
      <c r="A995" s="5" t="s">
        <v>8219</v>
      </c>
      <c r="B995">
        <v>278</v>
      </c>
      <c r="C995" s="5" t="s">
        <v>8221</v>
      </c>
      <c r="D995">
        <v>52</v>
      </c>
    </row>
    <row r="996" spans="1:4" x14ac:dyDescent="0.3">
      <c r="A996" s="5" t="s">
        <v>8219</v>
      </c>
      <c r="B996">
        <v>350</v>
      </c>
      <c r="C996" s="5" t="s">
        <v>8221</v>
      </c>
      <c r="D996">
        <v>2</v>
      </c>
    </row>
    <row r="997" spans="1:4" x14ac:dyDescent="0.3">
      <c r="A997" s="5" t="s">
        <v>8219</v>
      </c>
      <c r="B997">
        <v>470</v>
      </c>
      <c r="C997" s="5" t="s">
        <v>8221</v>
      </c>
      <c r="D997">
        <v>0</v>
      </c>
    </row>
    <row r="998" spans="1:4" x14ac:dyDescent="0.3">
      <c r="A998" s="5" t="s">
        <v>8219</v>
      </c>
      <c r="B998">
        <v>3</v>
      </c>
      <c r="C998" s="5" t="s">
        <v>8221</v>
      </c>
      <c r="D998">
        <v>4</v>
      </c>
    </row>
    <row r="999" spans="1:4" x14ac:dyDescent="0.3">
      <c r="A999" s="5" t="s">
        <v>8219</v>
      </c>
      <c r="B999">
        <v>8200</v>
      </c>
      <c r="C999" s="5" t="s">
        <v>8221</v>
      </c>
      <c r="D999">
        <v>4</v>
      </c>
    </row>
    <row r="1000" spans="1:4" x14ac:dyDescent="0.3">
      <c r="A1000" s="5" t="s">
        <v>8219</v>
      </c>
      <c r="B1000">
        <v>8359</v>
      </c>
      <c r="C1000" s="5" t="s">
        <v>8221</v>
      </c>
      <c r="D1000">
        <v>18</v>
      </c>
    </row>
    <row r="1001" spans="1:4" x14ac:dyDescent="0.3">
      <c r="A1001" s="5" t="s">
        <v>8219</v>
      </c>
      <c r="B1001">
        <v>188</v>
      </c>
      <c r="C1001" s="5" t="s">
        <v>8221</v>
      </c>
      <c r="D1001">
        <v>0</v>
      </c>
    </row>
    <row r="1002" spans="1:4" x14ac:dyDescent="0.3">
      <c r="A1002" s="5" t="s">
        <v>8219</v>
      </c>
      <c r="B1002">
        <v>48</v>
      </c>
      <c r="C1002" s="5" t="s">
        <v>8221</v>
      </c>
      <c r="D1002">
        <v>22</v>
      </c>
    </row>
    <row r="1003" spans="1:4" x14ac:dyDescent="0.3">
      <c r="A1003" s="5" t="s">
        <v>8219</v>
      </c>
      <c r="B1003">
        <v>607</v>
      </c>
      <c r="C1003" s="5" t="s">
        <v>8221</v>
      </c>
      <c r="D1003">
        <v>49</v>
      </c>
    </row>
    <row r="1004" spans="1:4" x14ac:dyDescent="0.3">
      <c r="A1004" s="5" t="s">
        <v>8219</v>
      </c>
      <c r="B1004">
        <v>50</v>
      </c>
      <c r="C1004" s="5" t="s">
        <v>8221</v>
      </c>
      <c r="D1004">
        <v>19</v>
      </c>
    </row>
    <row r="1005" spans="1:4" x14ac:dyDescent="0.3">
      <c r="A1005" s="5" t="s">
        <v>8219</v>
      </c>
      <c r="B1005">
        <v>55</v>
      </c>
      <c r="C1005" s="5" t="s">
        <v>8221</v>
      </c>
      <c r="D1005">
        <v>4</v>
      </c>
    </row>
    <row r="1006" spans="1:4" x14ac:dyDescent="0.3">
      <c r="A1006" s="5" t="s">
        <v>8219</v>
      </c>
      <c r="B1006">
        <v>38</v>
      </c>
      <c r="C1006" s="5" t="s">
        <v>8221</v>
      </c>
      <c r="D1006">
        <v>4</v>
      </c>
    </row>
    <row r="1007" spans="1:4" x14ac:dyDescent="0.3">
      <c r="A1007" s="5" t="s">
        <v>8219</v>
      </c>
      <c r="B1007">
        <v>25</v>
      </c>
      <c r="C1007" s="5" t="s">
        <v>8221</v>
      </c>
      <c r="D1007">
        <v>2</v>
      </c>
    </row>
    <row r="1008" spans="1:4" x14ac:dyDescent="0.3">
      <c r="A1008" s="5" t="s">
        <v>8219</v>
      </c>
      <c r="B1008">
        <v>46</v>
      </c>
      <c r="C1008" s="5" t="s">
        <v>8221</v>
      </c>
      <c r="D1008">
        <v>0</v>
      </c>
    </row>
    <row r="1009" spans="1:4" x14ac:dyDescent="0.3">
      <c r="A1009" s="5" t="s">
        <v>8219</v>
      </c>
      <c r="B1009">
        <v>83</v>
      </c>
      <c r="C1009" s="5" t="s">
        <v>8221</v>
      </c>
      <c r="D1009">
        <v>0</v>
      </c>
    </row>
    <row r="1010" spans="1:4" x14ac:dyDescent="0.3">
      <c r="A1010" s="5" t="s">
        <v>8219</v>
      </c>
      <c r="B1010">
        <v>35</v>
      </c>
      <c r="C1010" s="5" t="s">
        <v>8221</v>
      </c>
      <c r="D1010">
        <v>14</v>
      </c>
    </row>
    <row r="1011" spans="1:4" x14ac:dyDescent="0.3">
      <c r="A1011" s="5" t="s">
        <v>8219</v>
      </c>
      <c r="B1011">
        <v>25</v>
      </c>
      <c r="C1011" s="5" t="s">
        <v>8221</v>
      </c>
      <c r="D1011">
        <v>8</v>
      </c>
    </row>
    <row r="1012" spans="1:4" x14ac:dyDescent="0.3">
      <c r="A1012" s="5" t="s">
        <v>8219</v>
      </c>
      <c r="B1012">
        <v>75</v>
      </c>
      <c r="C1012" s="5" t="s">
        <v>8221</v>
      </c>
      <c r="D1012">
        <v>0</v>
      </c>
    </row>
    <row r="1013" spans="1:4" x14ac:dyDescent="0.3">
      <c r="A1013" s="5" t="s">
        <v>8219</v>
      </c>
      <c r="B1013">
        <v>62</v>
      </c>
      <c r="C1013" s="5" t="s">
        <v>8221</v>
      </c>
      <c r="D1013">
        <v>15</v>
      </c>
    </row>
    <row r="1014" spans="1:4" x14ac:dyDescent="0.3">
      <c r="A1014" s="5" t="s">
        <v>8219</v>
      </c>
      <c r="B1014">
        <v>160</v>
      </c>
      <c r="C1014" s="5" t="s">
        <v>8221</v>
      </c>
      <c r="D1014">
        <v>33</v>
      </c>
    </row>
    <row r="1015" spans="1:4" x14ac:dyDescent="0.3">
      <c r="A1015" s="5" t="s">
        <v>8219</v>
      </c>
      <c r="B1015">
        <v>246</v>
      </c>
      <c r="C1015" s="5" t="s">
        <v>8221</v>
      </c>
      <c r="D1015">
        <v>2</v>
      </c>
    </row>
    <row r="1016" spans="1:4" x14ac:dyDescent="0.3">
      <c r="A1016" s="5" t="s">
        <v>8219</v>
      </c>
      <c r="B1016">
        <v>55</v>
      </c>
      <c r="C1016" s="5" t="s">
        <v>8221</v>
      </c>
      <c r="D1016">
        <v>6</v>
      </c>
    </row>
    <row r="1017" spans="1:4" x14ac:dyDescent="0.3">
      <c r="A1017" s="5" t="s">
        <v>8219</v>
      </c>
      <c r="B1017">
        <v>23</v>
      </c>
      <c r="C1017" s="5" t="s">
        <v>8221</v>
      </c>
      <c r="D1017">
        <v>2</v>
      </c>
    </row>
    <row r="1018" spans="1:4" x14ac:dyDescent="0.3">
      <c r="A1018" s="5" t="s">
        <v>8219</v>
      </c>
      <c r="B1018">
        <v>72</v>
      </c>
      <c r="C1018" s="5" t="s">
        <v>8221</v>
      </c>
      <c r="D1018">
        <v>0</v>
      </c>
    </row>
    <row r="1019" spans="1:4" x14ac:dyDescent="0.3">
      <c r="A1019" s="5" t="s">
        <v>8219</v>
      </c>
      <c r="B1019">
        <v>22</v>
      </c>
      <c r="C1019" s="5" t="s">
        <v>8221</v>
      </c>
      <c r="D1019">
        <v>4</v>
      </c>
    </row>
    <row r="1020" spans="1:4" x14ac:dyDescent="0.3">
      <c r="A1020" s="5" t="s">
        <v>8219</v>
      </c>
      <c r="B1020">
        <v>14</v>
      </c>
      <c r="C1020" s="5" t="s">
        <v>8221</v>
      </c>
      <c r="D1020">
        <v>1</v>
      </c>
    </row>
    <row r="1021" spans="1:4" x14ac:dyDescent="0.3">
      <c r="A1021" s="5" t="s">
        <v>8219</v>
      </c>
      <c r="B1021">
        <v>38</v>
      </c>
      <c r="C1021" s="5" t="s">
        <v>8221</v>
      </c>
      <c r="D1021">
        <v>3</v>
      </c>
    </row>
    <row r="1022" spans="1:4" x14ac:dyDescent="0.3">
      <c r="A1022" s="5" t="s">
        <v>8219</v>
      </c>
      <c r="B1022">
        <v>32</v>
      </c>
      <c r="C1022" s="5" t="s">
        <v>8221</v>
      </c>
      <c r="D1022">
        <v>4</v>
      </c>
    </row>
    <row r="1023" spans="1:4" x14ac:dyDescent="0.3">
      <c r="A1023" s="5" t="s">
        <v>8219</v>
      </c>
      <c r="B1023">
        <v>63</v>
      </c>
      <c r="C1023" s="5" t="s">
        <v>8221</v>
      </c>
      <c r="D1023">
        <v>0</v>
      </c>
    </row>
    <row r="1024" spans="1:4" x14ac:dyDescent="0.3">
      <c r="A1024" s="5" t="s">
        <v>8219</v>
      </c>
      <c r="B1024">
        <v>27</v>
      </c>
      <c r="C1024" s="5" t="s">
        <v>8221</v>
      </c>
      <c r="D1024">
        <v>4</v>
      </c>
    </row>
    <row r="1025" spans="1:4" x14ac:dyDescent="0.3">
      <c r="A1025" s="5" t="s">
        <v>8219</v>
      </c>
      <c r="B1025">
        <v>44</v>
      </c>
      <c r="C1025" s="5" t="s">
        <v>8221</v>
      </c>
      <c r="D1025">
        <v>3</v>
      </c>
    </row>
    <row r="1026" spans="1:4" x14ac:dyDescent="0.3">
      <c r="A1026" s="5" t="s">
        <v>8219</v>
      </c>
      <c r="B1026">
        <v>38</v>
      </c>
      <c r="C1026" s="5" t="s">
        <v>8221</v>
      </c>
      <c r="D1026">
        <v>34</v>
      </c>
    </row>
    <row r="1027" spans="1:4" x14ac:dyDescent="0.3">
      <c r="A1027" s="5" t="s">
        <v>8219</v>
      </c>
      <c r="B1027">
        <v>115</v>
      </c>
      <c r="C1027" s="5" t="s">
        <v>8221</v>
      </c>
      <c r="D1027">
        <v>2</v>
      </c>
    </row>
    <row r="1028" spans="1:4" x14ac:dyDescent="0.3">
      <c r="A1028" s="5" t="s">
        <v>8219</v>
      </c>
      <c r="B1028">
        <v>37</v>
      </c>
      <c r="C1028" s="5" t="s">
        <v>8221</v>
      </c>
      <c r="D1028">
        <v>33</v>
      </c>
    </row>
    <row r="1029" spans="1:4" x14ac:dyDescent="0.3">
      <c r="A1029" s="5" t="s">
        <v>8219</v>
      </c>
      <c r="B1029">
        <v>99</v>
      </c>
      <c r="C1029" s="5" t="s">
        <v>8221</v>
      </c>
      <c r="D1029">
        <v>0</v>
      </c>
    </row>
    <row r="1030" spans="1:4" x14ac:dyDescent="0.3">
      <c r="A1030" s="5" t="s">
        <v>8219</v>
      </c>
      <c r="B1030">
        <v>44</v>
      </c>
      <c r="C1030" s="5" t="s">
        <v>8221</v>
      </c>
      <c r="D1030">
        <v>0</v>
      </c>
    </row>
    <row r="1031" spans="1:4" x14ac:dyDescent="0.3">
      <c r="A1031" s="5" t="s">
        <v>8219</v>
      </c>
      <c r="B1031">
        <v>58</v>
      </c>
      <c r="C1031" s="5" t="s">
        <v>8221</v>
      </c>
      <c r="D1031">
        <v>1</v>
      </c>
    </row>
    <row r="1032" spans="1:4" x14ac:dyDescent="0.3">
      <c r="A1032" s="5" t="s">
        <v>8219</v>
      </c>
      <c r="B1032">
        <v>191</v>
      </c>
      <c r="C1032" s="5" t="s">
        <v>8221</v>
      </c>
      <c r="D1032">
        <v>13</v>
      </c>
    </row>
    <row r="1033" spans="1:4" x14ac:dyDescent="0.3">
      <c r="A1033" s="5" t="s">
        <v>8219</v>
      </c>
      <c r="B1033">
        <v>40</v>
      </c>
      <c r="C1033" s="5" t="s">
        <v>8221</v>
      </c>
      <c r="D1033">
        <v>2</v>
      </c>
    </row>
    <row r="1034" spans="1:4" x14ac:dyDescent="0.3">
      <c r="A1034" s="5" t="s">
        <v>8219</v>
      </c>
      <c r="B1034">
        <v>38</v>
      </c>
      <c r="C1034" s="5" t="s">
        <v>8221</v>
      </c>
      <c r="D1034">
        <v>36</v>
      </c>
    </row>
    <row r="1035" spans="1:4" x14ac:dyDescent="0.3">
      <c r="A1035" s="5" t="s">
        <v>8219</v>
      </c>
      <c r="B1035">
        <v>39</v>
      </c>
      <c r="C1035" s="5" t="s">
        <v>8221</v>
      </c>
      <c r="D1035">
        <v>1</v>
      </c>
    </row>
    <row r="1036" spans="1:4" x14ac:dyDescent="0.3">
      <c r="A1036" s="5" t="s">
        <v>8219</v>
      </c>
      <c r="B1036">
        <v>11</v>
      </c>
      <c r="C1036" s="5" t="s">
        <v>8221</v>
      </c>
      <c r="D1036">
        <v>15</v>
      </c>
    </row>
    <row r="1037" spans="1:4" x14ac:dyDescent="0.3">
      <c r="A1037" s="5" t="s">
        <v>8219</v>
      </c>
      <c r="B1037">
        <v>107</v>
      </c>
      <c r="C1037" s="5" t="s">
        <v>8221</v>
      </c>
      <c r="D1037">
        <v>1</v>
      </c>
    </row>
    <row r="1038" spans="1:4" x14ac:dyDescent="0.3">
      <c r="A1038" s="5" t="s">
        <v>8219</v>
      </c>
      <c r="B1038">
        <v>147</v>
      </c>
      <c r="C1038" s="5" t="s">
        <v>8221</v>
      </c>
      <c r="D1038">
        <v>0</v>
      </c>
    </row>
    <row r="1039" spans="1:4" x14ac:dyDescent="0.3">
      <c r="A1039" s="5" t="s">
        <v>8219</v>
      </c>
      <c r="B1039">
        <v>36</v>
      </c>
      <c r="C1039" s="5" t="s">
        <v>8221</v>
      </c>
      <c r="D1039">
        <v>1</v>
      </c>
    </row>
    <row r="1040" spans="1:4" x14ac:dyDescent="0.3">
      <c r="A1040" s="5" t="s">
        <v>8219</v>
      </c>
      <c r="B1040">
        <v>92</v>
      </c>
      <c r="C1040" s="5" t="s">
        <v>8221</v>
      </c>
      <c r="D1040">
        <v>0</v>
      </c>
    </row>
    <row r="1041" spans="1:4" x14ac:dyDescent="0.3">
      <c r="A1041" s="5" t="s">
        <v>8219</v>
      </c>
      <c r="B1041">
        <v>35</v>
      </c>
      <c r="C1041" s="5" t="s">
        <v>8221</v>
      </c>
      <c r="D1041">
        <v>0</v>
      </c>
    </row>
    <row r="1042" spans="1:4" x14ac:dyDescent="0.3">
      <c r="A1042" s="5" t="s">
        <v>8219</v>
      </c>
      <c r="B1042">
        <v>17</v>
      </c>
      <c r="C1042" s="5" t="s">
        <v>8221</v>
      </c>
      <c r="D1042">
        <v>1</v>
      </c>
    </row>
    <row r="1043" spans="1:4" x14ac:dyDescent="0.3">
      <c r="A1043" s="5" t="s">
        <v>8219</v>
      </c>
      <c r="B1043">
        <v>22</v>
      </c>
      <c r="C1043" s="5" t="s">
        <v>8221</v>
      </c>
      <c r="D1043">
        <v>39</v>
      </c>
    </row>
    <row r="1044" spans="1:4" x14ac:dyDescent="0.3">
      <c r="A1044" s="5" t="s">
        <v>8219</v>
      </c>
      <c r="B1044">
        <v>69</v>
      </c>
      <c r="C1044" s="5" t="s">
        <v>8221</v>
      </c>
      <c r="D1044">
        <v>0</v>
      </c>
    </row>
    <row r="1045" spans="1:4" x14ac:dyDescent="0.3">
      <c r="A1045" s="5" t="s">
        <v>8219</v>
      </c>
      <c r="B1045">
        <v>13</v>
      </c>
      <c r="C1045" s="5" t="s">
        <v>8221</v>
      </c>
      <c r="D1045">
        <v>0</v>
      </c>
    </row>
    <row r="1046" spans="1:4" x14ac:dyDescent="0.3">
      <c r="A1046" s="5" t="s">
        <v>8219</v>
      </c>
      <c r="B1046">
        <v>58</v>
      </c>
      <c r="C1046" s="5" t="s">
        <v>8221</v>
      </c>
      <c r="D1046">
        <v>3</v>
      </c>
    </row>
    <row r="1047" spans="1:4" x14ac:dyDescent="0.3">
      <c r="A1047" s="5" t="s">
        <v>8219</v>
      </c>
      <c r="B1047">
        <v>44</v>
      </c>
      <c r="C1047" s="5" t="s">
        <v>8221</v>
      </c>
      <c r="D1047">
        <v>1</v>
      </c>
    </row>
    <row r="1048" spans="1:4" x14ac:dyDescent="0.3">
      <c r="A1048" s="5" t="s">
        <v>8219</v>
      </c>
      <c r="B1048">
        <v>83</v>
      </c>
      <c r="C1048" s="5" t="s">
        <v>8221</v>
      </c>
      <c r="D1048">
        <v>13</v>
      </c>
    </row>
    <row r="1049" spans="1:4" x14ac:dyDescent="0.3">
      <c r="A1049" s="5" t="s">
        <v>8219</v>
      </c>
      <c r="B1049">
        <v>117</v>
      </c>
      <c r="C1049" s="5" t="s">
        <v>8221</v>
      </c>
      <c r="D1049">
        <v>0</v>
      </c>
    </row>
    <row r="1050" spans="1:4" x14ac:dyDescent="0.3">
      <c r="A1050" s="5" t="s">
        <v>8219</v>
      </c>
      <c r="B1050">
        <v>32</v>
      </c>
      <c r="C1050" s="5" t="s">
        <v>8221</v>
      </c>
      <c r="D1050">
        <v>6</v>
      </c>
    </row>
    <row r="1051" spans="1:4" x14ac:dyDescent="0.3">
      <c r="A1051" s="5" t="s">
        <v>8219</v>
      </c>
      <c r="B1051">
        <v>8</v>
      </c>
      <c r="C1051" s="5" t="s">
        <v>8221</v>
      </c>
      <c r="D1051">
        <v>0</v>
      </c>
    </row>
    <row r="1052" spans="1:4" x14ac:dyDescent="0.3">
      <c r="A1052" s="5" t="s">
        <v>8219</v>
      </c>
      <c r="B1052">
        <v>340</v>
      </c>
      <c r="C1052" s="5" t="s">
        <v>8221</v>
      </c>
      <c r="D1052">
        <v>14</v>
      </c>
    </row>
    <row r="1053" spans="1:4" x14ac:dyDescent="0.3">
      <c r="A1053" s="5" t="s">
        <v>8219</v>
      </c>
      <c r="B1053">
        <v>7</v>
      </c>
      <c r="C1053" s="5" t="s">
        <v>8221</v>
      </c>
      <c r="D1053">
        <v>5</v>
      </c>
    </row>
    <row r="1054" spans="1:4" x14ac:dyDescent="0.3">
      <c r="A1054" s="5" t="s">
        <v>8219</v>
      </c>
      <c r="B1054">
        <v>19</v>
      </c>
      <c r="C1054" s="5" t="s">
        <v>8221</v>
      </c>
      <c r="D1054">
        <v>6</v>
      </c>
    </row>
    <row r="1055" spans="1:4" x14ac:dyDescent="0.3">
      <c r="A1055" s="5" t="s">
        <v>8219</v>
      </c>
      <c r="B1055">
        <v>47</v>
      </c>
      <c r="C1055" s="5" t="s">
        <v>8221</v>
      </c>
      <c r="D1055">
        <v>15</v>
      </c>
    </row>
    <row r="1056" spans="1:4" x14ac:dyDescent="0.3">
      <c r="A1056" s="5" t="s">
        <v>8219</v>
      </c>
      <c r="B1056">
        <v>13</v>
      </c>
      <c r="C1056" s="5" t="s">
        <v>8221</v>
      </c>
      <c r="D1056">
        <v>0</v>
      </c>
    </row>
    <row r="1057" spans="1:4" x14ac:dyDescent="0.3">
      <c r="A1057" s="5" t="s">
        <v>8219</v>
      </c>
      <c r="B1057">
        <v>90</v>
      </c>
      <c r="C1057" s="5" t="s">
        <v>8221</v>
      </c>
      <c r="D1057">
        <v>1</v>
      </c>
    </row>
    <row r="1058" spans="1:4" x14ac:dyDescent="0.3">
      <c r="A1058" s="5" t="s">
        <v>8219</v>
      </c>
      <c r="B1058">
        <v>63</v>
      </c>
      <c r="C1058" s="5" t="s">
        <v>8221</v>
      </c>
      <c r="D1058">
        <v>9</v>
      </c>
    </row>
    <row r="1059" spans="1:4" x14ac:dyDescent="0.3">
      <c r="A1059" s="5" t="s">
        <v>8219</v>
      </c>
      <c r="B1059">
        <v>26</v>
      </c>
      <c r="C1059" s="5" t="s">
        <v>8221</v>
      </c>
      <c r="D1059">
        <v>3</v>
      </c>
    </row>
    <row r="1060" spans="1:4" x14ac:dyDescent="0.3">
      <c r="A1060" s="5" t="s">
        <v>8219</v>
      </c>
      <c r="B1060">
        <v>71</v>
      </c>
      <c r="C1060" s="5" t="s">
        <v>8221</v>
      </c>
      <c r="D1060">
        <v>3</v>
      </c>
    </row>
    <row r="1061" spans="1:4" x14ac:dyDescent="0.3">
      <c r="A1061" s="5" t="s">
        <v>8219</v>
      </c>
      <c r="B1061">
        <v>38</v>
      </c>
      <c r="C1061" s="5" t="s">
        <v>8221</v>
      </c>
      <c r="D1061">
        <v>1</v>
      </c>
    </row>
    <row r="1062" spans="1:4" x14ac:dyDescent="0.3">
      <c r="A1062" s="5" t="s">
        <v>8219</v>
      </c>
      <c r="B1062">
        <v>859</v>
      </c>
      <c r="C1062" s="5" t="s">
        <v>8221</v>
      </c>
      <c r="D1062">
        <v>3</v>
      </c>
    </row>
    <row r="1063" spans="1:4" x14ac:dyDescent="0.3">
      <c r="A1063" s="5" t="s">
        <v>8219</v>
      </c>
      <c r="B1063">
        <v>21</v>
      </c>
      <c r="C1063" s="5" t="s">
        <v>8221</v>
      </c>
      <c r="D1063">
        <v>0</v>
      </c>
    </row>
    <row r="1064" spans="1:4" x14ac:dyDescent="0.3">
      <c r="A1064" s="5" t="s">
        <v>8219</v>
      </c>
      <c r="B1064">
        <v>78</v>
      </c>
      <c r="C1064" s="5" t="s">
        <v>8221</v>
      </c>
      <c r="D1064">
        <v>2</v>
      </c>
    </row>
    <row r="1065" spans="1:4" x14ac:dyDescent="0.3">
      <c r="A1065" s="5" t="s">
        <v>8219</v>
      </c>
      <c r="B1065">
        <v>53</v>
      </c>
      <c r="C1065" s="5" t="s">
        <v>8221</v>
      </c>
      <c r="D1065">
        <v>10</v>
      </c>
    </row>
    <row r="1066" spans="1:4" x14ac:dyDescent="0.3">
      <c r="A1066" s="5" t="s">
        <v>8219</v>
      </c>
      <c r="B1066">
        <v>356</v>
      </c>
      <c r="C1066" s="5" t="s">
        <v>8221</v>
      </c>
      <c r="D1066">
        <v>60</v>
      </c>
    </row>
    <row r="1067" spans="1:4" x14ac:dyDescent="0.3">
      <c r="A1067" s="5" t="s">
        <v>8219</v>
      </c>
      <c r="B1067">
        <v>279</v>
      </c>
      <c r="C1067" s="5" t="s">
        <v>8221</v>
      </c>
      <c r="D1067">
        <v>5</v>
      </c>
    </row>
    <row r="1068" spans="1:4" x14ac:dyDescent="0.3">
      <c r="A1068" s="5" t="s">
        <v>8219</v>
      </c>
      <c r="B1068">
        <v>266</v>
      </c>
      <c r="C1068" s="5" t="s">
        <v>8221</v>
      </c>
      <c r="D1068">
        <v>9</v>
      </c>
    </row>
    <row r="1069" spans="1:4" x14ac:dyDescent="0.3">
      <c r="A1069" s="5" t="s">
        <v>8219</v>
      </c>
      <c r="B1069">
        <v>623</v>
      </c>
      <c r="C1069" s="5" t="s">
        <v>8221</v>
      </c>
      <c r="D1069">
        <v>13</v>
      </c>
    </row>
    <row r="1070" spans="1:4" x14ac:dyDescent="0.3">
      <c r="A1070" s="5" t="s">
        <v>8219</v>
      </c>
      <c r="B1070">
        <v>392</v>
      </c>
      <c r="C1070" s="5" t="s">
        <v>8221</v>
      </c>
      <c r="D1070">
        <v>0</v>
      </c>
    </row>
    <row r="1071" spans="1:4" x14ac:dyDescent="0.3">
      <c r="A1071" s="5" t="s">
        <v>8219</v>
      </c>
      <c r="B1071">
        <v>3562</v>
      </c>
      <c r="C1071" s="5" t="s">
        <v>8221</v>
      </c>
      <c r="D1071">
        <v>8</v>
      </c>
    </row>
    <row r="1072" spans="1:4" x14ac:dyDescent="0.3">
      <c r="A1072" s="5" t="s">
        <v>8219</v>
      </c>
      <c r="B1072">
        <v>514</v>
      </c>
      <c r="C1072" s="5" t="s">
        <v>8221</v>
      </c>
      <c r="D1072">
        <v>3</v>
      </c>
    </row>
    <row r="1073" spans="1:4" x14ac:dyDescent="0.3">
      <c r="A1073" s="5" t="s">
        <v>8219</v>
      </c>
      <c r="B1073">
        <v>88</v>
      </c>
      <c r="C1073" s="5" t="s">
        <v>8221</v>
      </c>
      <c r="D1073">
        <v>3</v>
      </c>
    </row>
    <row r="1074" spans="1:4" x14ac:dyDescent="0.3">
      <c r="A1074" s="5" t="s">
        <v>8219</v>
      </c>
      <c r="B1074">
        <v>537</v>
      </c>
      <c r="C1074" s="5" t="s">
        <v>8221</v>
      </c>
      <c r="D1074">
        <v>0</v>
      </c>
    </row>
    <row r="1075" spans="1:4" x14ac:dyDescent="0.3">
      <c r="A1075" s="5" t="s">
        <v>8219</v>
      </c>
      <c r="B1075">
        <v>25</v>
      </c>
      <c r="C1075" s="5" t="s">
        <v>8221</v>
      </c>
      <c r="D1075">
        <v>6</v>
      </c>
    </row>
    <row r="1076" spans="1:4" x14ac:dyDescent="0.3">
      <c r="A1076" s="5" t="s">
        <v>8219</v>
      </c>
      <c r="B1076">
        <v>3238</v>
      </c>
      <c r="C1076" s="5" t="s">
        <v>8221</v>
      </c>
      <c r="D1076">
        <v>4</v>
      </c>
    </row>
    <row r="1077" spans="1:4" x14ac:dyDescent="0.3">
      <c r="A1077" s="5" t="s">
        <v>8219</v>
      </c>
      <c r="B1077">
        <v>897</v>
      </c>
      <c r="C1077" s="5" t="s">
        <v>8221</v>
      </c>
      <c r="D1077">
        <v>1</v>
      </c>
    </row>
    <row r="1078" spans="1:4" x14ac:dyDescent="0.3">
      <c r="A1078" s="5" t="s">
        <v>8219</v>
      </c>
      <c r="B1078">
        <v>878</v>
      </c>
      <c r="C1078" s="5" t="s">
        <v>8221</v>
      </c>
      <c r="D1078">
        <v>29</v>
      </c>
    </row>
    <row r="1079" spans="1:4" x14ac:dyDescent="0.3">
      <c r="A1079" s="5" t="s">
        <v>8219</v>
      </c>
      <c r="B1079">
        <v>115</v>
      </c>
      <c r="C1079" s="5" t="s">
        <v>8221</v>
      </c>
      <c r="D1079">
        <v>0</v>
      </c>
    </row>
    <row r="1080" spans="1:4" x14ac:dyDescent="0.3">
      <c r="A1080" s="5" t="s">
        <v>8219</v>
      </c>
      <c r="B1080">
        <v>234</v>
      </c>
      <c r="C1080" s="5" t="s">
        <v>8221</v>
      </c>
      <c r="D1080">
        <v>4</v>
      </c>
    </row>
    <row r="1081" spans="1:4" x14ac:dyDescent="0.3">
      <c r="A1081" s="5" t="s">
        <v>8219</v>
      </c>
      <c r="B1081">
        <v>4330</v>
      </c>
      <c r="C1081" s="5" t="s">
        <v>8221</v>
      </c>
      <c r="D1081">
        <v>5</v>
      </c>
    </row>
    <row r="1082" spans="1:4" x14ac:dyDescent="0.3">
      <c r="A1082" s="5" t="s">
        <v>8219</v>
      </c>
      <c r="B1082">
        <v>651</v>
      </c>
      <c r="C1082" s="5" t="s">
        <v>8221</v>
      </c>
      <c r="D1082">
        <v>4</v>
      </c>
    </row>
    <row r="1083" spans="1:4" x14ac:dyDescent="0.3">
      <c r="A1083" s="5" t="s">
        <v>8219</v>
      </c>
      <c r="B1083">
        <v>251</v>
      </c>
      <c r="C1083" s="5" t="s">
        <v>8221</v>
      </c>
      <c r="D1083">
        <v>5</v>
      </c>
    </row>
    <row r="1084" spans="1:4" x14ac:dyDescent="0.3">
      <c r="A1084" s="5" t="s">
        <v>8219</v>
      </c>
      <c r="B1084">
        <v>263</v>
      </c>
      <c r="C1084" s="5" t="s">
        <v>8221</v>
      </c>
      <c r="D1084">
        <v>1</v>
      </c>
    </row>
    <row r="1085" spans="1:4" x14ac:dyDescent="0.3">
      <c r="A1085" s="5" t="s">
        <v>8219</v>
      </c>
      <c r="B1085">
        <v>28</v>
      </c>
      <c r="C1085" s="5" t="s">
        <v>8221</v>
      </c>
      <c r="D1085">
        <v>1</v>
      </c>
    </row>
    <row r="1086" spans="1:4" x14ac:dyDescent="0.3">
      <c r="A1086" s="5" t="s">
        <v>8219</v>
      </c>
      <c r="B1086">
        <v>721</v>
      </c>
      <c r="C1086" s="5" t="s">
        <v>8221</v>
      </c>
      <c r="D1086">
        <v>0</v>
      </c>
    </row>
    <row r="1087" spans="1:4" x14ac:dyDescent="0.3">
      <c r="A1087" s="5" t="s">
        <v>8219</v>
      </c>
      <c r="B1087">
        <v>50</v>
      </c>
      <c r="C1087" s="5" t="s">
        <v>8221</v>
      </c>
      <c r="D1087">
        <v>14</v>
      </c>
    </row>
    <row r="1088" spans="1:4" x14ac:dyDescent="0.3">
      <c r="A1088" s="5" t="s">
        <v>8219</v>
      </c>
      <c r="B1088">
        <v>73</v>
      </c>
      <c r="C1088" s="5" t="s">
        <v>8221</v>
      </c>
      <c r="D1088">
        <v>3</v>
      </c>
    </row>
    <row r="1089" spans="1:4" x14ac:dyDescent="0.3">
      <c r="A1089" s="5" t="s">
        <v>8219</v>
      </c>
      <c r="B1089">
        <v>27</v>
      </c>
      <c r="C1089" s="5" t="s">
        <v>8221</v>
      </c>
      <c r="D1089">
        <v>10</v>
      </c>
    </row>
    <row r="1090" spans="1:4" x14ac:dyDescent="0.3">
      <c r="A1090" s="5" t="s">
        <v>8219</v>
      </c>
      <c r="B1090">
        <v>34</v>
      </c>
      <c r="C1090" s="5" t="s">
        <v>8221</v>
      </c>
      <c r="D1090">
        <v>17</v>
      </c>
    </row>
    <row r="1091" spans="1:4" x14ac:dyDescent="0.3">
      <c r="A1091" s="5" t="s">
        <v>8219</v>
      </c>
      <c r="B1091">
        <v>7</v>
      </c>
      <c r="C1091" s="5" t="s">
        <v>8221</v>
      </c>
      <c r="D1091">
        <v>2</v>
      </c>
    </row>
    <row r="1092" spans="1:4" x14ac:dyDescent="0.3">
      <c r="A1092" s="5" t="s">
        <v>8219</v>
      </c>
      <c r="B1092">
        <v>24</v>
      </c>
      <c r="C1092" s="5" t="s">
        <v>8221</v>
      </c>
      <c r="D1092">
        <v>0</v>
      </c>
    </row>
    <row r="1093" spans="1:4" x14ac:dyDescent="0.3">
      <c r="A1093" s="5" t="s">
        <v>8219</v>
      </c>
      <c r="B1093">
        <v>15</v>
      </c>
      <c r="C1093" s="5" t="s">
        <v>8221</v>
      </c>
      <c r="D1093">
        <v>4</v>
      </c>
    </row>
    <row r="1094" spans="1:4" x14ac:dyDescent="0.3">
      <c r="A1094" s="5" t="s">
        <v>8219</v>
      </c>
      <c r="B1094">
        <v>72</v>
      </c>
      <c r="C1094" s="5" t="s">
        <v>8221</v>
      </c>
      <c r="D1094">
        <v>12</v>
      </c>
    </row>
    <row r="1095" spans="1:4" x14ac:dyDescent="0.3">
      <c r="A1095" s="5" t="s">
        <v>8219</v>
      </c>
      <c r="B1095">
        <v>120</v>
      </c>
      <c r="C1095" s="5" t="s">
        <v>8221</v>
      </c>
      <c r="D1095">
        <v>3</v>
      </c>
    </row>
    <row r="1096" spans="1:4" x14ac:dyDescent="0.3">
      <c r="A1096" s="5" t="s">
        <v>8219</v>
      </c>
      <c r="B1096">
        <v>123</v>
      </c>
      <c r="C1096" s="5" t="s">
        <v>8221</v>
      </c>
      <c r="D1096">
        <v>12</v>
      </c>
    </row>
    <row r="1097" spans="1:4" x14ac:dyDescent="0.3">
      <c r="A1097" s="5" t="s">
        <v>8219</v>
      </c>
      <c r="B1097">
        <v>1</v>
      </c>
      <c r="C1097" s="5" t="s">
        <v>8221</v>
      </c>
      <c r="D1097">
        <v>0</v>
      </c>
    </row>
    <row r="1098" spans="1:4" x14ac:dyDescent="0.3">
      <c r="A1098" s="5" t="s">
        <v>8219</v>
      </c>
      <c r="B1098">
        <v>24</v>
      </c>
      <c r="C1098" s="5" t="s">
        <v>8221</v>
      </c>
      <c r="D1098">
        <v>7</v>
      </c>
    </row>
    <row r="1099" spans="1:4" x14ac:dyDescent="0.3">
      <c r="A1099" s="5" t="s">
        <v>8219</v>
      </c>
      <c r="B1099">
        <v>33</v>
      </c>
      <c r="C1099" s="5" t="s">
        <v>8221</v>
      </c>
      <c r="D1099">
        <v>2</v>
      </c>
    </row>
    <row r="1100" spans="1:4" x14ac:dyDescent="0.3">
      <c r="A1100" s="5" t="s">
        <v>8219</v>
      </c>
      <c r="B1100">
        <v>14</v>
      </c>
      <c r="C1100" s="5" t="s">
        <v>8221</v>
      </c>
      <c r="D1100">
        <v>1</v>
      </c>
    </row>
    <row r="1101" spans="1:4" x14ac:dyDescent="0.3">
      <c r="A1101" s="5" t="s">
        <v>8219</v>
      </c>
      <c r="B1101">
        <v>9</v>
      </c>
      <c r="C1101" s="5" t="s">
        <v>8221</v>
      </c>
      <c r="D1101">
        <v>4</v>
      </c>
    </row>
    <row r="1102" spans="1:4" x14ac:dyDescent="0.3">
      <c r="A1102" s="5" t="s">
        <v>8219</v>
      </c>
      <c r="B1102">
        <v>76</v>
      </c>
      <c r="C1102" s="5" t="s">
        <v>8221</v>
      </c>
      <c r="D1102">
        <v>4</v>
      </c>
    </row>
    <row r="1103" spans="1:4" x14ac:dyDescent="0.3">
      <c r="A1103" s="5" t="s">
        <v>8219</v>
      </c>
      <c r="B1103">
        <v>19</v>
      </c>
      <c r="C1103" s="5" t="s">
        <v>8221</v>
      </c>
      <c r="D1103">
        <v>17</v>
      </c>
    </row>
    <row r="1104" spans="1:4" x14ac:dyDescent="0.3">
      <c r="A1104" s="5" t="s">
        <v>8219</v>
      </c>
      <c r="B1104">
        <v>69</v>
      </c>
      <c r="C1104" s="5" t="s">
        <v>8221</v>
      </c>
      <c r="D1104">
        <v>7</v>
      </c>
    </row>
    <row r="1105" spans="1:4" x14ac:dyDescent="0.3">
      <c r="A1105" s="5" t="s">
        <v>8219</v>
      </c>
      <c r="B1105">
        <v>218</v>
      </c>
      <c r="C1105" s="5" t="s">
        <v>8221</v>
      </c>
      <c r="D1105">
        <v>2</v>
      </c>
    </row>
    <row r="1106" spans="1:4" x14ac:dyDescent="0.3">
      <c r="A1106" s="5" t="s">
        <v>8219</v>
      </c>
      <c r="B1106">
        <v>30</v>
      </c>
      <c r="C1106" s="5" t="s">
        <v>8221</v>
      </c>
      <c r="D1106">
        <v>5</v>
      </c>
    </row>
    <row r="1107" spans="1:4" x14ac:dyDescent="0.3">
      <c r="A1107" s="5" t="s">
        <v>8219</v>
      </c>
      <c r="B1107">
        <v>100</v>
      </c>
      <c r="C1107" s="5" t="s">
        <v>8221</v>
      </c>
      <c r="D1107">
        <v>1</v>
      </c>
    </row>
    <row r="1108" spans="1:4" x14ac:dyDescent="0.3">
      <c r="A1108" s="5" t="s">
        <v>8219</v>
      </c>
      <c r="B1108">
        <v>296</v>
      </c>
      <c r="C1108" s="5" t="s">
        <v>8221</v>
      </c>
      <c r="D1108">
        <v>1</v>
      </c>
    </row>
    <row r="1109" spans="1:4" x14ac:dyDescent="0.3">
      <c r="A1109" s="5" t="s">
        <v>8219</v>
      </c>
      <c r="B1109">
        <v>1204</v>
      </c>
      <c r="C1109" s="5" t="s">
        <v>8221</v>
      </c>
      <c r="D1109">
        <v>14</v>
      </c>
    </row>
    <row r="1110" spans="1:4" x14ac:dyDescent="0.3">
      <c r="A1110" s="5" t="s">
        <v>8219</v>
      </c>
      <c r="B1110">
        <v>321</v>
      </c>
      <c r="C1110" s="5" t="s">
        <v>8221</v>
      </c>
      <c r="D1110">
        <v>26</v>
      </c>
    </row>
    <row r="1111" spans="1:4" x14ac:dyDescent="0.3">
      <c r="A1111" s="5" t="s">
        <v>8219</v>
      </c>
      <c r="B1111">
        <v>301</v>
      </c>
      <c r="C1111" s="5" t="s">
        <v>8221</v>
      </c>
      <c r="D1111">
        <v>2</v>
      </c>
    </row>
    <row r="1112" spans="1:4" x14ac:dyDescent="0.3">
      <c r="A1112" s="5" t="s">
        <v>8219</v>
      </c>
      <c r="B1112">
        <v>144</v>
      </c>
      <c r="C1112" s="5" t="s">
        <v>8221</v>
      </c>
      <c r="D1112">
        <v>1</v>
      </c>
    </row>
    <row r="1113" spans="1:4" x14ac:dyDescent="0.3">
      <c r="A1113" s="5" t="s">
        <v>8219</v>
      </c>
      <c r="B1113">
        <v>539</v>
      </c>
      <c r="C1113" s="5" t="s">
        <v>8221</v>
      </c>
      <c r="D1113">
        <v>3</v>
      </c>
    </row>
    <row r="1114" spans="1:4" x14ac:dyDescent="0.3">
      <c r="A1114" s="5" t="s">
        <v>8219</v>
      </c>
      <c r="B1114">
        <v>498</v>
      </c>
      <c r="C1114" s="5" t="s">
        <v>8221</v>
      </c>
      <c r="D1114">
        <v>7</v>
      </c>
    </row>
    <row r="1115" spans="1:4" x14ac:dyDescent="0.3">
      <c r="A1115" s="5" t="s">
        <v>8219</v>
      </c>
      <c r="B1115">
        <v>1113</v>
      </c>
      <c r="C1115" s="5" t="s">
        <v>8221</v>
      </c>
      <c r="D1115">
        <v>9</v>
      </c>
    </row>
    <row r="1116" spans="1:4" x14ac:dyDescent="0.3">
      <c r="A1116" s="5" t="s">
        <v>8219</v>
      </c>
      <c r="B1116">
        <v>988</v>
      </c>
      <c r="C1116" s="5" t="s">
        <v>8221</v>
      </c>
      <c r="D1116">
        <v>20</v>
      </c>
    </row>
    <row r="1117" spans="1:4" x14ac:dyDescent="0.3">
      <c r="A1117" s="5" t="s">
        <v>8219</v>
      </c>
      <c r="B1117">
        <v>391</v>
      </c>
      <c r="C1117" s="5" t="s">
        <v>8221</v>
      </c>
      <c r="D1117">
        <v>6</v>
      </c>
    </row>
    <row r="1118" spans="1:4" x14ac:dyDescent="0.3">
      <c r="A1118" s="5" t="s">
        <v>8219</v>
      </c>
      <c r="B1118">
        <v>28</v>
      </c>
      <c r="C1118" s="5" t="s">
        <v>8221</v>
      </c>
      <c r="D1118">
        <v>13</v>
      </c>
    </row>
    <row r="1119" spans="1:4" x14ac:dyDescent="0.3">
      <c r="A1119" s="5" t="s">
        <v>8219</v>
      </c>
      <c r="B1119">
        <v>147</v>
      </c>
      <c r="C1119" s="5" t="s">
        <v>8221</v>
      </c>
      <c r="D1119">
        <v>1</v>
      </c>
    </row>
    <row r="1120" spans="1:4" x14ac:dyDescent="0.3">
      <c r="A1120" s="5" t="s">
        <v>8219</v>
      </c>
      <c r="B1120">
        <v>680</v>
      </c>
      <c r="C1120" s="5" t="s">
        <v>8221</v>
      </c>
      <c r="D1120">
        <v>202</v>
      </c>
    </row>
    <row r="1121" spans="1:4" x14ac:dyDescent="0.3">
      <c r="A1121" s="5" t="s">
        <v>8219</v>
      </c>
      <c r="B1121">
        <v>983</v>
      </c>
      <c r="C1121" s="5" t="s">
        <v>8221</v>
      </c>
      <c r="D1121">
        <v>0</v>
      </c>
    </row>
    <row r="1122" spans="1:4" x14ac:dyDescent="0.3">
      <c r="A1122" s="5" t="s">
        <v>8219</v>
      </c>
      <c r="B1122">
        <v>79</v>
      </c>
      <c r="C1122" s="5" t="s">
        <v>8221</v>
      </c>
      <c r="D1122">
        <v>1</v>
      </c>
    </row>
    <row r="1123" spans="1:4" x14ac:dyDescent="0.3">
      <c r="A1123" s="5" t="s">
        <v>8219</v>
      </c>
      <c r="B1123">
        <v>426</v>
      </c>
      <c r="C1123" s="5" t="s">
        <v>8221</v>
      </c>
      <c r="D1123">
        <v>0</v>
      </c>
    </row>
    <row r="1124" spans="1:4" x14ac:dyDescent="0.3">
      <c r="A1124" s="5" t="s">
        <v>8219</v>
      </c>
      <c r="B1124">
        <v>96</v>
      </c>
      <c r="C1124" s="5" t="s">
        <v>8221</v>
      </c>
      <c r="D1124">
        <v>2</v>
      </c>
    </row>
    <row r="1125" spans="1:4" x14ac:dyDescent="0.3">
      <c r="A1125" s="5" t="s">
        <v>8219</v>
      </c>
      <c r="B1125">
        <v>163</v>
      </c>
      <c r="C1125" s="5" t="s">
        <v>8221</v>
      </c>
      <c r="D1125">
        <v>13</v>
      </c>
    </row>
    <row r="1126" spans="1:4" x14ac:dyDescent="0.3">
      <c r="A1126" s="5" t="s">
        <v>8219</v>
      </c>
      <c r="B1126">
        <v>2525</v>
      </c>
      <c r="C1126" s="5" t="s">
        <v>8221</v>
      </c>
      <c r="D1126">
        <v>9</v>
      </c>
    </row>
    <row r="1127" spans="1:4" x14ac:dyDescent="0.3">
      <c r="A1127" s="5" t="s">
        <v>8219</v>
      </c>
      <c r="B1127">
        <v>2035</v>
      </c>
      <c r="C1127" s="5" t="s">
        <v>8221</v>
      </c>
      <c r="D1127">
        <v>2</v>
      </c>
    </row>
    <row r="1128" spans="1:4" x14ac:dyDescent="0.3">
      <c r="A1128" s="5" t="s">
        <v>8219</v>
      </c>
      <c r="B1128">
        <v>290</v>
      </c>
      <c r="C1128" s="5" t="s">
        <v>8221</v>
      </c>
      <c r="D1128">
        <v>0</v>
      </c>
    </row>
    <row r="1129" spans="1:4" x14ac:dyDescent="0.3">
      <c r="A1129" s="5" t="s">
        <v>8219</v>
      </c>
      <c r="B1129">
        <v>1980</v>
      </c>
      <c r="C1129" s="5" t="s">
        <v>8221</v>
      </c>
      <c r="D1129">
        <v>35</v>
      </c>
    </row>
    <row r="1130" spans="1:4" x14ac:dyDescent="0.3">
      <c r="A1130" s="5" t="s">
        <v>8219</v>
      </c>
      <c r="B1130">
        <v>57</v>
      </c>
      <c r="C1130" s="5" t="s">
        <v>8221</v>
      </c>
      <c r="D1130">
        <v>2</v>
      </c>
    </row>
    <row r="1131" spans="1:4" x14ac:dyDescent="0.3">
      <c r="A1131" s="5" t="s">
        <v>8219</v>
      </c>
      <c r="B1131">
        <v>380</v>
      </c>
      <c r="C1131" s="5" t="s">
        <v>8221</v>
      </c>
      <c r="D1131">
        <v>3</v>
      </c>
    </row>
    <row r="1132" spans="1:4" x14ac:dyDescent="0.3">
      <c r="A1132" s="5" t="s">
        <v>8219</v>
      </c>
      <c r="B1132">
        <v>128</v>
      </c>
      <c r="C1132" s="5" t="s">
        <v>8221</v>
      </c>
      <c r="D1132">
        <v>0</v>
      </c>
    </row>
    <row r="1133" spans="1:4" x14ac:dyDescent="0.3">
      <c r="A1133" s="5" t="s">
        <v>8219</v>
      </c>
      <c r="B1133">
        <v>180</v>
      </c>
      <c r="C1133" s="5" t="s">
        <v>8221</v>
      </c>
      <c r="D1133">
        <v>1</v>
      </c>
    </row>
    <row r="1134" spans="1:4" x14ac:dyDescent="0.3">
      <c r="A1134" s="5" t="s">
        <v>8219</v>
      </c>
      <c r="B1134">
        <v>571</v>
      </c>
      <c r="C1134" s="5" t="s">
        <v>8221</v>
      </c>
      <c r="D1134">
        <v>0</v>
      </c>
    </row>
    <row r="1135" spans="1:4" x14ac:dyDescent="0.3">
      <c r="A1135" s="5" t="s">
        <v>8219</v>
      </c>
      <c r="B1135">
        <v>480</v>
      </c>
      <c r="C1135" s="5" t="s">
        <v>8221</v>
      </c>
      <c r="D1135">
        <v>0</v>
      </c>
    </row>
    <row r="1136" spans="1:4" x14ac:dyDescent="0.3">
      <c r="A1136" s="5" t="s">
        <v>8219</v>
      </c>
      <c r="B1136">
        <v>249</v>
      </c>
      <c r="C1136" s="5" t="s">
        <v>8221</v>
      </c>
      <c r="D1136">
        <v>3</v>
      </c>
    </row>
    <row r="1137" spans="1:4" x14ac:dyDescent="0.3">
      <c r="A1137" s="5" t="s">
        <v>8219</v>
      </c>
      <c r="B1137">
        <v>84</v>
      </c>
      <c r="C1137" s="5" t="s">
        <v>8221</v>
      </c>
      <c r="D1137">
        <v>11</v>
      </c>
    </row>
    <row r="1138" spans="1:4" x14ac:dyDescent="0.3">
      <c r="A1138" s="5" t="s">
        <v>8219</v>
      </c>
      <c r="B1138">
        <v>197</v>
      </c>
      <c r="C1138" s="5" t="s">
        <v>8221</v>
      </c>
      <c r="D1138">
        <v>6</v>
      </c>
    </row>
    <row r="1139" spans="1:4" x14ac:dyDescent="0.3">
      <c r="A1139" s="5" t="s">
        <v>8219</v>
      </c>
      <c r="B1139">
        <v>271</v>
      </c>
      <c r="C1139" s="5" t="s">
        <v>8221</v>
      </c>
      <c r="D1139">
        <v>0</v>
      </c>
    </row>
    <row r="1140" spans="1:4" x14ac:dyDescent="0.3">
      <c r="A1140" s="5" t="s">
        <v>8219</v>
      </c>
      <c r="B1140">
        <v>50</v>
      </c>
      <c r="C1140" s="5" t="s">
        <v>8221</v>
      </c>
      <c r="D1140">
        <v>67</v>
      </c>
    </row>
    <row r="1141" spans="1:4" x14ac:dyDescent="0.3">
      <c r="A1141" s="5" t="s">
        <v>8219</v>
      </c>
      <c r="B1141">
        <v>169</v>
      </c>
      <c r="C1141" s="5" t="s">
        <v>8221</v>
      </c>
      <c r="D1141">
        <v>23</v>
      </c>
    </row>
    <row r="1142" spans="1:4" x14ac:dyDescent="0.3">
      <c r="A1142" s="5" t="s">
        <v>8219</v>
      </c>
      <c r="B1142">
        <v>205</v>
      </c>
      <c r="C1142" s="5" t="s">
        <v>8221</v>
      </c>
      <c r="D1142">
        <v>72</v>
      </c>
    </row>
    <row r="1143" spans="1:4" x14ac:dyDescent="0.3">
      <c r="A1143" s="5" t="s">
        <v>8219</v>
      </c>
      <c r="B1143">
        <v>206</v>
      </c>
      <c r="C1143" s="5" t="s">
        <v>8221</v>
      </c>
      <c r="D1143">
        <v>2</v>
      </c>
    </row>
    <row r="1144" spans="1:4" x14ac:dyDescent="0.3">
      <c r="A1144" s="5" t="s">
        <v>8219</v>
      </c>
      <c r="B1144">
        <v>84</v>
      </c>
      <c r="C1144" s="5" t="s">
        <v>8221</v>
      </c>
      <c r="D1144">
        <v>15</v>
      </c>
    </row>
    <row r="1145" spans="1:4" x14ac:dyDescent="0.3">
      <c r="A1145" s="5" t="s">
        <v>8219</v>
      </c>
      <c r="B1145">
        <v>210</v>
      </c>
      <c r="C1145" s="5" t="s">
        <v>8221</v>
      </c>
      <c r="D1145">
        <v>1</v>
      </c>
    </row>
    <row r="1146" spans="1:4" x14ac:dyDescent="0.3">
      <c r="A1146" s="5" t="s">
        <v>8219</v>
      </c>
      <c r="B1146">
        <v>181</v>
      </c>
      <c r="C1146" s="5" t="s">
        <v>8221</v>
      </c>
      <c r="D1146">
        <v>2</v>
      </c>
    </row>
    <row r="1147" spans="1:4" x14ac:dyDescent="0.3">
      <c r="A1147" s="5" t="s">
        <v>8219</v>
      </c>
      <c r="B1147">
        <v>60</v>
      </c>
      <c r="C1147" s="5" t="s">
        <v>8221</v>
      </c>
      <c r="D1147">
        <v>7</v>
      </c>
    </row>
    <row r="1148" spans="1:4" x14ac:dyDescent="0.3">
      <c r="A1148" s="5" t="s">
        <v>8219</v>
      </c>
      <c r="B1148">
        <v>445</v>
      </c>
      <c r="C1148" s="5" t="s">
        <v>8221</v>
      </c>
      <c r="D1148">
        <v>16</v>
      </c>
    </row>
    <row r="1149" spans="1:4" x14ac:dyDescent="0.3">
      <c r="A1149" s="5" t="s">
        <v>8219</v>
      </c>
      <c r="B1149">
        <v>17</v>
      </c>
      <c r="C1149" s="5" t="s">
        <v>8221</v>
      </c>
      <c r="D1149">
        <v>117</v>
      </c>
    </row>
    <row r="1150" spans="1:4" x14ac:dyDescent="0.3">
      <c r="A1150" s="5" t="s">
        <v>8219</v>
      </c>
      <c r="B1150">
        <v>194</v>
      </c>
      <c r="C1150" s="5" t="s">
        <v>8221</v>
      </c>
      <c r="D1150">
        <v>2</v>
      </c>
    </row>
    <row r="1151" spans="1:4" x14ac:dyDescent="0.3">
      <c r="A1151" s="5" t="s">
        <v>8219</v>
      </c>
      <c r="B1151">
        <v>404</v>
      </c>
      <c r="C1151" s="5" t="s">
        <v>8221</v>
      </c>
      <c r="D1151">
        <v>7</v>
      </c>
    </row>
    <row r="1152" spans="1:4" x14ac:dyDescent="0.3">
      <c r="A1152" s="5" t="s">
        <v>8219</v>
      </c>
      <c r="B1152">
        <v>194</v>
      </c>
      <c r="C1152" s="5" t="s">
        <v>8221</v>
      </c>
      <c r="D1152">
        <v>3</v>
      </c>
    </row>
    <row r="1153" spans="1:4" x14ac:dyDescent="0.3">
      <c r="A1153" s="5" t="s">
        <v>8219</v>
      </c>
      <c r="B1153">
        <v>902</v>
      </c>
      <c r="C1153" s="5" t="s">
        <v>8221</v>
      </c>
      <c r="D1153">
        <v>20</v>
      </c>
    </row>
    <row r="1154" spans="1:4" x14ac:dyDescent="0.3">
      <c r="A1154" s="5" t="s">
        <v>8219</v>
      </c>
      <c r="B1154">
        <v>1670</v>
      </c>
      <c r="C1154" s="5" t="s">
        <v>8221</v>
      </c>
      <c r="D1154">
        <v>50</v>
      </c>
    </row>
    <row r="1155" spans="1:4" x14ac:dyDescent="0.3">
      <c r="A1155" s="5" t="s">
        <v>8219</v>
      </c>
      <c r="B1155">
        <v>1328</v>
      </c>
      <c r="C1155" s="5" t="s">
        <v>8221</v>
      </c>
      <c r="D1155">
        <v>2</v>
      </c>
    </row>
    <row r="1156" spans="1:4" x14ac:dyDescent="0.3">
      <c r="A1156" s="5" t="s">
        <v>8219</v>
      </c>
      <c r="B1156">
        <v>944</v>
      </c>
      <c r="C1156" s="5" t="s">
        <v>8221</v>
      </c>
      <c r="D1156">
        <v>3</v>
      </c>
    </row>
    <row r="1157" spans="1:4" x14ac:dyDescent="0.3">
      <c r="A1157" s="5" t="s">
        <v>8219</v>
      </c>
      <c r="B1157">
        <v>147</v>
      </c>
      <c r="C1157" s="5" t="s">
        <v>8221</v>
      </c>
      <c r="D1157">
        <v>27</v>
      </c>
    </row>
    <row r="1158" spans="1:4" x14ac:dyDescent="0.3">
      <c r="A1158" s="5" t="s">
        <v>8219</v>
      </c>
      <c r="B1158">
        <v>99</v>
      </c>
      <c r="C1158" s="5" t="s">
        <v>8221</v>
      </c>
      <c r="D1158">
        <v>7</v>
      </c>
    </row>
    <row r="1159" spans="1:4" x14ac:dyDescent="0.3">
      <c r="A1159" s="5" t="s">
        <v>8219</v>
      </c>
      <c r="B1159">
        <v>79</v>
      </c>
      <c r="C1159" s="5" t="s">
        <v>8221</v>
      </c>
      <c r="D1159">
        <v>5</v>
      </c>
    </row>
    <row r="1160" spans="1:4" x14ac:dyDescent="0.3">
      <c r="A1160" s="5" t="s">
        <v>8219</v>
      </c>
      <c r="B1160">
        <v>75</v>
      </c>
      <c r="C1160" s="5" t="s">
        <v>8221</v>
      </c>
      <c r="D1160">
        <v>0</v>
      </c>
    </row>
    <row r="1161" spans="1:4" x14ac:dyDescent="0.3">
      <c r="A1161" s="5" t="s">
        <v>8219</v>
      </c>
      <c r="B1161">
        <v>207</v>
      </c>
      <c r="C1161" s="5" t="s">
        <v>8221</v>
      </c>
      <c r="D1161">
        <v>3</v>
      </c>
    </row>
    <row r="1162" spans="1:4" x14ac:dyDescent="0.3">
      <c r="A1162" s="5" t="s">
        <v>8219</v>
      </c>
      <c r="B1162">
        <v>102</v>
      </c>
      <c r="C1162" s="5" t="s">
        <v>8221</v>
      </c>
      <c r="D1162">
        <v>6</v>
      </c>
    </row>
    <row r="1163" spans="1:4" x14ac:dyDescent="0.3">
      <c r="A1163" s="5" t="s">
        <v>8219</v>
      </c>
      <c r="B1163">
        <v>32</v>
      </c>
      <c r="C1163" s="5" t="s">
        <v>8221</v>
      </c>
      <c r="D1163">
        <v>9</v>
      </c>
    </row>
    <row r="1164" spans="1:4" x14ac:dyDescent="0.3">
      <c r="A1164" s="5" t="s">
        <v>8219</v>
      </c>
      <c r="B1164">
        <v>480</v>
      </c>
      <c r="C1164" s="5" t="s">
        <v>8221</v>
      </c>
      <c r="D1164">
        <v>3</v>
      </c>
    </row>
    <row r="1165" spans="1:4" x14ac:dyDescent="0.3">
      <c r="A1165" s="5" t="s">
        <v>8219</v>
      </c>
      <c r="B1165">
        <v>11</v>
      </c>
      <c r="C1165" s="5" t="s">
        <v>8221</v>
      </c>
      <c r="D1165">
        <v>2</v>
      </c>
    </row>
    <row r="1166" spans="1:4" x14ac:dyDescent="0.3">
      <c r="A1166" s="5" t="s">
        <v>8219</v>
      </c>
      <c r="B1166">
        <v>12</v>
      </c>
      <c r="C1166" s="5" t="s">
        <v>8221</v>
      </c>
      <c r="D1166">
        <v>3</v>
      </c>
    </row>
    <row r="1167" spans="1:4" x14ac:dyDescent="0.3">
      <c r="A1167" s="5" t="s">
        <v>8219</v>
      </c>
      <c r="B1167">
        <v>48</v>
      </c>
      <c r="C1167" s="5" t="s">
        <v>8221</v>
      </c>
      <c r="D1167">
        <v>45</v>
      </c>
    </row>
    <row r="1168" spans="1:4" x14ac:dyDescent="0.3">
      <c r="A1168" s="5" t="s">
        <v>8219</v>
      </c>
      <c r="B1168">
        <v>59</v>
      </c>
      <c r="C1168" s="5" t="s">
        <v>8221</v>
      </c>
      <c r="D1168">
        <v>9</v>
      </c>
    </row>
    <row r="1169" spans="1:4" x14ac:dyDescent="0.3">
      <c r="A1169" s="5" t="s">
        <v>8219</v>
      </c>
      <c r="B1169">
        <v>79</v>
      </c>
      <c r="C1169" s="5" t="s">
        <v>8221</v>
      </c>
      <c r="D1169">
        <v>9</v>
      </c>
    </row>
    <row r="1170" spans="1:4" x14ac:dyDescent="0.3">
      <c r="A1170" s="5" t="s">
        <v>8219</v>
      </c>
      <c r="B1170">
        <v>14</v>
      </c>
      <c r="C1170" s="5" t="s">
        <v>8221</v>
      </c>
      <c r="D1170">
        <v>21</v>
      </c>
    </row>
    <row r="1171" spans="1:4" x14ac:dyDescent="0.3">
      <c r="A1171" s="5" t="s">
        <v>8219</v>
      </c>
      <c r="B1171">
        <v>106</v>
      </c>
      <c r="C1171" s="5" t="s">
        <v>8221</v>
      </c>
      <c r="D1171">
        <v>17</v>
      </c>
    </row>
    <row r="1172" spans="1:4" x14ac:dyDescent="0.3">
      <c r="A1172" s="5" t="s">
        <v>8219</v>
      </c>
      <c r="B1172">
        <v>25</v>
      </c>
      <c r="C1172" s="5" t="s">
        <v>8221</v>
      </c>
      <c r="D1172">
        <v>1</v>
      </c>
    </row>
    <row r="1173" spans="1:4" x14ac:dyDescent="0.3">
      <c r="A1173" s="5" t="s">
        <v>8219</v>
      </c>
      <c r="B1173">
        <v>25</v>
      </c>
      <c r="C1173" s="5" t="s">
        <v>8221</v>
      </c>
      <c r="D1173">
        <v>1</v>
      </c>
    </row>
    <row r="1174" spans="1:4" x14ac:dyDescent="0.3">
      <c r="A1174" s="5" t="s">
        <v>8219</v>
      </c>
      <c r="B1174">
        <v>29</v>
      </c>
      <c r="C1174" s="5" t="s">
        <v>8221</v>
      </c>
      <c r="D1174">
        <v>14</v>
      </c>
    </row>
    <row r="1175" spans="1:4" x14ac:dyDescent="0.3">
      <c r="A1175" s="5" t="s">
        <v>8219</v>
      </c>
      <c r="B1175">
        <v>43</v>
      </c>
      <c r="C1175" s="5" t="s">
        <v>8221</v>
      </c>
      <c r="D1175">
        <v>42</v>
      </c>
    </row>
    <row r="1176" spans="1:4" x14ac:dyDescent="0.3">
      <c r="A1176" s="5" t="s">
        <v>8219</v>
      </c>
      <c r="B1176">
        <v>46</v>
      </c>
      <c r="C1176" s="5" t="s">
        <v>8221</v>
      </c>
      <c r="D1176">
        <v>27</v>
      </c>
    </row>
    <row r="1177" spans="1:4" x14ac:dyDescent="0.3">
      <c r="A1177" s="5" t="s">
        <v>8219</v>
      </c>
      <c r="B1177">
        <v>27</v>
      </c>
      <c r="C1177" s="5" t="s">
        <v>8221</v>
      </c>
      <c r="D1177">
        <v>5</v>
      </c>
    </row>
    <row r="1178" spans="1:4" x14ac:dyDescent="0.3">
      <c r="A1178" s="5" t="s">
        <v>8219</v>
      </c>
      <c r="B1178">
        <v>112</v>
      </c>
      <c r="C1178" s="5" t="s">
        <v>8221</v>
      </c>
      <c r="D1178">
        <v>13</v>
      </c>
    </row>
    <row r="1179" spans="1:4" x14ac:dyDescent="0.3">
      <c r="A1179" s="5" t="s">
        <v>8219</v>
      </c>
      <c r="B1179">
        <v>34</v>
      </c>
      <c r="C1179" s="5" t="s">
        <v>8221</v>
      </c>
      <c r="D1179">
        <v>12</v>
      </c>
    </row>
    <row r="1180" spans="1:4" x14ac:dyDescent="0.3">
      <c r="A1180" s="5" t="s">
        <v>8219</v>
      </c>
      <c r="B1180">
        <v>145</v>
      </c>
      <c r="C1180" s="5" t="s">
        <v>8221</v>
      </c>
      <c r="D1180">
        <v>90</v>
      </c>
    </row>
    <row r="1181" spans="1:4" x14ac:dyDescent="0.3">
      <c r="A1181" s="5" t="s">
        <v>8219</v>
      </c>
      <c r="B1181">
        <v>19</v>
      </c>
      <c r="C1181" s="5" t="s">
        <v>8221</v>
      </c>
      <c r="D1181">
        <v>2</v>
      </c>
    </row>
    <row r="1182" spans="1:4" x14ac:dyDescent="0.3">
      <c r="A1182" s="5" t="s">
        <v>8219</v>
      </c>
      <c r="B1182">
        <v>288</v>
      </c>
      <c r="C1182" s="5" t="s">
        <v>8221</v>
      </c>
      <c r="D1182">
        <v>5</v>
      </c>
    </row>
    <row r="1183" spans="1:4" x14ac:dyDescent="0.3">
      <c r="A1183" s="5" t="s">
        <v>8219</v>
      </c>
      <c r="B1183">
        <v>14</v>
      </c>
      <c r="C1183" s="5" t="s">
        <v>8221</v>
      </c>
      <c r="D1183">
        <v>31</v>
      </c>
    </row>
    <row r="1184" spans="1:4" x14ac:dyDescent="0.3">
      <c r="A1184" s="5" t="s">
        <v>8219</v>
      </c>
      <c r="B1184">
        <v>7</v>
      </c>
      <c r="C1184" s="5" t="s">
        <v>8221</v>
      </c>
      <c r="D1184">
        <v>4</v>
      </c>
    </row>
    <row r="1185" spans="1:4" x14ac:dyDescent="0.3">
      <c r="A1185" s="5" t="s">
        <v>8219</v>
      </c>
      <c r="B1185">
        <v>211</v>
      </c>
      <c r="C1185" s="5" t="s">
        <v>8221</v>
      </c>
      <c r="D1185">
        <v>29</v>
      </c>
    </row>
    <row r="1186" spans="1:4" x14ac:dyDescent="0.3">
      <c r="A1186" s="5" t="s">
        <v>8219</v>
      </c>
      <c r="B1186">
        <v>85</v>
      </c>
      <c r="C1186" s="5" t="s">
        <v>8221</v>
      </c>
      <c r="D1186">
        <v>2</v>
      </c>
    </row>
    <row r="1187" spans="1:4" x14ac:dyDescent="0.3">
      <c r="A1187" s="5" t="s">
        <v>8219</v>
      </c>
      <c r="B1187">
        <v>103</v>
      </c>
      <c r="C1187" s="5" t="s">
        <v>8221</v>
      </c>
      <c r="D1187">
        <v>114</v>
      </c>
    </row>
    <row r="1188" spans="1:4" x14ac:dyDescent="0.3">
      <c r="A1188" s="5" t="s">
        <v>8219</v>
      </c>
      <c r="B1188">
        <v>113</v>
      </c>
      <c r="C1188" s="5" t="s">
        <v>8221</v>
      </c>
      <c r="D1188">
        <v>1</v>
      </c>
    </row>
    <row r="1189" spans="1:4" x14ac:dyDescent="0.3">
      <c r="A1189" s="5" t="s">
        <v>8219</v>
      </c>
      <c r="B1189">
        <v>167</v>
      </c>
      <c r="C1189" s="5" t="s">
        <v>8221</v>
      </c>
      <c r="D1189">
        <v>76</v>
      </c>
    </row>
    <row r="1190" spans="1:4" x14ac:dyDescent="0.3">
      <c r="A1190" s="5" t="s">
        <v>8219</v>
      </c>
      <c r="B1190">
        <v>73</v>
      </c>
      <c r="C1190" s="5" t="s">
        <v>8221</v>
      </c>
      <c r="D1190">
        <v>9</v>
      </c>
    </row>
    <row r="1191" spans="1:4" x14ac:dyDescent="0.3">
      <c r="A1191" s="5" t="s">
        <v>8219</v>
      </c>
      <c r="B1191">
        <v>75</v>
      </c>
      <c r="C1191" s="5" t="s">
        <v>8221</v>
      </c>
      <c r="D1191">
        <v>37</v>
      </c>
    </row>
    <row r="1192" spans="1:4" x14ac:dyDescent="0.3">
      <c r="A1192" s="5" t="s">
        <v>8219</v>
      </c>
      <c r="B1192">
        <v>614</v>
      </c>
      <c r="C1192" s="5" t="s">
        <v>8221</v>
      </c>
      <c r="D1192">
        <v>0</v>
      </c>
    </row>
    <row r="1193" spans="1:4" x14ac:dyDescent="0.3">
      <c r="A1193" s="5" t="s">
        <v>8219</v>
      </c>
      <c r="B1193">
        <v>107</v>
      </c>
      <c r="C1193" s="5" t="s">
        <v>8221</v>
      </c>
      <c r="D1193">
        <v>1</v>
      </c>
    </row>
    <row r="1194" spans="1:4" x14ac:dyDescent="0.3">
      <c r="A1194" s="5" t="s">
        <v>8219</v>
      </c>
      <c r="B1194">
        <v>1224</v>
      </c>
      <c r="C1194" s="5" t="s">
        <v>8221</v>
      </c>
      <c r="D1194">
        <v>10</v>
      </c>
    </row>
    <row r="1195" spans="1:4" x14ac:dyDescent="0.3">
      <c r="A1195" s="5" t="s">
        <v>8219</v>
      </c>
      <c r="B1195">
        <v>104</v>
      </c>
      <c r="C1195" s="5" t="s">
        <v>8221</v>
      </c>
      <c r="D1195">
        <v>1</v>
      </c>
    </row>
    <row r="1196" spans="1:4" x14ac:dyDescent="0.3">
      <c r="A1196" s="5" t="s">
        <v>8219</v>
      </c>
      <c r="B1196">
        <v>79</v>
      </c>
      <c r="C1196" s="5" t="s">
        <v>8221</v>
      </c>
      <c r="D1196">
        <v>2</v>
      </c>
    </row>
    <row r="1197" spans="1:4" x14ac:dyDescent="0.3">
      <c r="A1197" s="5" t="s">
        <v>8219</v>
      </c>
      <c r="B1197">
        <v>157</v>
      </c>
      <c r="C1197" s="5" t="s">
        <v>8221</v>
      </c>
      <c r="D1197">
        <v>1</v>
      </c>
    </row>
    <row r="1198" spans="1:4" x14ac:dyDescent="0.3">
      <c r="A1198" s="5" t="s">
        <v>8219</v>
      </c>
      <c r="B1198">
        <v>50</v>
      </c>
      <c r="C1198" s="5" t="s">
        <v>8221</v>
      </c>
      <c r="D1198">
        <v>10</v>
      </c>
    </row>
    <row r="1199" spans="1:4" x14ac:dyDescent="0.3">
      <c r="A1199" s="5" t="s">
        <v>8219</v>
      </c>
      <c r="B1199">
        <v>64</v>
      </c>
      <c r="C1199" s="5" t="s">
        <v>8221</v>
      </c>
      <c r="D1199">
        <v>9</v>
      </c>
    </row>
    <row r="1200" spans="1:4" x14ac:dyDescent="0.3">
      <c r="A1200" s="5" t="s">
        <v>8219</v>
      </c>
      <c r="B1200">
        <v>200</v>
      </c>
      <c r="C1200" s="5" t="s">
        <v>8221</v>
      </c>
      <c r="D1200">
        <v>19</v>
      </c>
    </row>
    <row r="1201" spans="1:4" x14ac:dyDescent="0.3">
      <c r="A1201" s="5" t="s">
        <v>8219</v>
      </c>
      <c r="B1201">
        <v>22</v>
      </c>
      <c r="C1201" s="5" t="s">
        <v>8221</v>
      </c>
      <c r="D1201">
        <v>0</v>
      </c>
    </row>
    <row r="1202" spans="1:4" x14ac:dyDescent="0.3">
      <c r="A1202" s="5" t="s">
        <v>8219</v>
      </c>
      <c r="B1202">
        <v>163</v>
      </c>
      <c r="C1202" s="5" t="s">
        <v>8221</v>
      </c>
      <c r="D1202">
        <v>4</v>
      </c>
    </row>
    <row r="1203" spans="1:4" x14ac:dyDescent="0.3">
      <c r="A1203" s="5" t="s">
        <v>8219</v>
      </c>
      <c r="B1203">
        <v>77</v>
      </c>
      <c r="C1203" s="5" t="s">
        <v>8221</v>
      </c>
      <c r="D1203">
        <v>8</v>
      </c>
    </row>
    <row r="1204" spans="1:4" x14ac:dyDescent="0.3">
      <c r="A1204" s="5" t="s">
        <v>8219</v>
      </c>
      <c r="B1204">
        <v>89</v>
      </c>
      <c r="C1204" s="5" t="s">
        <v>8221</v>
      </c>
      <c r="D1204">
        <v>24</v>
      </c>
    </row>
    <row r="1205" spans="1:4" x14ac:dyDescent="0.3">
      <c r="A1205" s="5" t="s">
        <v>8219</v>
      </c>
      <c r="B1205">
        <v>3355</v>
      </c>
      <c r="C1205" s="5" t="s">
        <v>8221</v>
      </c>
      <c r="D1205">
        <v>0</v>
      </c>
    </row>
    <row r="1206" spans="1:4" x14ac:dyDescent="0.3">
      <c r="A1206" s="5" t="s">
        <v>8219</v>
      </c>
      <c r="B1206">
        <v>537</v>
      </c>
      <c r="C1206" s="5" t="s">
        <v>8221</v>
      </c>
      <c r="D1206">
        <v>39</v>
      </c>
    </row>
    <row r="1207" spans="1:4" x14ac:dyDescent="0.3">
      <c r="A1207" s="5" t="s">
        <v>8219</v>
      </c>
      <c r="B1207">
        <v>125</v>
      </c>
      <c r="C1207" s="5" t="s">
        <v>8221</v>
      </c>
      <c r="D1207">
        <v>6</v>
      </c>
    </row>
    <row r="1208" spans="1:4" x14ac:dyDescent="0.3">
      <c r="A1208" s="5" t="s">
        <v>8219</v>
      </c>
      <c r="B1208">
        <v>163</v>
      </c>
      <c r="C1208" s="5" t="s">
        <v>8221</v>
      </c>
      <c r="D1208">
        <v>4</v>
      </c>
    </row>
    <row r="1209" spans="1:4" x14ac:dyDescent="0.3">
      <c r="A1209" s="5" t="s">
        <v>8219</v>
      </c>
      <c r="B1209">
        <v>283</v>
      </c>
      <c r="C1209" s="5" t="s">
        <v>8221</v>
      </c>
      <c r="D1209">
        <v>3</v>
      </c>
    </row>
    <row r="1210" spans="1:4" x14ac:dyDescent="0.3">
      <c r="A1210" s="5" t="s">
        <v>8219</v>
      </c>
      <c r="B1210">
        <v>352</v>
      </c>
      <c r="C1210" s="5" t="s">
        <v>8221</v>
      </c>
      <c r="D1210">
        <v>53</v>
      </c>
    </row>
    <row r="1211" spans="1:4" x14ac:dyDescent="0.3">
      <c r="A1211" s="5" t="s">
        <v>8219</v>
      </c>
      <c r="B1211">
        <v>94</v>
      </c>
      <c r="C1211" s="5" t="s">
        <v>8221</v>
      </c>
      <c r="D1211">
        <v>1</v>
      </c>
    </row>
    <row r="1212" spans="1:4" x14ac:dyDescent="0.3">
      <c r="A1212" s="5" t="s">
        <v>8219</v>
      </c>
      <c r="B1212">
        <v>67</v>
      </c>
      <c r="C1212" s="5" t="s">
        <v>8221</v>
      </c>
      <c r="D1212">
        <v>2</v>
      </c>
    </row>
    <row r="1213" spans="1:4" x14ac:dyDescent="0.3">
      <c r="A1213" s="5" t="s">
        <v>8219</v>
      </c>
      <c r="B1213">
        <v>221</v>
      </c>
      <c r="C1213" s="5" t="s">
        <v>8221</v>
      </c>
      <c r="D1213">
        <v>25</v>
      </c>
    </row>
    <row r="1214" spans="1:4" x14ac:dyDescent="0.3">
      <c r="A1214" s="5" t="s">
        <v>8219</v>
      </c>
      <c r="B1214">
        <v>2165</v>
      </c>
      <c r="C1214" s="5" t="s">
        <v>8221</v>
      </c>
      <c r="D1214">
        <v>6</v>
      </c>
    </row>
    <row r="1215" spans="1:4" x14ac:dyDescent="0.3">
      <c r="A1215" s="5" t="s">
        <v>8219</v>
      </c>
      <c r="B1215">
        <v>179</v>
      </c>
      <c r="C1215" s="5" t="s">
        <v>8221</v>
      </c>
      <c r="D1215">
        <v>0</v>
      </c>
    </row>
    <row r="1216" spans="1:4" x14ac:dyDescent="0.3">
      <c r="A1216" s="5" t="s">
        <v>8219</v>
      </c>
      <c r="B1216">
        <v>123</v>
      </c>
      <c r="C1216" s="5" t="s">
        <v>8221</v>
      </c>
      <c r="D1216">
        <v>12</v>
      </c>
    </row>
    <row r="1217" spans="1:4" x14ac:dyDescent="0.3">
      <c r="A1217" s="5" t="s">
        <v>8219</v>
      </c>
      <c r="B1217">
        <v>1104</v>
      </c>
      <c r="C1217" s="5" t="s">
        <v>8221</v>
      </c>
      <c r="D1217">
        <v>0</v>
      </c>
    </row>
    <row r="1218" spans="1:4" x14ac:dyDescent="0.3">
      <c r="A1218" s="5" t="s">
        <v>8219</v>
      </c>
      <c r="B1218">
        <v>403</v>
      </c>
      <c r="C1218" s="5" t="s">
        <v>8221</v>
      </c>
      <c r="D1218">
        <v>36</v>
      </c>
    </row>
    <row r="1219" spans="1:4" x14ac:dyDescent="0.3">
      <c r="A1219" s="5" t="s">
        <v>8219</v>
      </c>
      <c r="B1219">
        <v>109</v>
      </c>
      <c r="C1219" s="5" t="s">
        <v>8221</v>
      </c>
      <c r="D1219">
        <v>0</v>
      </c>
    </row>
    <row r="1220" spans="1:4" x14ac:dyDescent="0.3">
      <c r="A1220" s="5" t="s">
        <v>8219</v>
      </c>
      <c r="B1220">
        <v>372</v>
      </c>
      <c r="C1220" s="5" t="s">
        <v>8221</v>
      </c>
      <c r="D1220">
        <v>2</v>
      </c>
    </row>
    <row r="1221" spans="1:4" x14ac:dyDescent="0.3">
      <c r="A1221" s="5" t="s">
        <v>8219</v>
      </c>
      <c r="B1221">
        <v>311</v>
      </c>
      <c r="C1221" s="5" t="s">
        <v>8221</v>
      </c>
      <c r="D1221">
        <v>1</v>
      </c>
    </row>
    <row r="1222" spans="1:4" x14ac:dyDescent="0.3">
      <c r="A1222" s="5" t="s">
        <v>8219</v>
      </c>
      <c r="B1222">
        <v>61</v>
      </c>
      <c r="C1222" s="5" t="s">
        <v>8221</v>
      </c>
      <c r="D1222">
        <v>59</v>
      </c>
    </row>
    <row r="1223" spans="1:4" x14ac:dyDescent="0.3">
      <c r="A1223" s="5" t="s">
        <v>8219</v>
      </c>
      <c r="B1223">
        <v>115</v>
      </c>
      <c r="C1223" s="5" t="s">
        <v>8221</v>
      </c>
      <c r="D1223">
        <v>1</v>
      </c>
    </row>
    <row r="1224" spans="1:4" x14ac:dyDescent="0.3">
      <c r="A1224" s="5" t="s">
        <v>8219</v>
      </c>
      <c r="B1224">
        <v>111</v>
      </c>
      <c r="C1224" s="5" t="s">
        <v>8221</v>
      </c>
      <c r="D1224">
        <v>31</v>
      </c>
    </row>
    <row r="1225" spans="1:4" x14ac:dyDescent="0.3">
      <c r="A1225" s="5" t="s">
        <v>8219</v>
      </c>
      <c r="B1225">
        <v>337</v>
      </c>
      <c r="C1225" s="5" t="s">
        <v>8221</v>
      </c>
      <c r="D1225">
        <v>18</v>
      </c>
    </row>
    <row r="1226" spans="1:4" x14ac:dyDescent="0.3">
      <c r="A1226" s="5" t="s">
        <v>8219</v>
      </c>
      <c r="B1226">
        <v>9</v>
      </c>
      <c r="C1226" s="5" t="s">
        <v>8221</v>
      </c>
      <c r="D1226">
        <v>10</v>
      </c>
    </row>
    <row r="1227" spans="1:4" x14ac:dyDescent="0.3">
      <c r="A1227" s="5" t="s">
        <v>8219</v>
      </c>
      <c r="B1227">
        <v>120</v>
      </c>
      <c r="C1227" s="5" t="s">
        <v>8221</v>
      </c>
      <c r="D1227">
        <v>0</v>
      </c>
    </row>
    <row r="1228" spans="1:4" x14ac:dyDescent="0.3">
      <c r="A1228" s="5" t="s">
        <v>8219</v>
      </c>
      <c r="B1228">
        <v>102</v>
      </c>
      <c r="C1228" s="5" t="s">
        <v>8221</v>
      </c>
      <c r="D1228">
        <v>14</v>
      </c>
    </row>
    <row r="1229" spans="1:4" x14ac:dyDescent="0.3">
      <c r="A1229" s="5" t="s">
        <v>8219</v>
      </c>
      <c r="B1229">
        <v>186</v>
      </c>
      <c r="C1229" s="5" t="s">
        <v>8221</v>
      </c>
      <c r="D1229">
        <v>2</v>
      </c>
    </row>
    <row r="1230" spans="1:4" x14ac:dyDescent="0.3">
      <c r="A1230" s="5" t="s">
        <v>8219</v>
      </c>
      <c r="B1230">
        <v>15</v>
      </c>
      <c r="C1230" s="5" t="s">
        <v>8221</v>
      </c>
      <c r="D1230">
        <v>1</v>
      </c>
    </row>
    <row r="1231" spans="1:4" x14ac:dyDescent="0.3">
      <c r="A1231" s="5" t="s">
        <v>8219</v>
      </c>
      <c r="B1231">
        <v>67</v>
      </c>
      <c r="C1231" s="5" t="s">
        <v>8221</v>
      </c>
      <c r="D1231">
        <v>3</v>
      </c>
    </row>
    <row r="1232" spans="1:4" x14ac:dyDescent="0.3">
      <c r="A1232" s="5" t="s">
        <v>8219</v>
      </c>
      <c r="B1232">
        <v>130</v>
      </c>
      <c r="C1232" s="5" t="s">
        <v>8221</v>
      </c>
      <c r="D1232">
        <v>0</v>
      </c>
    </row>
    <row r="1233" spans="1:4" x14ac:dyDescent="0.3">
      <c r="A1233" s="5" t="s">
        <v>8219</v>
      </c>
      <c r="B1233">
        <v>16</v>
      </c>
      <c r="C1233" s="5" t="s">
        <v>8221</v>
      </c>
      <c r="D1233">
        <v>2</v>
      </c>
    </row>
    <row r="1234" spans="1:4" x14ac:dyDescent="0.3">
      <c r="A1234" s="5" t="s">
        <v>8219</v>
      </c>
      <c r="B1234">
        <v>67</v>
      </c>
      <c r="C1234" s="5" t="s">
        <v>8221</v>
      </c>
      <c r="D1234">
        <v>0</v>
      </c>
    </row>
    <row r="1235" spans="1:4" x14ac:dyDescent="0.3">
      <c r="A1235" s="5" t="s">
        <v>8219</v>
      </c>
      <c r="B1235">
        <v>124</v>
      </c>
      <c r="C1235" s="5" t="s">
        <v>8221</v>
      </c>
      <c r="D1235">
        <v>12</v>
      </c>
    </row>
    <row r="1236" spans="1:4" x14ac:dyDescent="0.3">
      <c r="A1236" s="5" t="s">
        <v>8219</v>
      </c>
      <c r="B1236">
        <v>80</v>
      </c>
      <c r="C1236" s="5" t="s">
        <v>8221</v>
      </c>
      <c r="D1236">
        <v>1</v>
      </c>
    </row>
    <row r="1237" spans="1:4" x14ac:dyDescent="0.3">
      <c r="A1237" s="5" t="s">
        <v>8219</v>
      </c>
      <c r="B1237">
        <v>282</v>
      </c>
      <c r="C1237" s="5" t="s">
        <v>8221</v>
      </c>
      <c r="D1237">
        <v>8</v>
      </c>
    </row>
    <row r="1238" spans="1:4" x14ac:dyDescent="0.3">
      <c r="A1238" s="5" t="s">
        <v>8219</v>
      </c>
      <c r="B1238">
        <v>68</v>
      </c>
      <c r="C1238" s="5" t="s">
        <v>8221</v>
      </c>
      <c r="D1238">
        <v>2</v>
      </c>
    </row>
    <row r="1239" spans="1:4" x14ac:dyDescent="0.3">
      <c r="A1239" s="5" t="s">
        <v>8219</v>
      </c>
      <c r="B1239">
        <v>86</v>
      </c>
      <c r="C1239" s="5" t="s">
        <v>8221</v>
      </c>
      <c r="D1239">
        <v>31</v>
      </c>
    </row>
    <row r="1240" spans="1:4" x14ac:dyDescent="0.3">
      <c r="A1240" s="5" t="s">
        <v>8219</v>
      </c>
      <c r="B1240">
        <v>115</v>
      </c>
      <c r="C1240" s="5" t="s">
        <v>8221</v>
      </c>
      <c r="D1240">
        <v>5</v>
      </c>
    </row>
    <row r="1241" spans="1:4" x14ac:dyDescent="0.3">
      <c r="A1241" s="5" t="s">
        <v>8219</v>
      </c>
      <c r="B1241">
        <v>75</v>
      </c>
      <c r="C1241" s="5" t="s">
        <v>8221</v>
      </c>
      <c r="D1241">
        <v>1</v>
      </c>
    </row>
    <row r="1242" spans="1:4" x14ac:dyDescent="0.3">
      <c r="A1242" s="5" t="s">
        <v>8219</v>
      </c>
      <c r="B1242">
        <v>43</v>
      </c>
      <c r="C1242" s="5" t="s">
        <v>8221</v>
      </c>
      <c r="D1242">
        <v>12</v>
      </c>
    </row>
    <row r="1243" spans="1:4" x14ac:dyDescent="0.3">
      <c r="A1243" s="5" t="s">
        <v>8219</v>
      </c>
      <c r="B1243">
        <v>48</v>
      </c>
      <c r="C1243" s="5" t="s">
        <v>8221</v>
      </c>
      <c r="D1243">
        <v>4</v>
      </c>
    </row>
    <row r="1244" spans="1:4" x14ac:dyDescent="0.3">
      <c r="A1244" s="5" t="s">
        <v>8219</v>
      </c>
      <c r="B1244">
        <v>52</v>
      </c>
      <c r="C1244" s="5" t="s">
        <v>8221</v>
      </c>
      <c r="D1244">
        <v>0</v>
      </c>
    </row>
    <row r="1245" spans="1:4" x14ac:dyDescent="0.3">
      <c r="A1245" s="5" t="s">
        <v>8219</v>
      </c>
      <c r="B1245">
        <v>43</v>
      </c>
      <c r="C1245" s="5" t="s">
        <v>8221</v>
      </c>
      <c r="D1245">
        <v>7</v>
      </c>
    </row>
    <row r="1246" spans="1:4" x14ac:dyDescent="0.3">
      <c r="A1246" s="5" t="s">
        <v>8219</v>
      </c>
      <c r="B1246">
        <v>58</v>
      </c>
      <c r="C1246" s="5" t="s">
        <v>8221</v>
      </c>
      <c r="D1246">
        <v>2</v>
      </c>
    </row>
    <row r="1247" spans="1:4" x14ac:dyDescent="0.3">
      <c r="A1247" s="5" t="s">
        <v>8219</v>
      </c>
      <c r="B1247">
        <v>47</v>
      </c>
      <c r="C1247" s="5" t="s">
        <v>8221</v>
      </c>
      <c r="D1247">
        <v>1</v>
      </c>
    </row>
    <row r="1248" spans="1:4" x14ac:dyDescent="0.3">
      <c r="A1248" s="5" t="s">
        <v>8219</v>
      </c>
      <c r="B1248">
        <v>36</v>
      </c>
      <c r="C1248" s="5" t="s">
        <v>8221</v>
      </c>
      <c r="D1248">
        <v>4</v>
      </c>
    </row>
    <row r="1249" spans="1:4" x14ac:dyDescent="0.3">
      <c r="A1249" s="5" t="s">
        <v>8219</v>
      </c>
      <c r="B1249">
        <v>17</v>
      </c>
      <c r="C1249" s="5" t="s">
        <v>8221</v>
      </c>
      <c r="D1249">
        <v>6</v>
      </c>
    </row>
    <row r="1250" spans="1:4" x14ac:dyDescent="0.3">
      <c r="A1250" s="5" t="s">
        <v>8219</v>
      </c>
      <c r="B1250">
        <v>104</v>
      </c>
      <c r="C1250" s="5" t="s">
        <v>8221</v>
      </c>
      <c r="D1250">
        <v>8</v>
      </c>
    </row>
    <row r="1251" spans="1:4" x14ac:dyDescent="0.3">
      <c r="A1251" s="5" t="s">
        <v>8219</v>
      </c>
      <c r="B1251">
        <v>47</v>
      </c>
      <c r="C1251" s="5" t="s">
        <v>8221</v>
      </c>
      <c r="D1251">
        <v>14</v>
      </c>
    </row>
    <row r="1252" spans="1:4" x14ac:dyDescent="0.3">
      <c r="A1252" s="5" t="s">
        <v>8219</v>
      </c>
      <c r="B1252">
        <v>38</v>
      </c>
      <c r="C1252" s="5" t="s">
        <v>8221</v>
      </c>
      <c r="D1252">
        <v>0</v>
      </c>
    </row>
    <row r="1253" spans="1:4" x14ac:dyDescent="0.3">
      <c r="A1253" s="5" t="s">
        <v>8219</v>
      </c>
      <c r="B1253">
        <v>81</v>
      </c>
      <c r="C1253" s="5" t="s">
        <v>8221</v>
      </c>
      <c r="D1253">
        <v>4</v>
      </c>
    </row>
    <row r="1254" spans="1:4" x14ac:dyDescent="0.3">
      <c r="A1254" s="5" t="s">
        <v>8219</v>
      </c>
      <c r="B1254">
        <v>55</v>
      </c>
      <c r="C1254" s="5" t="s">
        <v>8221</v>
      </c>
      <c r="D1254">
        <v>0</v>
      </c>
    </row>
    <row r="1255" spans="1:4" x14ac:dyDescent="0.3">
      <c r="A1255" s="5" t="s">
        <v>8219</v>
      </c>
      <c r="B1255">
        <v>41</v>
      </c>
      <c r="C1255" s="5" t="s">
        <v>8221</v>
      </c>
      <c r="D1255">
        <v>0</v>
      </c>
    </row>
    <row r="1256" spans="1:4" x14ac:dyDescent="0.3">
      <c r="A1256" s="5" t="s">
        <v>8219</v>
      </c>
      <c r="B1256">
        <v>79</v>
      </c>
      <c r="C1256" s="5" t="s">
        <v>8221</v>
      </c>
      <c r="D1256">
        <v>1</v>
      </c>
    </row>
    <row r="1257" spans="1:4" x14ac:dyDescent="0.3">
      <c r="A1257" s="5" t="s">
        <v>8219</v>
      </c>
      <c r="B1257">
        <v>16</v>
      </c>
      <c r="C1257" s="5" t="s">
        <v>8221</v>
      </c>
      <c r="D1257">
        <v>1</v>
      </c>
    </row>
    <row r="1258" spans="1:4" x14ac:dyDescent="0.3">
      <c r="A1258" s="5" t="s">
        <v>8219</v>
      </c>
      <c r="B1258">
        <v>8</v>
      </c>
      <c r="C1258" s="5" t="s">
        <v>8221</v>
      </c>
      <c r="D1258">
        <v>1</v>
      </c>
    </row>
    <row r="1259" spans="1:4" x14ac:dyDescent="0.3">
      <c r="A1259" s="5" t="s">
        <v>8219</v>
      </c>
      <c r="B1259">
        <v>95</v>
      </c>
      <c r="C1259" s="5" t="s">
        <v>8221</v>
      </c>
      <c r="D1259">
        <v>1</v>
      </c>
    </row>
    <row r="1260" spans="1:4" x14ac:dyDescent="0.3">
      <c r="A1260" s="5" t="s">
        <v>8219</v>
      </c>
      <c r="B1260">
        <v>25</v>
      </c>
      <c r="C1260" s="5" t="s">
        <v>8221</v>
      </c>
      <c r="D1260">
        <v>4</v>
      </c>
    </row>
    <row r="1261" spans="1:4" x14ac:dyDescent="0.3">
      <c r="A1261" s="5" t="s">
        <v>8219</v>
      </c>
      <c r="B1261">
        <v>19</v>
      </c>
      <c r="C1261" s="5" t="s">
        <v>8221</v>
      </c>
      <c r="D1261">
        <v>0</v>
      </c>
    </row>
    <row r="1262" spans="1:4" x14ac:dyDescent="0.3">
      <c r="A1262" s="5" t="s">
        <v>8219</v>
      </c>
      <c r="B1262">
        <v>90</v>
      </c>
      <c r="C1262" s="5" t="s">
        <v>8221</v>
      </c>
      <c r="D1262">
        <v>0</v>
      </c>
    </row>
    <row r="1263" spans="1:4" x14ac:dyDescent="0.3">
      <c r="A1263" s="5" t="s">
        <v>8219</v>
      </c>
      <c r="B1263">
        <v>41</v>
      </c>
      <c r="C1263" s="5" t="s">
        <v>8221</v>
      </c>
      <c r="D1263">
        <v>2</v>
      </c>
    </row>
    <row r="1264" spans="1:4" x14ac:dyDescent="0.3">
      <c r="A1264" s="5" t="s">
        <v>8219</v>
      </c>
      <c r="B1264">
        <v>30</v>
      </c>
      <c r="C1264" s="5" t="s">
        <v>8221</v>
      </c>
      <c r="D1264">
        <v>24</v>
      </c>
    </row>
    <row r="1265" spans="1:4" x14ac:dyDescent="0.3">
      <c r="A1265" s="5" t="s">
        <v>8219</v>
      </c>
      <c r="B1265">
        <v>38</v>
      </c>
      <c r="C1265" s="5" t="s">
        <v>8221</v>
      </c>
      <c r="D1265">
        <v>1</v>
      </c>
    </row>
    <row r="1266" spans="1:4" x14ac:dyDescent="0.3">
      <c r="A1266" s="5" t="s">
        <v>8219</v>
      </c>
      <c r="B1266">
        <v>65</v>
      </c>
      <c r="C1266" s="5" t="s">
        <v>8221</v>
      </c>
      <c r="D1266">
        <v>2</v>
      </c>
    </row>
    <row r="1267" spans="1:4" x14ac:dyDescent="0.3">
      <c r="A1267" s="5" t="s">
        <v>8219</v>
      </c>
      <c r="B1267">
        <v>75</v>
      </c>
      <c r="C1267" s="5" t="s">
        <v>8221</v>
      </c>
      <c r="D1267">
        <v>1</v>
      </c>
    </row>
    <row r="1268" spans="1:4" x14ac:dyDescent="0.3">
      <c r="A1268" s="5" t="s">
        <v>8219</v>
      </c>
      <c r="B1268">
        <v>16</v>
      </c>
      <c r="C1268" s="5" t="s">
        <v>8221</v>
      </c>
      <c r="D1268">
        <v>37</v>
      </c>
    </row>
    <row r="1269" spans="1:4" x14ac:dyDescent="0.3">
      <c r="A1269" s="5" t="s">
        <v>8219</v>
      </c>
      <c r="B1269">
        <v>10</v>
      </c>
      <c r="C1269" s="5" t="s">
        <v>8221</v>
      </c>
      <c r="D1269">
        <v>5</v>
      </c>
    </row>
    <row r="1270" spans="1:4" x14ac:dyDescent="0.3">
      <c r="A1270" s="5" t="s">
        <v>8219</v>
      </c>
      <c r="B1270">
        <v>27</v>
      </c>
      <c r="C1270" s="5" t="s">
        <v>8221</v>
      </c>
      <c r="D1270">
        <v>4</v>
      </c>
    </row>
    <row r="1271" spans="1:4" x14ac:dyDescent="0.3">
      <c r="A1271" s="5" t="s">
        <v>8219</v>
      </c>
      <c r="B1271">
        <v>259</v>
      </c>
      <c r="C1271" s="5" t="s">
        <v>8221</v>
      </c>
      <c r="D1271">
        <v>16</v>
      </c>
    </row>
    <row r="1272" spans="1:4" x14ac:dyDescent="0.3">
      <c r="A1272" s="5" t="s">
        <v>8219</v>
      </c>
      <c r="B1272">
        <v>39</v>
      </c>
      <c r="C1272" s="5" t="s">
        <v>8221</v>
      </c>
      <c r="D1272">
        <v>9</v>
      </c>
    </row>
    <row r="1273" spans="1:4" x14ac:dyDescent="0.3">
      <c r="A1273" s="5" t="s">
        <v>8219</v>
      </c>
      <c r="B1273">
        <v>42</v>
      </c>
      <c r="C1273" s="5" t="s">
        <v>8221</v>
      </c>
      <c r="D1273">
        <v>0</v>
      </c>
    </row>
    <row r="1274" spans="1:4" x14ac:dyDescent="0.3">
      <c r="A1274" s="5" t="s">
        <v>8219</v>
      </c>
      <c r="B1274">
        <v>10</v>
      </c>
      <c r="C1274" s="5" t="s">
        <v>8221</v>
      </c>
      <c r="D1274">
        <v>40</v>
      </c>
    </row>
    <row r="1275" spans="1:4" x14ac:dyDescent="0.3">
      <c r="A1275" s="5" t="s">
        <v>8219</v>
      </c>
      <c r="B1275">
        <v>56</v>
      </c>
      <c r="C1275" s="5" t="s">
        <v>8221</v>
      </c>
      <c r="D1275">
        <v>0</v>
      </c>
    </row>
    <row r="1276" spans="1:4" x14ac:dyDescent="0.3">
      <c r="A1276" s="5" t="s">
        <v>8219</v>
      </c>
      <c r="B1276">
        <v>20</v>
      </c>
      <c r="C1276" s="5" t="s">
        <v>8221</v>
      </c>
      <c r="D1276">
        <v>2</v>
      </c>
    </row>
    <row r="1277" spans="1:4" x14ac:dyDescent="0.3">
      <c r="A1277" s="5" t="s">
        <v>8219</v>
      </c>
      <c r="B1277">
        <v>170</v>
      </c>
      <c r="C1277" s="5" t="s">
        <v>8221</v>
      </c>
      <c r="D1277">
        <v>1</v>
      </c>
    </row>
    <row r="1278" spans="1:4" x14ac:dyDescent="0.3">
      <c r="A1278" s="5" t="s">
        <v>8219</v>
      </c>
      <c r="B1278">
        <v>29</v>
      </c>
      <c r="C1278" s="5" t="s">
        <v>8221</v>
      </c>
      <c r="D1278">
        <v>9</v>
      </c>
    </row>
    <row r="1279" spans="1:4" x14ac:dyDescent="0.3">
      <c r="A1279" s="5" t="s">
        <v>8219</v>
      </c>
      <c r="B1279">
        <v>132</v>
      </c>
      <c r="C1279" s="5" t="s">
        <v>8221</v>
      </c>
      <c r="D1279">
        <v>34</v>
      </c>
    </row>
    <row r="1280" spans="1:4" x14ac:dyDescent="0.3">
      <c r="A1280" s="5" t="s">
        <v>8219</v>
      </c>
      <c r="B1280">
        <v>27</v>
      </c>
      <c r="C1280" s="5" t="s">
        <v>8221</v>
      </c>
      <c r="D1280">
        <v>23</v>
      </c>
    </row>
    <row r="1281" spans="1:4" x14ac:dyDescent="0.3">
      <c r="A1281" s="5" t="s">
        <v>8219</v>
      </c>
      <c r="B1281">
        <v>26</v>
      </c>
      <c r="C1281" s="5" t="s">
        <v>8221</v>
      </c>
      <c r="D1281">
        <v>19</v>
      </c>
    </row>
    <row r="1282" spans="1:4" x14ac:dyDescent="0.3">
      <c r="A1282" s="5" t="s">
        <v>8219</v>
      </c>
      <c r="B1282">
        <v>43</v>
      </c>
      <c r="C1282" s="5" t="s">
        <v>8221</v>
      </c>
      <c r="D1282">
        <v>50</v>
      </c>
    </row>
    <row r="1283" spans="1:4" x14ac:dyDescent="0.3">
      <c r="A1283" s="5" t="s">
        <v>8219</v>
      </c>
      <c r="B1283">
        <v>80</v>
      </c>
      <c r="C1283" s="5" t="s">
        <v>8221</v>
      </c>
      <c r="D1283">
        <v>12</v>
      </c>
    </row>
    <row r="1284" spans="1:4" x14ac:dyDescent="0.3">
      <c r="A1284" s="5" t="s">
        <v>8219</v>
      </c>
      <c r="B1284">
        <v>33</v>
      </c>
      <c r="C1284" s="5" t="s">
        <v>8221</v>
      </c>
      <c r="D1284">
        <v>8</v>
      </c>
    </row>
    <row r="1285" spans="1:4" x14ac:dyDescent="0.3">
      <c r="A1285" s="5" t="s">
        <v>8219</v>
      </c>
      <c r="B1285">
        <v>71</v>
      </c>
      <c r="C1285" s="5" t="s">
        <v>8221</v>
      </c>
      <c r="D1285">
        <v>9</v>
      </c>
    </row>
    <row r="1286" spans="1:4" x14ac:dyDescent="0.3">
      <c r="A1286" s="5" t="s">
        <v>8219</v>
      </c>
      <c r="B1286">
        <v>81</v>
      </c>
      <c r="C1286" s="5" t="s">
        <v>8221</v>
      </c>
      <c r="D1286">
        <v>43</v>
      </c>
    </row>
    <row r="1287" spans="1:4" x14ac:dyDescent="0.3">
      <c r="A1287" s="5" t="s">
        <v>8219</v>
      </c>
      <c r="B1287">
        <v>76</v>
      </c>
      <c r="C1287" s="5" t="s">
        <v>8221</v>
      </c>
      <c r="D1287">
        <v>28</v>
      </c>
    </row>
    <row r="1288" spans="1:4" x14ac:dyDescent="0.3">
      <c r="A1288" s="5" t="s">
        <v>8219</v>
      </c>
      <c r="B1288">
        <v>48</v>
      </c>
      <c r="C1288" s="5" t="s">
        <v>8221</v>
      </c>
      <c r="D1288">
        <v>4</v>
      </c>
    </row>
    <row r="1289" spans="1:4" x14ac:dyDescent="0.3">
      <c r="A1289" s="5" t="s">
        <v>8219</v>
      </c>
      <c r="B1289">
        <v>61</v>
      </c>
      <c r="C1289" s="5" t="s">
        <v>8221</v>
      </c>
      <c r="D1289">
        <v>24</v>
      </c>
    </row>
    <row r="1290" spans="1:4" x14ac:dyDescent="0.3">
      <c r="A1290" s="5" t="s">
        <v>8219</v>
      </c>
      <c r="B1290">
        <v>60</v>
      </c>
      <c r="C1290" s="5" t="s">
        <v>8221</v>
      </c>
      <c r="D1290">
        <v>2</v>
      </c>
    </row>
    <row r="1291" spans="1:4" x14ac:dyDescent="0.3">
      <c r="A1291" s="5" t="s">
        <v>8219</v>
      </c>
      <c r="B1291">
        <v>136</v>
      </c>
      <c r="C1291" s="5" t="s">
        <v>8221</v>
      </c>
      <c r="D1291">
        <v>2</v>
      </c>
    </row>
    <row r="1292" spans="1:4" x14ac:dyDescent="0.3">
      <c r="A1292" s="5" t="s">
        <v>8219</v>
      </c>
      <c r="B1292">
        <v>14</v>
      </c>
      <c r="C1292" s="5" t="s">
        <v>8221</v>
      </c>
      <c r="D1292">
        <v>20</v>
      </c>
    </row>
    <row r="1293" spans="1:4" x14ac:dyDescent="0.3">
      <c r="A1293" s="5" t="s">
        <v>8219</v>
      </c>
      <c r="B1293">
        <v>78</v>
      </c>
      <c r="C1293" s="5" t="s">
        <v>8221</v>
      </c>
      <c r="D1293">
        <v>1</v>
      </c>
    </row>
    <row r="1294" spans="1:4" x14ac:dyDescent="0.3">
      <c r="A1294" s="5" t="s">
        <v>8219</v>
      </c>
      <c r="B1294">
        <v>4</v>
      </c>
      <c r="C1294" s="5" t="s">
        <v>8221</v>
      </c>
      <c r="D1294">
        <v>1</v>
      </c>
    </row>
    <row r="1295" spans="1:4" x14ac:dyDescent="0.3">
      <c r="A1295" s="5" t="s">
        <v>8219</v>
      </c>
      <c r="B1295">
        <v>11</v>
      </c>
      <c r="C1295" s="5" t="s">
        <v>8221</v>
      </c>
      <c r="D1295">
        <v>4</v>
      </c>
    </row>
    <row r="1296" spans="1:4" x14ac:dyDescent="0.3">
      <c r="A1296" s="5" t="s">
        <v>8219</v>
      </c>
      <c r="B1296">
        <v>185</v>
      </c>
      <c r="C1296" s="5" t="s">
        <v>8221</v>
      </c>
      <c r="D1296">
        <v>1</v>
      </c>
    </row>
    <row r="1297" spans="1:4" x14ac:dyDescent="0.3">
      <c r="A1297" s="5" t="s">
        <v>8219</v>
      </c>
      <c r="B1297">
        <v>59</v>
      </c>
      <c r="C1297" s="5" t="s">
        <v>8221</v>
      </c>
      <c r="D1297">
        <v>1</v>
      </c>
    </row>
    <row r="1298" spans="1:4" x14ac:dyDescent="0.3">
      <c r="A1298" s="5" t="s">
        <v>8219</v>
      </c>
      <c r="B1298">
        <v>27</v>
      </c>
      <c r="C1298" s="5" t="s">
        <v>8221</v>
      </c>
      <c r="D1298">
        <v>13</v>
      </c>
    </row>
    <row r="1299" spans="1:4" x14ac:dyDescent="0.3">
      <c r="A1299" s="5" t="s">
        <v>8219</v>
      </c>
      <c r="B1299">
        <v>63</v>
      </c>
      <c r="C1299" s="5" t="s">
        <v>8221</v>
      </c>
      <c r="D1299">
        <v>1</v>
      </c>
    </row>
    <row r="1300" spans="1:4" x14ac:dyDescent="0.3">
      <c r="A1300" s="5" t="s">
        <v>8219</v>
      </c>
      <c r="B1300">
        <v>13</v>
      </c>
      <c r="C1300" s="5" t="s">
        <v>8221</v>
      </c>
      <c r="D1300">
        <v>1</v>
      </c>
    </row>
    <row r="1301" spans="1:4" x14ac:dyDescent="0.3">
      <c r="A1301" s="5" t="s">
        <v>8219</v>
      </c>
      <c r="B1301">
        <v>13</v>
      </c>
      <c r="C1301" s="5" t="s">
        <v>8221</v>
      </c>
      <c r="D1301">
        <v>0</v>
      </c>
    </row>
    <row r="1302" spans="1:4" x14ac:dyDescent="0.3">
      <c r="A1302" s="5" t="s">
        <v>8219</v>
      </c>
      <c r="B1302">
        <v>57</v>
      </c>
      <c r="C1302" s="5" t="s">
        <v>8221</v>
      </c>
      <c r="D1302">
        <v>3</v>
      </c>
    </row>
    <row r="1303" spans="1:4" x14ac:dyDescent="0.3">
      <c r="A1303" s="5" t="s">
        <v>8219</v>
      </c>
      <c r="B1303">
        <v>61</v>
      </c>
      <c r="C1303" s="5" t="s">
        <v>8221</v>
      </c>
      <c r="D1303">
        <v>14</v>
      </c>
    </row>
    <row r="1304" spans="1:4" x14ac:dyDescent="0.3">
      <c r="A1304" s="5" t="s">
        <v>8219</v>
      </c>
      <c r="B1304">
        <v>65</v>
      </c>
      <c r="C1304" s="5" t="s">
        <v>8221</v>
      </c>
      <c r="D1304">
        <v>2</v>
      </c>
    </row>
    <row r="1305" spans="1:4" x14ac:dyDescent="0.3">
      <c r="A1305" s="5" t="s">
        <v>8219</v>
      </c>
      <c r="B1305">
        <v>134</v>
      </c>
      <c r="C1305" s="5" t="s">
        <v>8221</v>
      </c>
      <c r="D1305">
        <v>5</v>
      </c>
    </row>
    <row r="1306" spans="1:4" x14ac:dyDescent="0.3">
      <c r="A1306" s="5" t="s">
        <v>8219</v>
      </c>
      <c r="B1306">
        <v>37</v>
      </c>
      <c r="C1306" s="5" t="s">
        <v>8221</v>
      </c>
      <c r="D1306">
        <v>14</v>
      </c>
    </row>
    <row r="1307" spans="1:4" x14ac:dyDescent="0.3">
      <c r="A1307" s="5" t="s">
        <v>8219</v>
      </c>
      <c r="B1307">
        <v>37</v>
      </c>
      <c r="C1307" s="5" t="s">
        <v>8221</v>
      </c>
      <c r="D1307">
        <v>9</v>
      </c>
    </row>
    <row r="1308" spans="1:4" x14ac:dyDescent="0.3">
      <c r="A1308" s="5" t="s">
        <v>8219</v>
      </c>
      <c r="B1308">
        <v>150</v>
      </c>
      <c r="C1308" s="5" t="s">
        <v>8221</v>
      </c>
      <c r="D1308">
        <v>8</v>
      </c>
    </row>
    <row r="1309" spans="1:4" x14ac:dyDescent="0.3">
      <c r="A1309" s="5" t="s">
        <v>8219</v>
      </c>
      <c r="B1309">
        <v>56</v>
      </c>
      <c r="C1309" s="5" t="s">
        <v>8221</v>
      </c>
      <c r="D1309">
        <v>7</v>
      </c>
    </row>
    <row r="1310" spans="1:4" x14ac:dyDescent="0.3">
      <c r="A1310" s="5" t="s">
        <v>8219</v>
      </c>
      <c r="B1310">
        <v>18</v>
      </c>
      <c r="C1310" s="5" t="s">
        <v>8221</v>
      </c>
      <c r="D1310">
        <v>0</v>
      </c>
    </row>
    <row r="1311" spans="1:4" x14ac:dyDescent="0.3">
      <c r="A1311" s="5" t="s">
        <v>8219</v>
      </c>
      <c r="B1311">
        <v>60</v>
      </c>
      <c r="C1311" s="5" t="s">
        <v>8221</v>
      </c>
      <c r="D1311">
        <v>84</v>
      </c>
    </row>
    <row r="1312" spans="1:4" x14ac:dyDescent="0.3">
      <c r="A1312" s="5" t="s">
        <v>8219</v>
      </c>
      <c r="B1312">
        <v>67</v>
      </c>
      <c r="C1312" s="5" t="s">
        <v>8221</v>
      </c>
      <c r="D1312">
        <v>11</v>
      </c>
    </row>
    <row r="1313" spans="1:4" x14ac:dyDescent="0.3">
      <c r="A1313" s="5" t="s">
        <v>8219</v>
      </c>
      <c r="B1313">
        <v>35</v>
      </c>
      <c r="C1313" s="5" t="s">
        <v>8221</v>
      </c>
      <c r="D1313">
        <v>1</v>
      </c>
    </row>
    <row r="1314" spans="1:4" x14ac:dyDescent="0.3">
      <c r="A1314" s="5" t="s">
        <v>8219</v>
      </c>
      <c r="B1314">
        <v>34</v>
      </c>
      <c r="C1314" s="5" t="s">
        <v>8221</v>
      </c>
      <c r="D1314">
        <v>4</v>
      </c>
    </row>
    <row r="1315" spans="1:4" x14ac:dyDescent="0.3">
      <c r="A1315" s="5" t="s">
        <v>8219</v>
      </c>
      <c r="B1315">
        <v>36</v>
      </c>
      <c r="C1315" s="5" t="s">
        <v>8221</v>
      </c>
      <c r="D1315">
        <v>10</v>
      </c>
    </row>
    <row r="1316" spans="1:4" x14ac:dyDescent="0.3">
      <c r="A1316" s="5" t="s">
        <v>8219</v>
      </c>
      <c r="B1316">
        <v>18</v>
      </c>
      <c r="C1316" s="5" t="s">
        <v>8221</v>
      </c>
      <c r="D1316">
        <v>16</v>
      </c>
    </row>
    <row r="1317" spans="1:4" x14ac:dyDescent="0.3">
      <c r="A1317" s="5" t="s">
        <v>8219</v>
      </c>
      <c r="B1317">
        <v>25</v>
      </c>
      <c r="C1317" s="5" t="s">
        <v>8221</v>
      </c>
      <c r="D1317">
        <v>2</v>
      </c>
    </row>
    <row r="1318" spans="1:4" x14ac:dyDescent="0.3">
      <c r="A1318" s="5" t="s">
        <v>8219</v>
      </c>
      <c r="B1318">
        <v>21</v>
      </c>
      <c r="C1318" s="5" t="s">
        <v>8221</v>
      </c>
      <c r="D1318">
        <v>5</v>
      </c>
    </row>
    <row r="1319" spans="1:4" x14ac:dyDescent="0.3">
      <c r="A1319" s="5" t="s">
        <v>8219</v>
      </c>
      <c r="B1319">
        <v>151</v>
      </c>
      <c r="C1319" s="5" t="s">
        <v>8221</v>
      </c>
      <c r="D1319">
        <v>1</v>
      </c>
    </row>
    <row r="1320" spans="1:4" x14ac:dyDescent="0.3">
      <c r="A1320" s="5" t="s">
        <v>8219</v>
      </c>
      <c r="B1320">
        <v>489</v>
      </c>
      <c r="C1320" s="5" t="s">
        <v>8221</v>
      </c>
      <c r="D1320">
        <v>31</v>
      </c>
    </row>
    <row r="1321" spans="1:4" x14ac:dyDescent="0.3">
      <c r="A1321" s="5" t="s">
        <v>8219</v>
      </c>
      <c r="B1321">
        <v>50</v>
      </c>
      <c r="C1321" s="5" t="s">
        <v>8221</v>
      </c>
      <c r="D1321">
        <v>0</v>
      </c>
    </row>
    <row r="1322" spans="1:4" x14ac:dyDescent="0.3">
      <c r="A1322" s="5" t="s">
        <v>8219</v>
      </c>
      <c r="B1322">
        <v>321</v>
      </c>
      <c r="C1322" s="5" t="s">
        <v>8221</v>
      </c>
      <c r="D1322">
        <v>2</v>
      </c>
    </row>
    <row r="1323" spans="1:4" x14ac:dyDescent="0.3">
      <c r="A1323" s="5" t="s">
        <v>8219</v>
      </c>
      <c r="B1323">
        <v>1762</v>
      </c>
      <c r="C1323" s="5" t="s">
        <v>8221</v>
      </c>
      <c r="D1323">
        <v>7</v>
      </c>
    </row>
    <row r="1324" spans="1:4" x14ac:dyDescent="0.3">
      <c r="A1324" s="5" t="s">
        <v>8219</v>
      </c>
      <c r="B1324">
        <v>385</v>
      </c>
      <c r="C1324" s="5" t="s">
        <v>8221</v>
      </c>
      <c r="D1324">
        <v>16</v>
      </c>
    </row>
    <row r="1325" spans="1:4" x14ac:dyDescent="0.3">
      <c r="A1325" s="5" t="s">
        <v>8219</v>
      </c>
      <c r="B1325">
        <v>398</v>
      </c>
      <c r="C1325" s="5" t="s">
        <v>8221</v>
      </c>
      <c r="D1325">
        <v>4</v>
      </c>
    </row>
    <row r="1326" spans="1:4" x14ac:dyDescent="0.3">
      <c r="A1326" s="5" t="s">
        <v>8219</v>
      </c>
      <c r="B1326">
        <v>304</v>
      </c>
      <c r="C1326" s="5" t="s">
        <v>8221</v>
      </c>
      <c r="D1326">
        <v>4</v>
      </c>
    </row>
    <row r="1327" spans="1:4" x14ac:dyDescent="0.3">
      <c r="A1327" s="5" t="s">
        <v>8219</v>
      </c>
      <c r="B1327">
        <v>676</v>
      </c>
      <c r="C1327" s="5" t="s">
        <v>8221</v>
      </c>
      <c r="D1327">
        <v>4</v>
      </c>
    </row>
    <row r="1328" spans="1:4" x14ac:dyDescent="0.3">
      <c r="A1328" s="5" t="s">
        <v>8219</v>
      </c>
      <c r="B1328">
        <v>577</v>
      </c>
      <c r="C1328" s="5" t="s">
        <v>8221</v>
      </c>
      <c r="D1328">
        <v>3</v>
      </c>
    </row>
    <row r="1329" spans="1:4" x14ac:dyDescent="0.3">
      <c r="A1329" s="5" t="s">
        <v>8219</v>
      </c>
      <c r="B1329">
        <v>3663</v>
      </c>
      <c r="C1329" s="5" t="s">
        <v>8221</v>
      </c>
      <c r="D1329">
        <v>36</v>
      </c>
    </row>
    <row r="1330" spans="1:4" x14ac:dyDescent="0.3">
      <c r="A1330" s="5" t="s">
        <v>8219</v>
      </c>
      <c r="B1330">
        <v>294</v>
      </c>
      <c r="C1330" s="5" t="s">
        <v>8221</v>
      </c>
      <c r="D1330">
        <v>1</v>
      </c>
    </row>
    <row r="1331" spans="1:4" x14ac:dyDescent="0.3">
      <c r="A1331" s="5" t="s">
        <v>8219</v>
      </c>
      <c r="B1331">
        <v>28</v>
      </c>
      <c r="C1331" s="5" t="s">
        <v>8221</v>
      </c>
      <c r="D1331">
        <v>7</v>
      </c>
    </row>
    <row r="1332" spans="1:4" x14ac:dyDescent="0.3">
      <c r="A1332" s="5" t="s">
        <v>8219</v>
      </c>
      <c r="B1332">
        <v>100</v>
      </c>
      <c r="C1332" s="5" t="s">
        <v>8221</v>
      </c>
      <c r="D1332">
        <v>27</v>
      </c>
    </row>
    <row r="1333" spans="1:4" x14ac:dyDescent="0.3">
      <c r="A1333" s="5" t="s">
        <v>8219</v>
      </c>
      <c r="B1333">
        <v>72</v>
      </c>
      <c r="C1333" s="5" t="s">
        <v>8221</v>
      </c>
      <c r="D1333">
        <v>1</v>
      </c>
    </row>
    <row r="1334" spans="1:4" x14ac:dyDescent="0.3">
      <c r="A1334" s="5" t="s">
        <v>8219</v>
      </c>
      <c r="B1334">
        <v>238</v>
      </c>
      <c r="C1334" s="5" t="s">
        <v>8221</v>
      </c>
      <c r="D1334">
        <v>0</v>
      </c>
    </row>
    <row r="1335" spans="1:4" x14ac:dyDescent="0.3">
      <c r="A1335" s="5" t="s">
        <v>8219</v>
      </c>
      <c r="B1335">
        <v>159</v>
      </c>
      <c r="C1335" s="5" t="s">
        <v>8221</v>
      </c>
      <c r="D1335">
        <v>1</v>
      </c>
    </row>
    <row r="1336" spans="1:4" x14ac:dyDescent="0.3">
      <c r="A1336" s="5" t="s">
        <v>8219</v>
      </c>
      <c r="B1336">
        <v>77</v>
      </c>
      <c r="C1336" s="5" t="s">
        <v>8221</v>
      </c>
      <c r="D1336">
        <v>3</v>
      </c>
    </row>
    <row r="1337" spans="1:4" x14ac:dyDescent="0.3">
      <c r="A1337" s="5" t="s">
        <v>8219</v>
      </c>
      <c r="B1337">
        <v>53</v>
      </c>
      <c r="C1337" s="5" t="s">
        <v>8221</v>
      </c>
      <c r="D1337">
        <v>3</v>
      </c>
    </row>
    <row r="1338" spans="1:4" x14ac:dyDescent="0.3">
      <c r="A1338" s="5" t="s">
        <v>8219</v>
      </c>
      <c r="B1338">
        <v>1251</v>
      </c>
      <c r="C1338" s="5" t="s">
        <v>8221</v>
      </c>
      <c r="D1338">
        <v>3</v>
      </c>
    </row>
    <row r="1339" spans="1:4" x14ac:dyDescent="0.3">
      <c r="A1339" s="5" t="s">
        <v>8219</v>
      </c>
      <c r="B1339">
        <v>465</v>
      </c>
      <c r="C1339" s="5" t="s">
        <v>8221</v>
      </c>
      <c r="D1339">
        <v>0</v>
      </c>
    </row>
    <row r="1340" spans="1:4" x14ac:dyDescent="0.3">
      <c r="A1340" s="5" t="s">
        <v>8219</v>
      </c>
      <c r="B1340">
        <v>74</v>
      </c>
      <c r="C1340" s="5" t="s">
        <v>8221</v>
      </c>
      <c r="D1340">
        <v>6</v>
      </c>
    </row>
    <row r="1341" spans="1:4" x14ac:dyDescent="0.3">
      <c r="A1341" s="5" t="s">
        <v>8219</v>
      </c>
      <c r="B1341">
        <v>62</v>
      </c>
      <c r="C1341" s="5" t="s">
        <v>8221</v>
      </c>
      <c r="D1341">
        <v>17</v>
      </c>
    </row>
    <row r="1342" spans="1:4" x14ac:dyDescent="0.3">
      <c r="A1342" s="5" t="s">
        <v>8219</v>
      </c>
      <c r="B1342">
        <v>3468</v>
      </c>
      <c r="C1342" s="5" t="s">
        <v>8221</v>
      </c>
      <c r="D1342">
        <v>40</v>
      </c>
    </row>
    <row r="1343" spans="1:4" x14ac:dyDescent="0.3">
      <c r="A1343" s="5" t="s">
        <v>8219</v>
      </c>
      <c r="B1343">
        <v>52</v>
      </c>
      <c r="C1343" s="5" t="s">
        <v>8221</v>
      </c>
      <c r="D1343">
        <v>3</v>
      </c>
    </row>
    <row r="1344" spans="1:4" x14ac:dyDescent="0.3">
      <c r="A1344" s="5" t="s">
        <v>8219</v>
      </c>
      <c r="B1344">
        <v>50</v>
      </c>
      <c r="C1344" s="5" t="s">
        <v>8221</v>
      </c>
      <c r="D1344">
        <v>1</v>
      </c>
    </row>
    <row r="1345" spans="1:4" x14ac:dyDescent="0.3">
      <c r="A1345" s="5" t="s">
        <v>8219</v>
      </c>
      <c r="B1345">
        <v>45</v>
      </c>
      <c r="C1345" s="5" t="s">
        <v>8221</v>
      </c>
      <c r="D1345">
        <v>2</v>
      </c>
    </row>
    <row r="1346" spans="1:4" x14ac:dyDescent="0.3">
      <c r="A1346" s="5" t="s">
        <v>8219</v>
      </c>
      <c r="B1346">
        <v>21</v>
      </c>
      <c r="C1346" s="5" t="s">
        <v>8221</v>
      </c>
      <c r="D1346">
        <v>7</v>
      </c>
    </row>
    <row r="1347" spans="1:4" x14ac:dyDescent="0.3">
      <c r="A1347" s="5" t="s">
        <v>8219</v>
      </c>
      <c r="B1347">
        <v>100</v>
      </c>
      <c r="C1347" s="5" t="s">
        <v>8221</v>
      </c>
      <c r="D1347">
        <v>14</v>
      </c>
    </row>
    <row r="1348" spans="1:4" x14ac:dyDescent="0.3">
      <c r="A1348" s="5" t="s">
        <v>8219</v>
      </c>
      <c r="B1348">
        <v>81</v>
      </c>
      <c r="C1348" s="5" t="s">
        <v>8221</v>
      </c>
      <c r="D1348">
        <v>0</v>
      </c>
    </row>
    <row r="1349" spans="1:4" x14ac:dyDescent="0.3">
      <c r="A1349" s="5" t="s">
        <v>8219</v>
      </c>
      <c r="B1349">
        <v>286</v>
      </c>
      <c r="C1349" s="5" t="s">
        <v>8221</v>
      </c>
      <c r="D1349">
        <v>0</v>
      </c>
    </row>
    <row r="1350" spans="1:4" x14ac:dyDescent="0.3">
      <c r="A1350" s="5" t="s">
        <v>8219</v>
      </c>
      <c r="B1350">
        <v>42</v>
      </c>
      <c r="C1350" s="5" t="s">
        <v>8221</v>
      </c>
      <c r="D1350">
        <v>1</v>
      </c>
    </row>
    <row r="1351" spans="1:4" x14ac:dyDescent="0.3">
      <c r="A1351" s="5" t="s">
        <v>8219</v>
      </c>
      <c r="B1351">
        <v>199</v>
      </c>
      <c r="C1351" s="5" t="s">
        <v>8221</v>
      </c>
      <c r="D1351">
        <v>12</v>
      </c>
    </row>
    <row r="1352" spans="1:4" x14ac:dyDescent="0.3">
      <c r="A1352" s="5" t="s">
        <v>8219</v>
      </c>
      <c r="B1352">
        <v>25</v>
      </c>
      <c r="C1352" s="5" t="s">
        <v>8221</v>
      </c>
      <c r="D1352">
        <v>12</v>
      </c>
    </row>
    <row r="1353" spans="1:4" x14ac:dyDescent="0.3">
      <c r="A1353" s="5" t="s">
        <v>8219</v>
      </c>
      <c r="B1353">
        <v>84</v>
      </c>
      <c r="C1353" s="5" t="s">
        <v>8221</v>
      </c>
      <c r="D1353">
        <v>23</v>
      </c>
    </row>
    <row r="1354" spans="1:4" x14ac:dyDescent="0.3">
      <c r="A1354" s="5" t="s">
        <v>8219</v>
      </c>
      <c r="B1354">
        <v>50</v>
      </c>
      <c r="C1354" s="5" t="s">
        <v>8221</v>
      </c>
      <c r="D1354">
        <v>0</v>
      </c>
    </row>
    <row r="1355" spans="1:4" x14ac:dyDescent="0.3">
      <c r="A1355" s="5" t="s">
        <v>8219</v>
      </c>
      <c r="B1355">
        <v>26</v>
      </c>
      <c r="C1355" s="5" t="s">
        <v>8221</v>
      </c>
      <c r="D1355">
        <v>10</v>
      </c>
    </row>
    <row r="1356" spans="1:4" x14ac:dyDescent="0.3">
      <c r="A1356" s="5" t="s">
        <v>8219</v>
      </c>
      <c r="B1356">
        <v>14</v>
      </c>
      <c r="C1356" s="5" t="s">
        <v>8221</v>
      </c>
      <c r="D1356">
        <v>5</v>
      </c>
    </row>
    <row r="1357" spans="1:4" x14ac:dyDescent="0.3">
      <c r="A1357" s="5" t="s">
        <v>8219</v>
      </c>
      <c r="B1357">
        <v>49</v>
      </c>
      <c r="C1357" s="5" t="s">
        <v>8221</v>
      </c>
      <c r="D1357">
        <v>1</v>
      </c>
    </row>
    <row r="1358" spans="1:4" x14ac:dyDescent="0.3">
      <c r="A1358" s="5" t="s">
        <v>8219</v>
      </c>
      <c r="B1358">
        <v>69</v>
      </c>
      <c r="C1358" s="5" t="s">
        <v>8221</v>
      </c>
      <c r="D1358">
        <v>2</v>
      </c>
    </row>
    <row r="1359" spans="1:4" x14ac:dyDescent="0.3">
      <c r="A1359" s="5" t="s">
        <v>8219</v>
      </c>
      <c r="B1359">
        <v>60</v>
      </c>
      <c r="C1359" s="5" t="s">
        <v>8221</v>
      </c>
      <c r="D1359">
        <v>2</v>
      </c>
    </row>
    <row r="1360" spans="1:4" x14ac:dyDescent="0.3">
      <c r="A1360" s="5" t="s">
        <v>8219</v>
      </c>
      <c r="B1360">
        <v>80</v>
      </c>
      <c r="C1360" s="5" t="s">
        <v>8221</v>
      </c>
      <c r="D1360">
        <v>0</v>
      </c>
    </row>
    <row r="1361" spans="1:4" x14ac:dyDescent="0.3">
      <c r="A1361" s="5" t="s">
        <v>8219</v>
      </c>
      <c r="B1361">
        <v>56</v>
      </c>
      <c r="C1361" s="5" t="s">
        <v>8221</v>
      </c>
      <c r="D1361">
        <v>13</v>
      </c>
    </row>
    <row r="1362" spans="1:4" x14ac:dyDescent="0.3">
      <c r="A1362" s="5" t="s">
        <v>8219</v>
      </c>
      <c r="B1362">
        <v>104</v>
      </c>
      <c r="C1362" s="5" t="s">
        <v>8221</v>
      </c>
      <c r="D1362">
        <v>0</v>
      </c>
    </row>
    <row r="1363" spans="1:4" x14ac:dyDescent="0.3">
      <c r="A1363" s="5" t="s">
        <v>8219</v>
      </c>
      <c r="B1363">
        <v>46</v>
      </c>
      <c r="C1363" s="5" t="s">
        <v>8221</v>
      </c>
      <c r="D1363">
        <v>1</v>
      </c>
    </row>
    <row r="1364" spans="1:4" x14ac:dyDescent="0.3">
      <c r="A1364" s="5" t="s">
        <v>8219</v>
      </c>
      <c r="B1364">
        <v>206</v>
      </c>
      <c r="C1364" s="5" t="s">
        <v>8221</v>
      </c>
      <c r="D1364">
        <v>5</v>
      </c>
    </row>
    <row r="1365" spans="1:4" x14ac:dyDescent="0.3">
      <c r="A1365" s="5" t="s">
        <v>8219</v>
      </c>
      <c r="B1365">
        <v>18</v>
      </c>
      <c r="C1365" s="5" t="s">
        <v>8221</v>
      </c>
      <c r="D1365">
        <v>2</v>
      </c>
    </row>
    <row r="1366" spans="1:4" x14ac:dyDescent="0.3">
      <c r="A1366" s="5" t="s">
        <v>8219</v>
      </c>
      <c r="B1366">
        <v>28</v>
      </c>
      <c r="C1366" s="5" t="s">
        <v>8221</v>
      </c>
      <c r="D1366">
        <v>0</v>
      </c>
    </row>
    <row r="1367" spans="1:4" x14ac:dyDescent="0.3">
      <c r="A1367" s="5" t="s">
        <v>8219</v>
      </c>
      <c r="B1367">
        <v>11</v>
      </c>
      <c r="C1367" s="5" t="s">
        <v>8221</v>
      </c>
      <c r="D1367">
        <v>32</v>
      </c>
    </row>
    <row r="1368" spans="1:4" x14ac:dyDescent="0.3">
      <c r="A1368" s="5" t="s">
        <v>8219</v>
      </c>
      <c r="B1368">
        <v>263</v>
      </c>
      <c r="C1368" s="5" t="s">
        <v>8221</v>
      </c>
      <c r="D1368">
        <v>1</v>
      </c>
    </row>
    <row r="1369" spans="1:4" x14ac:dyDescent="0.3">
      <c r="A1369" s="5" t="s">
        <v>8219</v>
      </c>
      <c r="B1369">
        <v>394</v>
      </c>
      <c r="C1369" s="5" t="s">
        <v>8221</v>
      </c>
      <c r="D1369">
        <v>1</v>
      </c>
    </row>
    <row r="1370" spans="1:4" x14ac:dyDescent="0.3">
      <c r="A1370" s="5" t="s">
        <v>8219</v>
      </c>
      <c r="B1370">
        <v>1049</v>
      </c>
      <c r="C1370" s="5" t="s">
        <v>8221</v>
      </c>
      <c r="D1370">
        <v>1</v>
      </c>
    </row>
    <row r="1371" spans="1:4" x14ac:dyDescent="0.3">
      <c r="A1371" s="5" t="s">
        <v>8219</v>
      </c>
      <c r="B1371">
        <v>308</v>
      </c>
      <c r="C1371" s="5" t="s">
        <v>8221</v>
      </c>
      <c r="D1371">
        <v>0</v>
      </c>
    </row>
    <row r="1372" spans="1:4" x14ac:dyDescent="0.3">
      <c r="A1372" s="5" t="s">
        <v>8219</v>
      </c>
      <c r="B1372">
        <v>1088</v>
      </c>
      <c r="C1372" s="5" t="s">
        <v>8221</v>
      </c>
      <c r="D1372">
        <v>0</v>
      </c>
    </row>
    <row r="1373" spans="1:4" x14ac:dyDescent="0.3">
      <c r="A1373" s="5" t="s">
        <v>8219</v>
      </c>
      <c r="B1373">
        <v>73</v>
      </c>
      <c r="C1373" s="5" t="s">
        <v>8221</v>
      </c>
      <c r="D1373">
        <v>8</v>
      </c>
    </row>
    <row r="1374" spans="1:4" x14ac:dyDescent="0.3">
      <c r="A1374" s="5" t="s">
        <v>8219</v>
      </c>
      <c r="B1374">
        <v>143</v>
      </c>
      <c r="C1374" s="5" t="s">
        <v>8221</v>
      </c>
      <c r="D1374">
        <v>0</v>
      </c>
    </row>
    <row r="1375" spans="1:4" x14ac:dyDescent="0.3">
      <c r="A1375" s="5" t="s">
        <v>8219</v>
      </c>
      <c r="B1375">
        <v>1420</v>
      </c>
      <c r="C1375" s="5" t="s">
        <v>8221</v>
      </c>
      <c r="D1375">
        <v>1</v>
      </c>
    </row>
    <row r="1376" spans="1:4" x14ac:dyDescent="0.3">
      <c r="A1376" s="5" t="s">
        <v>8219</v>
      </c>
      <c r="B1376">
        <v>305</v>
      </c>
      <c r="C1376" s="5" t="s">
        <v>8221</v>
      </c>
      <c r="D1376">
        <v>16</v>
      </c>
    </row>
    <row r="1377" spans="1:4" x14ac:dyDescent="0.3">
      <c r="A1377" s="5" t="s">
        <v>8219</v>
      </c>
      <c r="B1377">
        <v>551</v>
      </c>
      <c r="C1377" s="5" t="s">
        <v>8221</v>
      </c>
      <c r="D1377">
        <v>12</v>
      </c>
    </row>
    <row r="1378" spans="1:4" x14ac:dyDescent="0.3">
      <c r="A1378" s="5" t="s">
        <v>8219</v>
      </c>
      <c r="B1378">
        <v>187</v>
      </c>
      <c r="C1378" s="5" t="s">
        <v>8221</v>
      </c>
      <c r="D1378">
        <v>4</v>
      </c>
    </row>
    <row r="1379" spans="1:4" x14ac:dyDescent="0.3">
      <c r="A1379" s="5" t="s">
        <v>8219</v>
      </c>
      <c r="B1379">
        <v>325</v>
      </c>
      <c r="C1379" s="5" t="s">
        <v>8221</v>
      </c>
      <c r="D1379">
        <v>2</v>
      </c>
    </row>
    <row r="1380" spans="1:4" x14ac:dyDescent="0.3">
      <c r="A1380" s="5" t="s">
        <v>8219</v>
      </c>
      <c r="B1380">
        <v>148</v>
      </c>
      <c r="C1380" s="5" t="s">
        <v>8221</v>
      </c>
      <c r="D1380">
        <v>3</v>
      </c>
    </row>
    <row r="1381" spans="1:4" x14ac:dyDescent="0.3">
      <c r="A1381" s="5" t="s">
        <v>8219</v>
      </c>
      <c r="B1381">
        <v>69</v>
      </c>
      <c r="C1381" s="5" t="s">
        <v>8221</v>
      </c>
      <c r="D1381">
        <v>0</v>
      </c>
    </row>
    <row r="1382" spans="1:4" x14ac:dyDescent="0.3">
      <c r="A1382" s="5" t="s">
        <v>8219</v>
      </c>
      <c r="B1382">
        <v>173</v>
      </c>
      <c r="C1382" s="5" t="s">
        <v>8221</v>
      </c>
      <c r="D1382">
        <v>3</v>
      </c>
    </row>
    <row r="1383" spans="1:4" x14ac:dyDescent="0.3">
      <c r="A1383" s="5" t="s">
        <v>8219</v>
      </c>
      <c r="B1383">
        <v>269</v>
      </c>
      <c r="C1383" s="5" t="s">
        <v>8221</v>
      </c>
      <c r="D1383">
        <v>4</v>
      </c>
    </row>
    <row r="1384" spans="1:4" x14ac:dyDescent="0.3">
      <c r="A1384" s="5" t="s">
        <v>8219</v>
      </c>
      <c r="B1384">
        <v>185</v>
      </c>
      <c r="C1384" s="5" t="s">
        <v>8221</v>
      </c>
      <c r="D1384">
        <v>2</v>
      </c>
    </row>
    <row r="1385" spans="1:4" x14ac:dyDescent="0.3">
      <c r="A1385" s="5" t="s">
        <v>8219</v>
      </c>
      <c r="B1385">
        <v>176</v>
      </c>
      <c r="C1385" s="5" t="s">
        <v>8221</v>
      </c>
      <c r="D1385">
        <v>10</v>
      </c>
    </row>
    <row r="1386" spans="1:4" x14ac:dyDescent="0.3">
      <c r="A1386" s="5" t="s">
        <v>8219</v>
      </c>
      <c r="B1386">
        <v>1019</v>
      </c>
      <c r="C1386" s="5" t="s">
        <v>8221</v>
      </c>
      <c r="D1386">
        <v>11</v>
      </c>
    </row>
    <row r="1387" spans="1:4" x14ac:dyDescent="0.3">
      <c r="A1387" s="5" t="s">
        <v>8219</v>
      </c>
      <c r="B1387">
        <v>113</v>
      </c>
      <c r="C1387" s="5" t="s">
        <v>8221</v>
      </c>
      <c r="D1387">
        <v>6</v>
      </c>
    </row>
    <row r="1388" spans="1:4" x14ac:dyDescent="0.3">
      <c r="A1388" s="5" t="s">
        <v>8219</v>
      </c>
      <c r="B1388">
        <v>404</v>
      </c>
      <c r="C1388" s="5" t="s">
        <v>8221</v>
      </c>
      <c r="D1388">
        <v>2</v>
      </c>
    </row>
    <row r="1389" spans="1:4" x14ac:dyDescent="0.3">
      <c r="A1389" s="5" t="s">
        <v>8219</v>
      </c>
      <c r="B1389">
        <v>707</v>
      </c>
      <c r="C1389" s="5" t="s">
        <v>8221</v>
      </c>
      <c r="D1389">
        <v>6</v>
      </c>
    </row>
    <row r="1390" spans="1:4" x14ac:dyDescent="0.3">
      <c r="A1390" s="5" t="s">
        <v>8219</v>
      </c>
      <c r="B1390">
        <v>392</v>
      </c>
      <c r="C1390" s="5" t="s">
        <v>8221</v>
      </c>
      <c r="D1390">
        <v>8</v>
      </c>
    </row>
    <row r="1391" spans="1:4" x14ac:dyDescent="0.3">
      <c r="A1391" s="5" t="s">
        <v>8219</v>
      </c>
      <c r="B1391">
        <v>23</v>
      </c>
      <c r="C1391" s="5" t="s">
        <v>8221</v>
      </c>
      <c r="D1391">
        <v>37</v>
      </c>
    </row>
    <row r="1392" spans="1:4" x14ac:dyDescent="0.3">
      <c r="A1392" s="5" t="s">
        <v>8219</v>
      </c>
      <c r="B1392">
        <v>682</v>
      </c>
      <c r="C1392" s="5" t="s">
        <v>8221</v>
      </c>
      <c r="D1392">
        <v>11</v>
      </c>
    </row>
    <row r="1393" spans="1:4" x14ac:dyDescent="0.3">
      <c r="A1393" s="5" t="s">
        <v>8219</v>
      </c>
      <c r="B1393">
        <v>37</v>
      </c>
      <c r="C1393" s="5" t="s">
        <v>8221</v>
      </c>
      <c r="D1393">
        <v>0</v>
      </c>
    </row>
    <row r="1394" spans="1:4" x14ac:dyDescent="0.3">
      <c r="A1394" s="5" t="s">
        <v>8219</v>
      </c>
      <c r="B1394">
        <v>146</v>
      </c>
      <c r="C1394" s="5" t="s">
        <v>8221</v>
      </c>
      <c r="D1394">
        <v>10</v>
      </c>
    </row>
    <row r="1395" spans="1:4" x14ac:dyDescent="0.3">
      <c r="A1395" s="5" t="s">
        <v>8219</v>
      </c>
      <c r="B1395">
        <v>119</v>
      </c>
      <c r="C1395" s="5" t="s">
        <v>8221</v>
      </c>
      <c r="D1395">
        <v>6</v>
      </c>
    </row>
    <row r="1396" spans="1:4" x14ac:dyDescent="0.3">
      <c r="A1396" s="5" t="s">
        <v>8219</v>
      </c>
      <c r="B1396">
        <v>163</v>
      </c>
      <c r="C1396" s="5" t="s">
        <v>8221</v>
      </c>
      <c r="D1396">
        <v>8</v>
      </c>
    </row>
    <row r="1397" spans="1:4" x14ac:dyDescent="0.3">
      <c r="A1397" s="5" t="s">
        <v>8219</v>
      </c>
      <c r="B1397">
        <v>339</v>
      </c>
      <c r="C1397" s="5" t="s">
        <v>8221</v>
      </c>
      <c r="D1397">
        <v>6</v>
      </c>
    </row>
    <row r="1398" spans="1:4" x14ac:dyDescent="0.3">
      <c r="A1398" s="5" t="s">
        <v>8219</v>
      </c>
      <c r="B1398">
        <v>58</v>
      </c>
      <c r="C1398" s="5" t="s">
        <v>8221</v>
      </c>
      <c r="D1398">
        <v>7</v>
      </c>
    </row>
    <row r="1399" spans="1:4" x14ac:dyDescent="0.3">
      <c r="A1399" s="5" t="s">
        <v>8219</v>
      </c>
      <c r="B1399">
        <v>456</v>
      </c>
      <c r="C1399" s="5" t="s">
        <v>8221</v>
      </c>
      <c r="D1399">
        <v>7</v>
      </c>
    </row>
    <row r="1400" spans="1:4" x14ac:dyDescent="0.3">
      <c r="A1400" s="5" t="s">
        <v>8219</v>
      </c>
      <c r="B1400">
        <v>15</v>
      </c>
      <c r="C1400" s="5" t="s">
        <v>8221</v>
      </c>
      <c r="D1400">
        <v>5</v>
      </c>
    </row>
    <row r="1401" spans="1:4" x14ac:dyDescent="0.3">
      <c r="A1401" s="5" t="s">
        <v>8219</v>
      </c>
      <c r="B1401">
        <v>191</v>
      </c>
      <c r="C1401" s="5" t="s">
        <v>8221</v>
      </c>
      <c r="D1401">
        <v>46</v>
      </c>
    </row>
    <row r="1402" spans="1:4" x14ac:dyDescent="0.3">
      <c r="A1402" s="5" t="s">
        <v>8219</v>
      </c>
      <c r="B1402">
        <v>17</v>
      </c>
      <c r="C1402" s="5" t="s">
        <v>8221</v>
      </c>
      <c r="D1402">
        <v>10</v>
      </c>
    </row>
    <row r="1403" spans="1:4" x14ac:dyDescent="0.3">
      <c r="A1403" s="5" t="s">
        <v>8219</v>
      </c>
      <c r="B1403">
        <v>28</v>
      </c>
      <c r="C1403" s="5" t="s">
        <v>8221</v>
      </c>
      <c r="D1403">
        <v>19</v>
      </c>
    </row>
    <row r="1404" spans="1:4" x14ac:dyDescent="0.3">
      <c r="A1404" s="5" t="s">
        <v>8219</v>
      </c>
      <c r="B1404">
        <v>18</v>
      </c>
      <c r="C1404" s="5" t="s">
        <v>8221</v>
      </c>
      <c r="D1404">
        <v>13</v>
      </c>
    </row>
    <row r="1405" spans="1:4" x14ac:dyDescent="0.3">
      <c r="A1405" s="5" t="s">
        <v>8219</v>
      </c>
      <c r="B1405">
        <v>61</v>
      </c>
      <c r="C1405" s="5" t="s">
        <v>8221</v>
      </c>
      <c r="D1405">
        <v>13</v>
      </c>
    </row>
    <row r="1406" spans="1:4" x14ac:dyDescent="0.3">
      <c r="A1406" s="5" t="s">
        <v>8219</v>
      </c>
      <c r="B1406">
        <v>108</v>
      </c>
      <c r="C1406" s="5" t="s">
        <v>8221</v>
      </c>
      <c r="D1406">
        <v>4</v>
      </c>
    </row>
    <row r="1407" spans="1:4" x14ac:dyDescent="0.3">
      <c r="A1407" s="5" t="s">
        <v>8219</v>
      </c>
      <c r="B1407">
        <v>142</v>
      </c>
      <c r="C1407" s="5" t="s">
        <v>8221</v>
      </c>
      <c r="D1407">
        <v>0</v>
      </c>
    </row>
    <row r="1408" spans="1:4" x14ac:dyDescent="0.3">
      <c r="A1408" s="5" t="s">
        <v>8219</v>
      </c>
      <c r="B1408">
        <v>74</v>
      </c>
      <c r="C1408" s="5" t="s">
        <v>8221</v>
      </c>
      <c r="D1408">
        <v>3</v>
      </c>
    </row>
    <row r="1409" spans="1:4" x14ac:dyDescent="0.3">
      <c r="A1409" s="5" t="s">
        <v>8219</v>
      </c>
      <c r="B1409">
        <v>38</v>
      </c>
      <c r="C1409" s="5" t="s">
        <v>8221</v>
      </c>
      <c r="D1409">
        <v>1</v>
      </c>
    </row>
    <row r="1410" spans="1:4" x14ac:dyDescent="0.3">
      <c r="A1410" s="5" t="s">
        <v>8219</v>
      </c>
      <c r="B1410">
        <v>20</v>
      </c>
      <c r="C1410" s="5" t="s">
        <v>8221</v>
      </c>
      <c r="D1410">
        <v>9</v>
      </c>
    </row>
    <row r="1411" spans="1:4" x14ac:dyDescent="0.3">
      <c r="A1411" s="5" t="s">
        <v>8219</v>
      </c>
      <c r="B1411">
        <v>24</v>
      </c>
      <c r="C1411" s="5" t="s">
        <v>8221</v>
      </c>
      <c r="D1411">
        <v>1</v>
      </c>
    </row>
    <row r="1412" spans="1:4" x14ac:dyDescent="0.3">
      <c r="A1412" s="5" t="s">
        <v>8219</v>
      </c>
      <c r="B1412">
        <v>66</v>
      </c>
      <c r="C1412" s="5" t="s">
        <v>8221</v>
      </c>
      <c r="D1412">
        <v>1</v>
      </c>
    </row>
    <row r="1413" spans="1:4" x14ac:dyDescent="0.3">
      <c r="A1413" s="5" t="s">
        <v>8219</v>
      </c>
      <c r="B1413">
        <v>28</v>
      </c>
      <c r="C1413" s="5" t="s">
        <v>8221</v>
      </c>
      <c r="D1413">
        <v>4</v>
      </c>
    </row>
    <row r="1414" spans="1:4" x14ac:dyDescent="0.3">
      <c r="A1414" s="5" t="s">
        <v>8219</v>
      </c>
      <c r="B1414">
        <v>24</v>
      </c>
      <c r="C1414" s="5" t="s">
        <v>8221</v>
      </c>
      <c r="D1414">
        <v>17</v>
      </c>
    </row>
    <row r="1415" spans="1:4" x14ac:dyDescent="0.3">
      <c r="A1415" s="5" t="s">
        <v>8219</v>
      </c>
      <c r="B1415">
        <v>73</v>
      </c>
      <c r="C1415" s="5" t="s">
        <v>8221</v>
      </c>
      <c r="D1415">
        <v>0</v>
      </c>
    </row>
    <row r="1416" spans="1:4" x14ac:dyDescent="0.3">
      <c r="A1416" s="5" t="s">
        <v>8219</v>
      </c>
      <c r="B1416">
        <v>3</v>
      </c>
      <c r="C1416" s="5" t="s">
        <v>8221</v>
      </c>
      <c r="D1416">
        <v>12</v>
      </c>
    </row>
    <row r="1417" spans="1:4" x14ac:dyDescent="0.3">
      <c r="A1417" s="5" t="s">
        <v>8219</v>
      </c>
      <c r="B1417">
        <v>20</v>
      </c>
      <c r="C1417" s="5" t="s">
        <v>8221</v>
      </c>
      <c r="D1417">
        <v>14</v>
      </c>
    </row>
    <row r="1418" spans="1:4" x14ac:dyDescent="0.3">
      <c r="A1418" s="5" t="s">
        <v>8219</v>
      </c>
      <c r="B1418">
        <v>21</v>
      </c>
      <c r="C1418" s="5" t="s">
        <v>8221</v>
      </c>
      <c r="D1418">
        <v>1</v>
      </c>
    </row>
    <row r="1419" spans="1:4" x14ac:dyDescent="0.3">
      <c r="A1419" s="5" t="s">
        <v>8219</v>
      </c>
      <c r="B1419">
        <v>94</v>
      </c>
      <c r="C1419" s="5" t="s">
        <v>8221</v>
      </c>
      <c r="D1419">
        <v>14</v>
      </c>
    </row>
    <row r="1420" spans="1:4" x14ac:dyDescent="0.3">
      <c r="A1420" s="5" t="s">
        <v>8219</v>
      </c>
      <c r="B1420">
        <v>139</v>
      </c>
      <c r="C1420" s="5" t="s">
        <v>8221</v>
      </c>
      <c r="D1420">
        <v>4</v>
      </c>
    </row>
    <row r="1421" spans="1:4" x14ac:dyDescent="0.3">
      <c r="A1421" s="5" t="s">
        <v>8219</v>
      </c>
      <c r="B1421">
        <v>130</v>
      </c>
      <c r="C1421" s="5" t="s">
        <v>8221</v>
      </c>
      <c r="D1421">
        <v>2</v>
      </c>
    </row>
    <row r="1422" spans="1:4" x14ac:dyDescent="0.3">
      <c r="A1422" s="5" t="s">
        <v>8219</v>
      </c>
      <c r="B1422">
        <v>31</v>
      </c>
      <c r="C1422" s="5" t="s">
        <v>8221</v>
      </c>
      <c r="D1422">
        <v>1</v>
      </c>
    </row>
    <row r="1423" spans="1:4" x14ac:dyDescent="0.3">
      <c r="A1423" s="5" t="s">
        <v>8219</v>
      </c>
      <c r="B1423">
        <v>13</v>
      </c>
      <c r="C1423" s="5" t="s">
        <v>8221</v>
      </c>
      <c r="D1423">
        <v>2</v>
      </c>
    </row>
    <row r="1424" spans="1:4" x14ac:dyDescent="0.3">
      <c r="A1424" s="5" t="s">
        <v>8219</v>
      </c>
      <c r="B1424">
        <v>90</v>
      </c>
      <c r="C1424" s="5" t="s">
        <v>8221</v>
      </c>
      <c r="D1424">
        <v>1</v>
      </c>
    </row>
    <row r="1425" spans="1:4" x14ac:dyDescent="0.3">
      <c r="A1425" s="5" t="s">
        <v>8219</v>
      </c>
      <c r="B1425">
        <v>141</v>
      </c>
      <c r="C1425" s="5" t="s">
        <v>8221</v>
      </c>
      <c r="D1425">
        <v>1</v>
      </c>
    </row>
    <row r="1426" spans="1:4" x14ac:dyDescent="0.3">
      <c r="A1426" s="5" t="s">
        <v>8219</v>
      </c>
      <c r="B1426">
        <v>23</v>
      </c>
      <c r="C1426" s="5" t="s">
        <v>8221</v>
      </c>
      <c r="D1426">
        <v>4</v>
      </c>
    </row>
    <row r="1427" spans="1:4" x14ac:dyDescent="0.3">
      <c r="A1427" s="5" t="s">
        <v>8219</v>
      </c>
      <c r="B1427">
        <v>18</v>
      </c>
      <c r="C1427" s="5" t="s">
        <v>8221</v>
      </c>
      <c r="D1427">
        <v>3</v>
      </c>
    </row>
    <row r="1428" spans="1:4" x14ac:dyDescent="0.3">
      <c r="A1428" s="5" t="s">
        <v>8219</v>
      </c>
      <c r="B1428">
        <v>76</v>
      </c>
      <c r="C1428" s="5" t="s">
        <v>8221</v>
      </c>
      <c r="D1428">
        <v>38</v>
      </c>
    </row>
    <row r="1429" spans="1:4" x14ac:dyDescent="0.3">
      <c r="A1429" s="5" t="s">
        <v>8219</v>
      </c>
      <c r="B1429">
        <v>93</v>
      </c>
      <c r="C1429" s="5" t="s">
        <v>8221</v>
      </c>
      <c r="D1429">
        <v>4</v>
      </c>
    </row>
    <row r="1430" spans="1:4" x14ac:dyDescent="0.3">
      <c r="A1430" s="5" t="s">
        <v>8219</v>
      </c>
      <c r="B1430">
        <v>69</v>
      </c>
      <c r="C1430" s="5" t="s">
        <v>8221</v>
      </c>
      <c r="D1430">
        <v>0</v>
      </c>
    </row>
    <row r="1431" spans="1:4" x14ac:dyDescent="0.3">
      <c r="A1431" s="5" t="s">
        <v>8219</v>
      </c>
      <c r="B1431">
        <v>21</v>
      </c>
      <c r="C1431" s="5" t="s">
        <v>8221</v>
      </c>
      <c r="D1431">
        <v>2</v>
      </c>
    </row>
    <row r="1432" spans="1:4" x14ac:dyDescent="0.3">
      <c r="A1432" s="5" t="s">
        <v>8219</v>
      </c>
      <c r="B1432">
        <v>57</v>
      </c>
      <c r="C1432" s="5" t="s">
        <v>8221</v>
      </c>
      <c r="D1432">
        <v>0</v>
      </c>
    </row>
    <row r="1433" spans="1:4" x14ac:dyDescent="0.3">
      <c r="A1433" s="5" t="s">
        <v>8219</v>
      </c>
      <c r="B1433">
        <v>108</v>
      </c>
      <c r="C1433" s="5" t="s">
        <v>8221</v>
      </c>
      <c r="D1433">
        <v>1</v>
      </c>
    </row>
    <row r="1434" spans="1:4" x14ac:dyDescent="0.3">
      <c r="A1434" s="5" t="s">
        <v>8219</v>
      </c>
      <c r="B1434">
        <v>83</v>
      </c>
      <c r="C1434" s="5" t="s">
        <v>8221</v>
      </c>
      <c r="D1434">
        <v>7</v>
      </c>
    </row>
    <row r="1435" spans="1:4" x14ac:dyDescent="0.3">
      <c r="A1435" s="5" t="s">
        <v>8219</v>
      </c>
      <c r="B1435">
        <v>96</v>
      </c>
      <c r="C1435" s="5" t="s">
        <v>8221</v>
      </c>
      <c r="D1435">
        <v>2</v>
      </c>
    </row>
    <row r="1436" spans="1:4" x14ac:dyDescent="0.3">
      <c r="A1436" s="5" t="s">
        <v>8219</v>
      </c>
      <c r="B1436">
        <v>64</v>
      </c>
      <c r="C1436" s="5" t="s">
        <v>8221</v>
      </c>
      <c r="D1436">
        <v>4</v>
      </c>
    </row>
    <row r="1437" spans="1:4" x14ac:dyDescent="0.3">
      <c r="A1437" s="5" t="s">
        <v>8219</v>
      </c>
      <c r="B1437">
        <v>14</v>
      </c>
      <c r="C1437" s="5" t="s">
        <v>8221</v>
      </c>
      <c r="D1437">
        <v>4</v>
      </c>
    </row>
    <row r="1438" spans="1:4" x14ac:dyDescent="0.3">
      <c r="A1438" s="5" t="s">
        <v>8219</v>
      </c>
      <c r="B1438">
        <v>169</v>
      </c>
      <c r="C1438" s="5" t="s">
        <v>8221</v>
      </c>
      <c r="D1438">
        <v>3</v>
      </c>
    </row>
    <row r="1439" spans="1:4" x14ac:dyDescent="0.3">
      <c r="A1439" s="5" t="s">
        <v>8219</v>
      </c>
      <c r="B1439">
        <v>33</v>
      </c>
      <c r="C1439" s="5" t="s">
        <v>8221</v>
      </c>
      <c r="D1439">
        <v>2</v>
      </c>
    </row>
    <row r="1440" spans="1:4" x14ac:dyDescent="0.3">
      <c r="A1440" s="5" t="s">
        <v>8219</v>
      </c>
      <c r="B1440">
        <v>102</v>
      </c>
      <c r="C1440" s="5" t="s">
        <v>8221</v>
      </c>
      <c r="D1440">
        <v>197</v>
      </c>
    </row>
    <row r="1441" spans="1:4" x14ac:dyDescent="0.3">
      <c r="A1441" s="5" t="s">
        <v>8219</v>
      </c>
      <c r="B1441">
        <v>104</v>
      </c>
      <c r="C1441" s="5" t="s">
        <v>8221</v>
      </c>
      <c r="D1441">
        <v>0</v>
      </c>
    </row>
    <row r="1442" spans="1:4" x14ac:dyDescent="0.3">
      <c r="A1442" s="5" t="s">
        <v>8219</v>
      </c>
      <c r="B1442">
        <v>20</v>
      </c>
      <c r="C1442" s="5" t="s">
        <v>8221</v>
      </c>
      <c r="D1442">
        <v>1</v>
      </c>
    </row>
    <row r="1443" spans="1:4" x14ac:dyDescent="0.3">
      <c r="A1443" s="5" t="s">
        <v>8219</v>
      </c>
      <c r="B1443">
        <v>35</v>
      </c>
      <c r="C1443" s="5" t="s">
        <v>8221</v>
      </c>
      <c r="D1443">
        <v>4</v>
      </c>
    </row>
    <row r="1444" spans="1:4" x14ac:dyDescent="0.3">
      <c r="A1444" s="5" t="s">
        <v>8219</v>
      </c>
      <c r="B1444">
        <v>94</v>
      </c>
      <c r="C1444" s="5" t="s">
        <v>8221</v>
      </c>
      <c r="D1444">
        <v>0</v>
      </c>
    </row>
    <row r="1445" spans="1:4" x14ac:dyDescent="0.3">
      <c r="A1445" s="5" t="s">
        <v>8219</v>
      </c>
      <c r="B1445">
        <v>14</v>
      </c>
      <c r="C1445" s="5" t="s">
        <v>8221</v>
      </c>
      <c r="D1445">
        <v>7</v>
      </c>
    </row>
    <row r="1446" spans="1:4" x14ac:dyDescent="0.3">
      <c r="A1446" s="5" t="s">
        <v>8219</v>
      </c>
      <c r="B1446">
        <v>15</v>
      </c>
      <c r="C1446" s="5" t="s">
        <v>8221</v>
      </c>
      <c r="D1446">
        <v>11</v>
      </c>
    </row>
    <row r="1447" spans="1:4" x14ac:dyDescent="0.3">
      <c r="A1447" s="5" t="s">
        <v>8219</v>
      </c>
      <c r="B1447">
        <v>51</v>
      </c>
      <c r="C1447" s="5" t="s">
        <v>8221</v>
      </c>
      <c r="D1447">
        <v>0</v>
      </c>
    </row>
    <row r="1448" spans="1:4" x14ac:dyDescent="0.3">
      <c r="A1448" s="5" t="s">
        <v>8219</v>
      </c>
      <c r="B1448">
        <v>19</v>
      </c>
      <c r="C1448" s="5" t="s">
        <v>8221</v>
      </c>
      <c r="D1448">
        <v>6</v>
      </c>
    </row>
    <row r="1449" spans="1:4" x14ac:dyDescent="0.3">
      <c r="A1449" s="5" t="s">
        <v>8219</v>
      </c>
      <c r="B1449">
        <v>23</v>
      </c>
      <c r="C1449" s="5" t="s">
        <v>8221</v>
      </c>
      <c r="D1449">
        <v>0</v>
      </c>
    </row>
    <row r="1450" spans="1:4" x14ac:dyDescent="0.3">
      <c r="A1450" s="5" t="s">
        <v>8219</v>
      </c>
      <c r="B1450">
        <v>97</v>
      </c>
      <c r="C1450" s="5" t="s">
        <v>8221</v>
      </c>
      <c r="D1450">
        <v>7</v>
      </c>
    </row>
    <row r="1451" spans="1:4" x14ac:dyDescent="0.3">
      <c r="A1451" s="5" t="s">
        <v>8219</v>
      </c>
      <c r="B1451">
        <v>76</v>
      </c>
      <c r="C1451" s="5" t="s">
        <v>8221</v>
      </c>
      <c r="D1451">
        <v>94</v>
      </c>
    </row>
    <row r="1452" spans="1:4" x14ac:dyDescent="0.3">
      <c r="A1452" s="5" t="s">
        <v>8219</v>
      </c>
      <c r="B1452">
        <v>11</v>
      </c>
      <c r="C1452" s="5" t="s">
        <v>8221</v>
      </c>
      <c r="D1452">
        <v>2</v>
      </c>
    </row>
    <row r="1453" spans="1:4" x14ac:dyDescent="0.3">
      <c r="A1453" s="5" t="s">
        <v>8219</v>
      </c>
      <c r="B1453">
        <v>52</v>
      </c>
      <c r="C1453" s="5" t="s">
        <v>8221</v>
      </c>
      <c r="D1453">
        <v>25</v>
      </c>
    </row>
    <row r="1454" spans="1:4" x14ac:dyDescent="0.3">
      <c r="A1454" s="5" t="s">
        <v>8219</v>
      </c>
      <c r="B1454">
        <v>95</v>
      </c>
      <c r="C1454" s="5" t="s">
        <v>8221</v>
      </c>
      <c r="D1454">
        <v>17</v>
      </c>
    </row>
    <row r="1455" spans="1:4" x14ac:dyDescent="0.3">
      <c r="A1455" s="5" t="s">
        <v>8219</v>
      </c>
      <c r="B1455">
        <v>35</v>
      </c>
      <c r="C1455" s="5" t="s">
        <v>8221</v>
      </c>
      <c r="D1455">
        <v>2</v>
      </c>
    </row>
    <row r="1456" spans="1:4" x14ac:dyDescent="0.3">
      <c r="A1456" s="5" t="s">
        <v>8219</v>
      </c>
      <c r="B1456">
        <v>21</v>
      </c>
      <c r="C1456" s="5" t="s">
        <v>8221</v>
      </c>
      <c r="D1456">
        <v>4</v>
      </c>
    </row>
    <row r="1457" spans="1:4" x14ac:dyDescent="0.3">
      <c r="A1457" s="5" t="s">
        <v>8219</v>
      </c>
      <c r="B1457">
        <v>93</v>
      </c>
      <c r="C1457" s="5" t="s">
        <v>8221</v>
      </c>
      <c r="D1457">
        <v>5</v>
      </c>
    </row>
    <row r="1458" spans="1:4" x14ac:dyDescent="0.3">
      <c r="A1458" s="5" t="s">
        <v>8219</v>
      </c>
      <c r="B1458">
        <v>11</v>
      </c>
      <c r="C1458" s="5" t="s">
        <v>8221</v>
      </c>
      <c r="D1458">
        <v>2</v>
      </c>
    </row>
    <row r="1459" spans="1:4" x14ac:dyDescent="0.3">
      <c r="A1459" s="5" t="s">
        <v>8219</v>
      </c>
      <c r="B1459">
        <v>21</v>
      </c>
      <c r="C1459" s="5" t="s">
        <v>8221</v>
      </c>
      <c r="D1459">
        <v>2</v>
      </c>
    </row>
    <row r="1460" spans="1:4" x14ac:dyDescent="0.3">
      <c r="A1460" s="5" t="s">
        <v>8219</v>
      </c>
      <c r="B1460">
        <v>54</v>
      </c>
      <c r="C1460" s="5" t="s">
        <v>8221</v>
      </c>
      <c r="D1460">
        <v>3</v>
      </c>
    </row>
    <row r="1461" spans="1:4" x14ac:dyDescent="0.3">
      <c r="A1461" s="5" t="s">
        <v>8219</v>
      </c>
      <c r="B1461">
        <v>31</v>
      </c>
      <c r="C1461" s="5" t="s">
        <v>8221</v>
      </c>
      <c r="D1461">
        <v>0</v>
      </c>
    </row>
    <row r="1462" spans="1:4" x14ac:dyDescent="0.3">
      <c r="A1462" s="5" t="s">
        <v>8219</v>
      </c>
      <c r="B1462">
        <v>132</v>
      </c>
      <c r="C1462" s="5" t="s">
        <v>8221</v>
      </c>
      <c r="D1462">
        <v>4</v>
      </c>
    </row>
    <row r="1463" spans="1:4" x14ac:dyDescent="0.3">
      <c r="A1463" s="5" t="s">
        <v>8219</v>
      </c>
      <c r="B1463">
        <v>3</v>
      </c>
      <c r="C1463" s="5" t="s">
        <v>8221</v>
      </c>
      <c r="D1463">
        <v>1</v>
      </c>
    </row>
    <row r="1464" spans="1:4" x14ac:dyDescent="0.3">
      <c r="A1464" s="5" t="s">
        <v>8219</v>
      </c>
      <c r="B1464">
        <v>6</v>
      </c>
      <c r="C1464" s="5" t="s">
        <v>8221</v>
      </c>
      <c r="D1464">
        <v>12</v>
      </c>
    </row>
    <row r="1465" spans="1:4" x14ac:dyDescent="0.3">
      <c r="A1465" s="5" t="s">
        <v>8219</v>
      </c>
      <c r="B1465">
        <v>10</v>
      </c>
      <c r="C1465" s="5" t="s">
        <v>8221</v>
      </c>
      <c r="D1465">
        <v>4</v>
      </c>
    </row>
    <row r="1466" spans="1:4" x14ac:dyDescent="0.3">
      <c r="A1466" s="5" t="s">
        <v>8219</v>
      </c>
      <c r="B1466">
        <v>147</v>
      </c>
      <c r="C1466" s="5" t="s">
        <v>8221</v>
      </c>
      <c r="D1466">
        <v>91</v>
      </c>
    </row>
    <row r="1467" spans="1:4" x14ac:dyDescent="0.3">
      <c r="A1467" s="5" t="s">
        <v>8219</v>
      </c>
      <c r="B1467">
        <v>199</v>
      </c>
      <c r="C1467" s="5" t="s">
        <v>8221</v>
      </c>
      <c r="D1467">
        <v>1</v>
      </c>
    </row>
    <row r="1468" spans="1:4" x14ac:dyDescent="0.3">
      <c r="A1468" s="5" t="s">
        <v>8219</v>
      </c>
      <c r="B1468">
        <v>50</v>
      </c>
      <c r="C1468" s="5" t="s">
        <v>8221</v>
      </c>
      <c r="D1468">
        <v>1</v>
      </c>
    </row>
    <row r="1469" spans="1:4" x14ac:dyDescent="0.3">
      <c r="A1469" s="5" t="s">
        <v>8219</v>
      </c>
      <c r="B1469">
        <v>21</v>
      </c>
      <c r="C1469" s="5" t="s">
        <v>8221</v>
      </c>
      <c r="D1469">
        <v>0</v>
      </c>
    </row>
    <row r="1470" spans="1:4" x14ac:dyDescent="0.3">
      <c r="A1470" s="5" t="s">
        <v>8219</v>
      </c>
      <c r="B1470">
        <v>24</v>
      </c>
      <c r="C1470" s="5" t="s">
        <v>8221</v>
      </c>
      <c r="D1470">
        <v>13</v>
      </c>
    </row>
    <row r="1471" spans="1:4" x14ac:dyDescent="0.3">
      <c r="A1471" s="5" t="s">
        <v>8219</v>
      </c>
      <c r="B1471">
        <v>32</v>
      </c>
      <c r="C1471" s="5" t="s">
        <v>8221</v>
      </c>
      <c r="D1471">
        <v>2</v>
      </c>
    </row>
    <row r="1472" spans="1:4" x14ac:dyDescent="0.3">
      <c r="A1472" s="5" t="s">
        <v>8219</v>
      </c>
      <c r="B1472">
        <v>62</v>
      </c>
      <c r="C1472" s="5" t="s">
        <v>8221</v>
      </c>
      <c r="D1472">
        <v>0</v>
      </c>
    </row>
    <row r="1473" spans="1:4" x14ac:dyDescent="0.3">
      <c r="A1473" s="5" t="s">
        <v>8219</v>
      </c>
      <c r="B1473">
        <v>9</v>
      </c>
      <c r="C1473" s="5" t="s">
        <v>8221</v>
      </c>
      <c r="D1473">
        <v>21</v>
      </c>
    </row>
    <row r="1474" spans="1:4" x14ac:dyDescent="0.3">
      <c r="A1474" s="5" t="s">
        <v>8219</v>
      </c>
      <c r="B1474">
        <v>38</v>
      </c>
      <c r="C1474" s="5" t="s">
        <v>8221</v>
      </c>
      <c r="D1474">
        <v>9</v>
      </c>
    </row>
    <row r="1475" spans="1:4" x14ac:dyDescent="0.3">
      <c r="A1475" s="5" t="s">
        <v>8219</v>
      </c>
      <c r="B1475">
        <v>54</v>
      </c>
      <c r="C1475" s="5" t="s">
        <v>8221</v>
      </c>
      <c r="D1475">
        <v>6</v>
      </c>
    </row>
    <row r="1476" spans="1:4" x14ac:dyDescent="0.3">
      <c r="A1476" s="5" t="s">
        <v>8219</v>
      </c>
      <c r="B1476">
        <v>37</v>
      </c>
      <c r="C1476" s="5" t="s">
        <v>8221</v>
      </c>
      <c r="D1476">
        <v>4</v>
      </c>
    </row>
    <row r="1477" spans="1:4" x14ac:dyDescent="0.3">
      <c r="A1477" s="5" t="s">
        <v>8219</v>
      </c>
      <c r="B1477">
        <v>39</v>
      </c>
      <c r="C1477" s="5" t="s">
        <v>8221</v>
      </c>
      <c r="D1477">
        <v>7</v>
      </c>
    </row>
    <row r="1478" spans="1:4" x14ac:dyDescent="0.3">
      <c r="A1478" s="5" t="s">
        <v>8219</v>
      </c>
      <c r="B1478">
        <v>34</v>
      </c>
      <c r="C1478" s="5" t="s">
        <v>8221</v>
      </c>
      <c r="D1478">
        <v>5</v>
      </c>
    </row>
    <row r="1479" spans="1:4" x14ac:dyDescent="0.3">
      <c r="A1479" s="5" t="s">
        <v>8219</v>
      </c>
      <c r="B1479">
        <v>55</v>
      </c>
      <c r="C1479" s="5" t="s">
        <v>8221</v>
      </c>
      <c r="D1479">
        <v>0</v>
      </c>
    </row>
    <row r="1480" spans="1:4" x14ac:dyDescent="0.3">
      <c r="A1480" s="5" t="s">
        <v>8219</v>
      </c>
      <c r="B1480">
        <v>32</v>
      </c>
      <c r="C1480" s="5" t="s">
        <v>8221</v>
      </c>
      <c r="D1480">
        <v>3</v>
      </c>
    </row>
    <row r="1481" spans="1:4" x14ac:dyDescent="0.3">
      <c r="A1481" s="5" t="s">
        <v>8219</v>
      </c>
      <c r="B1481">
        <v>25</v>
      </c>
      <c r="C1481" s="5" t="s">
        <v>8221</v>
      </c>
      <c r="D1481">
        <v>9</v>
      </c>
    </row>
    <row r="1482" spans="1:4" x14ac:dyDescent="0.3">
      <c r="A1482" s="5" t="s">
        <v>8219</v>
      </c>
      <c r="B1482">
        <v>33</v>
      </c>
      <c r="C1482" s="5" t="s">
        <v>8221</v>
      </c>
      <c r="D1482">
        <v>6</v>
      </c>
    </row>
    <row r="1483" spans="1:4" x14ac:dyDescent="0.3">
      <c r="A1483" s="5" t="s">
        <v>8219</v>
      </c>
      <c r="B1483">
        <v>108</v>
      </c>
      <c r="C1483" s="5" t="s">
        <v>8221</v>
      </c>
      <c r="D1483">
        <v>4</v>
      </c>
    </row>
    <row r="1484" spans="1:4" x14ac:dyDescent="0.3">
      <c r="A1484" s="5" t="s">
        <v>8219</v>
      </c>
      <c r="B1484">
        <v>20</v>
      </c>
      <c r="C1484" s="5" t="s">
        <v>8221</v>
      </c>
      <c r="D1484">
        <v>1</v>
      </c>
    </row>
    <row r="1485" spans="1:4" x14ac:dyDescent="0.3">
      <c r="A1485" s="5" t="s">
        <v>8219</v>
      </c>
      <c r="B1485">
        <v>98</v>
      </c>
      <c r="C1485" s="5" t="s">
        <v>8221</v>
      </c>
      <c r="D1485">
        <v>17</v>
      </c>
    </row>
    <row r="1486" spans="1:4" x14ac:dyDescent="0.3">
      <c r="A1486" s="5" t="s">
        <v>8219</v>
      </c>
      <c r="B1486">
        <v>196</v>
      </c>
      <c r="C1486" s="5" t="s">
        <v>8221</v>
      </c>
      <c r="D1486">
        <v>1</v>
      </c>
    </row>
    <row r="1487" spans="1:4" x14ac:dyDescent="0.3">
      <c r="A1487" s="5" t="s">
        <v>8219</v>
      </c>
      <c r="B1487">
        <v>39</v>
      </c>
      <c r="C1487" s="5" t="s">
        <v>8221</v>
      </c>
      <c r="D1487">
        <v>13</v>
      </c>
    </row>
    <row r="1488" spans="1:4" x14ac:dyDescent="0.3">
      <c r="A1488" s="5" t="s">
        <v>8219</v>
      </c>
      <c r="B1488">
        <v>128</v>
      </c>
      <c r="C1488" s="5" t="s">
        <v>8221</v>
      </c>
      <c r="D1488">
        <v>6</v>
      </c>
    </row>
    <row r="1489" spans="1:4" x14ac:dyDescent="0.3">
      <c r="A1489" s="5" t="s">
        <v>8219</v>
      </c>
      <c r="B1489">
        <v>71</v>
      </c>
      <c r="C1489" s="5" t="s">
        <v>8221</v>
      </c>
      <c r="D1489">
        <v>0</v>
      </c>
    </row>
    <row r="1490" spans="1:4" x14ac:dyDescent="0.3">
      <c r="A1490" s="5" t="s">
        <v>8219</v>
      </c>
      <c r="B1490">
        <v>47</v>
      </c>
      <c r="C1490" s="5" t="s">
        <v>8221</v>
      </c>
      <c r="D1490">
        <v>2</v>
      </c>
    </row>
    <row r="1491" spans="1:4" x14ac:dyDescent="0.3">
      <c r="A1491" s="5" t="s">
        <v>8219</v>
      </c>
      <c r="B1491">
        <v>17</v>
      </c>
      <c r="C1491" s="5" t="s">
        <v>8221</v>
      </c>
      <c r="D1491">
        <v>2</v>
      </c>
    </row>
    <row r="1492" spans="1:4" x14ac:dyDescent="0.3">
      <c r="A1492" s="5" t="s">
        <v>8219</v>
      </c>
      <c r="B1492">
        <v>91</v>
      </c>
      <c r="C1492" s="5" t="s">
        <v>8221</v>
      </c>
      <c r="D1492">
        <v>21</v>
      </c>
    </row>
    <row r="1493" spans="1:4" x14ac:dyDescent="0.3">
      <c r="A1493" s="5" t="s">
        <v>8219</v>
      </c>
      <c r="B1493">
        <v>43</v>
      </c>
      <c r="C1493" s="5" t="s">
        <v>8221</v>
      </c>
      <c r="D1493">
        <v>13</v>
      </c>
    </row>
    <row r="1494" spans="1:4" x14ac:dyDescent="0.3">
      <c r="A1494" s="5" t="s">
        <v>8219</v>
      </c>
      <c r="B1494">
        <v>17</v>
      </c>
      <c r="C1494" s="5" t="s">
        <v>8221</v>
      </c>
      <c r="D1494">
        <v>0</v>
      </c>
    </row>
    <row r="1495" spans="1:4" x14ac:dyDescent="0.3">
      <c r="A1495" s="5" t="s">
        <v>8219</v>
      </c>
      <c r="B1495">
        <v>33</v>
      </c>
      <c r="C1495" s="5" t="s">
        <v>8221</v>
      </c>
      <c r="D1495">
        <v>6</v>
      </c>
    </row>
    <row r="1496" spans="1:4" x14ac:dyDescent="0.3">
      <c r="A1496" s="5" t="s">
        <v>8219</v>
      </c>
      <c r="B1496">
        <v>87</v>
      </c>
      <c r="C1496" s="5" t="s">
        <v>8221</v>
      </c>
      <c r="D1496">
        <v>0</v>
      </c>
    </row>
    <row r="1497" spans="1:4" x14ac:dyDescent="0.3">
      <c r="A1497" s="5" t="s">
        <v>8219</v>
      </c>
      <c r="B1497">
        <v>113</v>
      </c>
      <c r="C1497" s="5" t="s">
        <v>8221</v>
      </c>
      <c r="D1497">
        <v>1</v>
      </c>
    </row>
    <row r="1498" spans="1:4" x14ac:dyDescent="0.3">
      <c r="A1498" s="5" t="s">
        <v>8219</v>
      </c>
      <c r="B1498">
        <v>14</v>
      </c>
      <c r="C1498" s="5" t="s">
        <v>8221</v>
      </c>
      <c r="D1498">
        <v>0</v>
      </c>
    </row>
    <row r="1499" spans="1:4" x14ac:dyDescent="0.3">
      <c r="A1499" s="5" t="s">
        <v>8219</v>
      </c>
      <c r="B1499">
        <v>30</v>
      </c>
      <c r="C1499" s="5" t="s">
        <v>8221</v>
      </c>
      <c r="D1499">
        <v>12</v>
      </c>
    </row>
    <row r="1500" spans="1:4" x14ac:dyDescent="0.3">
      <c r="A1500" s="5" t="s">
        <v>8219</v>
      </c>
      <c r="B1500">
        <v>16</v>
      </c>
      <c r="C1500" s="5" t="s">
        <v>8221</v>
      </c>
      <c r="D1500">
        <v>2</v>
      </c>
    </row>
    <row r="1501" spans="1:4" x14ac:dyDescent="0.3">
      <c r="A1501" s="5" t="s">
        <v>8219</v>
      </c>
      <c r="B1501">
        <v>46</v>
      </c>
      <c r="C1501" s="5" t="s">
        <v>8221</v>
      </c>
      <c r="D1501">
        <v>6</v>
      </c>
    </row>
    <row r="1502" spans="1:4" x14ac:dyDescent="0.3">
      <c r="A1502" s="5" t="s">
        <v>8219</v>
      </c>
      <c r="B1502">
        <v>24</v>
      </c>
      <c r="C1502" s="5" t="s">
        <v>8221</v>
      </c>
      <c r="D1502">
        <v>1</v>
      </c>
    </row>
    <row r="1503" spans="1:4" x14ac:dyDescent="0.3">
      <c r="A1503" s="5" t="s">
        <v>8219</v>
      </c>
      <c r="B1503">
        <v>97</v>
      </c>
      <c r="C1503" s="5" t="s">
        <v>8221</v>
      </c>
      <c r="D1503">
        <v>1</v>
      </c>
    </row>
    <row r="1504" spans="1:4" x14ac:dyDescent="0.3">
      <c r="A1504" s="5" t="s">
        <v>8219</v>
      </c>
      <c r="B1504">
        <v>59</v>
      </c>
      <c r="C1504" s="5" t="s">
        <v>8221</v>
      </c>
      <c r="D1504">
        <v>5</v>
      </c>
    </row>
    <row r="1505" spans="1:4" x14ac:dyDescent="0.3">
      <c r="A1505" s="5" t="s">
        <v>8219</v>
      </c>
      <c r="B1505">
        <v>1095</v>
      </c>
      <c r="C1505" s="5" t="s">
        <v>8221</v>
      </c>
      <c r="D1505">
        <v>0</v>
      </c>
    </row>
    <row r="1506" spans="1:4" x14ac:dyDescent="0.3">
      <c r="A1506" s="5" t="s">
        <v>8219</v>
      </c>
      <c r="B1506">
        <v>218</v>
      </c>
      <c r="C1506" s="5" t="s">
        <v>8221</v>
      </c>
      <c r="D1506">
        <v>3</v>
      </c>
    </row>
    <row r="1507" spans="1:4" x14ac:dyDescent="0.3">
      <c r="A1507" s="5" t="s">
        <v>8219</v>
      </c>
      <c r="B1507">
        <v>111</v>
      </c>
      <c r="C1507" s="5" t="s">
        <v>8221</v>
      </c>
      <c r="D1507">
        <v>8</v>
      </c>
    </row>
    <row r="1508" spans="1:4" x14ac:dyDescent="0.3">
      <c r="A1508" s="5" t="s">
        <v>8219</v>
      </c>
      <c r="B1508">
        <v>56</v>
      </c>
      <c r="C1508" s="5" t="s">
        <v>8221</v>
      </c>
      <c r="D1508">
        <v>3</v>
      </c>
    </row>
    <row r="1509" spans="1:4" x14ac:dyDescent="0.3">
      <c r="A1509" s="5" t="s">
        <v>8219</v>
      </c>
      <c r="B1509">
        <v>265</v>
      </c>
      <c r="C1509" s="5" t="s">
        <v>8221</v>
      </c>
      <c r="D1509">
        <v>8</v>
      </c>
    </row>
    <row r="1510" spans="1:4" x14ac:dyDescent="0.3">
      <c r="A1510" s="5" t="s">
        <v>8219</v>
      </c>
      <c r="B1510">
        <v>28</v>
      </c>
      <c r="C1510" s="5" t="s">
        <v>8221</v>
      </c>
      <c r="D1510">
        <v>1</v>
      </c>
    </row>
    <row r="1511" spans="1:4" x14ac:dyDescent="0.3">
      <c r="A1511" s="5" t="s">
        <v>8219</v>
      </c>
      <c r="B1511">
        <v>364</v>
      </c>
      <c r="C1511" s="5" t="s">
        <v>8221</v>
      </c>
      <c r="D1511">
        <v>4</v>
      </c>
    </row>
    <row r="1512" spans="1:4" x14ac:dyDescent="0.3">
      <c r="A1512" s="5" t="s">
        <v>8219</v>
      </c>
      <c r="B1512">
        <v>27</v>
      </c>
      <c r="C1512" s="5" t="s">
        <v>8221</v>
      </c>
      <c r="D1512">
        <v>8</v>
      </c>
    </row>
    <row r="1513" spans="1:4" x14ac:dyDescent="0.3">
      <c r="A1513" s="5" t="s">
        <v>8219</v>
      </c>
      <c r="B1513">
        <v>93</v>
      </c>
      <c r="C1513" s="5" t="s">
        <v>8221</v>
      </c>
      <c r="D1513">
        <v>1</v>
      </c>
    </row>
    <row r="1514" spans="1:4" x14ac:dyDescent="0.3">
      <c r="A1514" s="5" t="s">
        <v>8219</v>
      </c>
      <c r="B1514">
        <v>64</v>
      </c>
      <c r="C1514" s="5" t="s">
        <v>8221</v>
      </c>
      <c r="D1514">
        <v>5</v>
      </c>
    </row>
    <row r="1515" spans="1:4" x14ac:dyDescent="0.3">
      <c r="A1515" s="5" t="s">
        <v>8219</v>
      </c>
      <c r="B1515">
        <v>22</v>
      </c>
      <c r="C1515" s="5" t="s">
        <v>8221</v>
      </c>
      <c r="D1515">
        <v>0</v>
      </c>
    </row>
    <row r="1516" spans="1:4" x14ac:dyDescent="0.3">
      <c r="A1516" s="5" t="s">
        <v>8219</v>
      </c>
      <c r="B1516">
        <v>59</v>
      </c>
      <c r="C1516" s="5" t="s">
        <v>8221</v>
      </c>
      <c r="D1516">
        <v>0</v>
      </c>
    </row>
    <row r="1517" spans="1:4" x14ac:dyDescent="0.3">
      <c r="A1517" s="5" t="s">
        <v>8219</v>
      </c>
      <c r="B1517">
        <v>249</v>
      </c>
      <c r="C1517" s="5" t="s">
        <v>8221</v>
      </c>
      <c r="D1517">
        <v>1</v>
      </c>
    </row>
    <row r="1518" spans="1:4" x14ac:dyDescent="0.3">
      <c r="A1518" s="5" t="s">
        <v>8219</v>
      </c>
      <c r="B1518">
        <v>392</v>
      </c>
      <c r="C1518" s="5" t="s">
        <v>8221</v>
      </c>
      <c r="D1518">
        <v>0</v>
      </c>
    </row>
    <row r="1519" spans="1:4" x14ac:dyDescent="0.3">
      <c r="A1519" s="5" t="s">
        <v>8219</v>
      </c>
      <c r="B1519">
        <v>115</v>
      </c>
      <c r="C1519" s="5" t="s">
        <v>8221</v>
      </c>
      <c r="D1519">
        <v>0</v>
      </c>
    </row>
    <row r="1520" spans="1:4" x14ac:dyDescent="0.3">
      <c r="A1520" s="5" t="s">
        <v>8219</v>
      </c>
      <c r="B1520">
        <v>433</v>
      </c>
      <c r="C1520" s="5" t="s">
        <v>8221</v>
      </c>
      <c r="D1520">
        <v>6</v>
      </c>
    </row>
    <row r="1521" spans="1:4" x14ac:dyDescent="0.3">
      <c r="A1521" s="5" t="s">
        <v>8219</v>
      </c>
      <c r="B1521">
        <v>20</v>
      </c>
      <c r="C1521" s="5" t="s">
        <v>8221</v>
      </c>
      <c r="D1521">
        <v>6</v>
      </c>
    </row>
    <row r="1522" spans="1:4" x14ac:dyDescent="0.3">
      <c r="A1522" s="5" t="s">
        <v>8219</v>
      </c>
      <c r="B1522">
        <v>8</v>
      </c>
      <c r="C1522" s="5" t="s">
        <v>8221</v>
      </c>
      <c r="D1522">
        <v>14</v>
      </c>
    </row>
    <row r="1523" spans="1:4" x14ac:dyDescent="0.3">
      <c r="A1523" s="5" t="s">
        <v>8219</v>
      </c>
      <c r="B1523">
        <v>175</v>
      </c>
      <c r="C1523" s="5" t="s">
        <v>8221</v>
      </c>
      <c r="D1523">
        <v>6</v>
      </c>
    </row>
    <row r="1524" spans="1:4" x14ac:dyDescent="0.3">
      <c r="A1524" s="5" t="s">
        <v>8219</v>
      </c>
      <c r="B1524">
        <v>104</v>
      </c>
      <c r="C1524" s="5" t="s">
        <v>8221</v>
      </c>
      <c r="D1524">
        <v>33</v>
      </c>
    </row>
    <row r="1525" spans="1:4" x14ac:dyDescent="0.3">
      <c r="A1525" s="5" t="s">
        <v>8219</v>
      </c>
      <c r="B1525">
        <v>17</v>
      </c>
      <c r="C1525" s="5" t="s">
        <v>8221</v>
      </c>
      <c r="D1525">
        <v>4</v>
      </c>
    </row>
    <row r="1526" spans="1:4" x14ac:dyDescent="0.3">
      <c r="A1526" s="5" t="s">
        <v>8219</v>
      </c>
      <c r="B1526">
        <v>277</v>
      </c>
      <c r="C1526" s="5" t="s">
        <v>8221</v>
      </c>
      <c r="D1526">
        <v>1</v>
      </c>
    </row>
    <row r="1527" spans="1:4" x14ac:dyDescent="0.3">
      <c r="A1527" s="5" t="s">
        <v>8219</v>
      </c>
      <c r="B1527">
        <v>118</v>
      </c>
      <c r="C1527" s="5" t="s">
        <v>8221</v>
      </c>
      <c r="D1527">
        <v>0</v>
      </c>
    </row>
    <row r="1528" spans="1:4" x14ac:dyDescent="0.3">
      <c r="A1528" s="5" t="s">
        <v>8219</v>
      </c>
      <c r="B1528">
        <v>97</v>
      </c>
      <c r="C1528" s="5" t="s">
        <v>8221</v>
      </c>
      <c r="D1528">
        <v>6</v>
      </c>
    </row>
    <row r="1529" spans="1:4" x14ac:dyDescent="0.3">
      <c r="A1529" s="5" t="s">
        <v>8219</v>
      </c>
      <c r="B1529">
        <v>20</v>
      </c>
      <c r="C1529" s="5" t="s">
        <v>8221</v>
      </c>
      <c r="D1529">
        <v>6</v>
      </c>
    </row>
    <row r="1530" spans="1:4" x14ac:dyDescent="0.3">
      <c r="A1530" s="5" t="s">
        <v>8219</v>
      </c>
      <c r="B1530">
        <v>26</v>
      </c>
      <c r="C1530" s="5" t="s">
        <v>8221</v>
      </c>
      <c r="D1530">
        <v>1</v>
      </c>
    </row>
    <row r="1531" spans="1:4" x14ac:dyDescent="0.3">
      <c r="A1531" s="5" t="s">
        <v>8219</v>
      </c>
      <c r="B1531">
        <v>128</v>
      </c>
      <c r="C1531" s="5" t="s">
        <v>8221</v>
      </c>
      <c r="D1531">
        <v>3</v>
      </c>
    </row>
    <row r="1532" spans="1:4" x14ac:dyDescent="0.3">
      <c r="A1532" s="5" t="s">
        <v>8219</v>
      </c>
      <c r="B1532">
        <v>15</v>
      </c>
    </row>
    <row r="1533" spans="1:4" x14ac:dyDescent="0.3">
      <c r="A1533" s="5" t="s">
        <v>8219</v>
      </c>
      <c r="B1533">
        <v>25</v>
      </c>
    </row>
    <row r="1534" spans="1:4" x14ac:dyDescent="0.3">
      <c r="A1534" s="5" t="s">
        <v>8219</v>
      </c>
      <c r="B1534">
        <v>55</v>
      </c>
    </row>
    <row r="1535" spans="1:4" x14ac:dyDescent="0.3">
      <c r="A1535" s="5" t="s">
        <v>8219</v>
      </c>
      <c r="B1535">
        <v>107</v>
      </c>
    </row>
    <row r="1536" spans="1:4" x14ac:dyDescent="0.3">
      <c r="A1536" s="5" t="s">
        <v>8219</v>
      </c>
      <c r="B1536">
        <v>557</v>
      </c>
    </row>
    <row r="1537" spans="1:2" x14ac:dyDescent="0.3">
      <c r="A1537" s="5" t="s">
        <v>8219</v>
      </c>
      <c r="B1537">
        <v>40</v>
      </c>
    </row>
    <row r="1538" spans="1:2" x14ac:dyDescent="0.3">
      <c r="A1538" s="5" t="s">
        <v>8219</v>
      </c>
      <c r="B1538">
        <v>36</v>
      </c>
    </row>
    <row r="1539" spans="1:2" x14ac:dyDescent="0.3">
      <c r="A1539" s="5" t="s">
        <v>8219</v>
      </c>
      <c r="B1539">
        <v>159</v>
      </c>
    </row>
    <row r="1540" spans="1:2" x14ac:dyDescent="0.3">
      <c r="A1540" s="5" t="s">
        <v>8219</v>
      </c>
      <c r="B1540">
        <v>41</v>
      </c>
    </row>
    <row r="1541" spans="1:2" x14ac:dyDescent="0.3">
      <c r="A1541" s="5" t="s">
        <v>8219</v>
      </c>
      <c r="B1541">
        <v>226</v>
      </c>
    </row>
    <row r="1542" spans="1:2" x14ac:dyDescent="0.3">
      <c r="A1542" s="5" t="s">
        <v>8219</v>
      </c>
      <c r="B1542">
        <v>30</v>
      </c>
    </row>
    <row r="1543" spans="1:2" x14ac:dyDescent="0.3">
      <c r="A1543" s="5" t="s">
        <v>8219</v>
      </c>
      <c r="B1543">
        <v>103</v>
      </c>
    </row>
    <row r="1544" spans="1:2" x14ac:dyDescent="0.3">
      <c r="A1544" s="5" t="s">
        <v>8219</v>
      </c>
      <c r="B1544">
        <v>62</v>
      </c>
    </row>
    <row r="1545" spans="1:2" x14ac:dyDescent="0.3">
      <c r="A1545" s="5" t="s">
        <v>8219</v>
      </c>
      <c r="B1545">
        <v>6</v>
      </c>
    </row>
    <row r="1546" spans="1:2" x14ac:dyDescent="0.3">
      <c r="A1546" s="5" t="s">
        <v>8219</v>
      </c>
      <c r="B1546">
        <v>182</v>
      </c>
    </row>
    <row r="1547" spans="1:2" x14ac:dyDescent="0.3">
      <c r="A1547" s="5" t="s">
        <v>8219</v>
      </c>
      <c r="B1547">
        <v>145</v>
      </c>
    </row>
    <row r="1548" spans="1:2" x14ac:dyDescent="0.3">
      <c r="A1548" s="5" t="s">
        <v>8219</v>
      </c>
      <c r="B1548">
        <v>25</v>
      </c>
    </row>
    <row r="1549" spans="1:2" x14ac:dyDescent="0.3">
      <c r="A1549" s="5" t="s">
        <v>8219</v>
      </c>
      <c r="B1549">
        <v>320</v>
      </c>
    </row>
    <row r="1550" spans="1:2" x14ac:dyDescent="0.3">
      <c r="A1550" s="5" t="s">
        <v>8219</v>
      </c>
      <c r="B1550">
        <v>99</v>
      </c>
    </row>
    <row r="1551" spans="1:2" x14ac:dyDescent="0.3">
      <c r="A1551" s="5" t="s">
        <v>8219</v>
      </c>
      <c r="B1551">
        <v>348</v>
      </c>
    </row>
    <row r="1552" spans="1:2" x14ac:dyDescent="0.3">
      <c r="A1552" s="5" t="s">
        <v>8219</v>
      </c>
      <c r="B1552">
        <v>41</v>
      </c>
    </row>
    <row r="1553" spans="1:2" x14ac:dyDescent="0.3">
      <c r="A1553" s="5" t="s">
        <v>8219</v>
      </c>
      <c r="B1553">
        <v>29</v>
      </c>
    </row>
    <row r="1554" spans="1:2" x14ac:dyDescent="0.3">
      <c r="A1554" s="5" t="s">
        <v>8219</v>
      </c>
      <c r="B1554">
        <v>25</v>
      </c>
    </row>
    <row r="1555" spans="1:2" x14ac:dyDescent="0.3">
      <c r="A1555" s="5" t="s">
        <v>8219</v>
      </c>
      <c r="B1555">
        <v>23</v>
      </c>
    </row>
    <row r="1556" spans="1:2" x14ac:dyDescent="0.3">
      <c r="A1556" s="5" t="s">
        <v>8219</v>
      </c>
      <c r="B1556">
        <v>1260</v>
      </c>
    </row>
    <row r="1557" spans="1:2" x14ac:dyDescent="0.3">
      <c r="A1557" s="5" t="s">
        <v>8219</v>
      </c>
      <c r="B1557">
        <v>307</v>
      </c>
    </row>
    <row r="1558" spans="1:2" x14ac:dyDescent="0.3">
      <c r="A1558" s="5" t="s">
        <v>8219</v>
      </c>
      <c r="B1558">
        <v>329</v>
      </c>
    </row>
    <row r="1559" spans="1:2" x14ac:dyDescent="0.3">
      <c r="A1559" s="5" t="s">
        <v>8219</v>
      </c>
      <c r="B1559">
        <v>32</v>
      </c>
    </row>
    <row r="1560" spans="1:2" x14ac:dyDescent="0.3">
      <c r="A1560" s="5" t="s">
        <v>8219</v>
      </c>
      <c r="B1560">
        <v>27</v>
      </c>
    </row>
    <row r="1561" spans="1:2" x14ac:dyDescent="0.3">
      <c r="A1561" s="5" t="s">
        <v>8219</v>
      </c>
      <c r="B1561">
        <v>236</v>
      </c>
    </row>
    <row r="1562" spans="1:2" x14ac:dyDescent="0.3">
      <c r="A1562" s="5" t="s">
        <v>8219</v>
      </c>
      <c r="B1562">
        <v>42</v>
      </c>
    </row>
    <row r="1563" spans="1:2" x14ac:dyDescent="0.3">
      <c r="A1563" s="5" t="s">
        <v>8219</v>
      </c>
      <c r="B1563">
        <v>95</v>
      </c>
    </row>
    <row r="1564" spans="1:2" x14ac:dyDescent="0.3">
      <c r="A1564" s="5" t="s">
        <v>8219</v>
      </c>
      <c r="B1564">
        <v>37</v>
      </c>
    </row>
    <row r="1565" spans="1:2" x14ac:dyDescent="0.3">
      <c r="A1565" s="5" t="s">
        <v>8219</v>
      </c>
      <c r="B1565">
        <v>128</v>
      </c>
    </row>
    <row r="1566" spans="1:2" x14ac:dyDescent="0.3">
      <c r="A1566" s="5" t="s">
        <v>8219</v>
      </c>
      <c r="B1566">
        <v>156</v>
      </c>
    </row>
    <row r="1567" spans="1:2" x14ac:dyDescent="0.3">
      <c r="A1567" s="5" t="s">
        <v>8219</v>
      </c>
      <c r="B1567">
        <v>64</v>
      </c>
    </row>
    <row r="1568" spans="1:2" x14ac:dyDescent="0.3">
      <c r="A1568" s="5" t="s">
        <v>8219</v>
      </c>
      <c r="B1568">
        <v>58</v>
      </c>
    </row>
    <row r="1569" spans="1:2" x14ac:dyDescent="0.3">
      <c r="A1569" s="5" t="s">
        <v>8219</v>
      </c>
      <c r="B1569">
        <v>20</v>
      </c>
    </row>
    <row r="1570" spans="1:2" x14ac:dyDescent="0.3">
      <c r="A1570" s="5" t="s">
        <v>8219</v>
      </c>
      <c r="B1570">
        <v>47</v>
      </c>
    </row>
    <row r="1571" spans="1:2" x14ac:dyDescent="0.3">
      <c r="A1571" s="5" t="s">
        <v>8219</v>
      </c>
      <c r="B1571">
        <v>54</v>
      </c>
    </row>
    <row r="1572" spans="1:2" x14ac:dyDescent="0.3">
      <c r="A1572" s="5" t="s">
        <v>8219</v>
      </c>
      <c r="B1572">
        <v>9</v>
      </c>
    </row>
    <row r="1573" spans="1:2" x14ac:dyDescent="0.3">
      <c r="A1573" s="5" t="s">
        <v>8219</v>
      </c>
      <c r="B1573">
        <v>213</v>
      </c>
    </row>
    <row r="1574" spans="1:2" x14ac:dyDescent="0.3">
      <c r="A1574" s="5" t="s">
        <v>8219</v>
      </c>
      <c r="B1574">
        <v>57</v>
      </c>
    </row>
    <row r="1575" spans="1:2" x14ac:dyDescent="0.3">
      <c r="A1575" s="5" t="s">
        <v>8219</v>
      </c>
      <c r="B1575">
        <v>25</v>
      </c>
    </row>
    <row r="1576" spans="1:2" x14ac:dyDescent="0.3">
      <c r="A1576" s="5" t="s">
        <v>8219</v>
      </c>
      <c r="B1576">
        <v>104</v>
      </c>
    </row>
    <row r="1577" spans="1:2" x14ac:dyDescent="0.3">
      <c r="A1577" s="5" t="s">
        <v>8219</v>
      </c>
      <c r="B1577">
        <v>34</v>
      </c>
    </row>
    <row r="1578" spans="1:2" x14ac:dyDescent="0.3">
      <c r="A1578" s="5" t="s">
        <v>8219</v>
      </c>
      <c r="B1578">
        <v>67</v>
      </c>
    </row>
    <row r="1579" spans="1:2" x14ac:dyDescent="0.3">
      <c r="A1579" s="5" t="s">
        <v>8219</v>
      </c>
      <c r="B1579">
        <v>241</v>
      </c>
    </row>
    <row r="1580" spans="1:2" x14ac:dyDescent="0.3">
      <c r="A1580" s="5" t="s">
        <v>8219</v>
      </c>
      <c r="B1580">
        <v>123</v>
      </c>
    </row>
    <row r="1581" spans="1:2" x14ac:dyDescent="0.3">
      <c r="A1581" s="5" t="s">
        <v>8219</v>
      </c>
      <c r="B1581">
        <v>302</v>
      </c>
    </row>
    <row r="1582" spans="1:2" x14ac:dyDescent="0.3">
      <c r="A1582" s="5" t="s">
        <v>8219</v>
      </c>
      <c r="B1582">
        <v>89</v>
      </c>
    </row>
    <row r="1583" spans="1:2" x14ac:dyDescent="0.3">
      <c r="A1583" s="5" t="s">
        <v>8219</v>
      </c>
      <c r="B1583">
        <v>41</v>
      </c>
    </row>
    <row r="1584" spans="1:2" x14ac:dyDescent="0.3">
      <c r="A1584" s="5" t="s">
        <v>8219</v>
      </c>
      <c r="B1584">
        <v>69</v>
      </c>
    </row>
    <row r="1585" spans="1:2" x14ac:dyDescent="0.3">
      <c r="A1585" s="5" t="s">
        <v>8219</v>
      </c>
      <c r="B1585">
        <v>52</v>
      </c>
    </row>
    <row r="1586" spans="1:2" x14ac:dyDescent="0.3">
      <c r="A1586" s="5" t="s">
        <v>8219</v>
      </c>
      <c r="B1586">
        <v>57</v>
      </c>
    </row>
    <row r="1587" spans="1:2" x14ac:dyDescent="0.3">
      <c r="A1587" s="5" t="s">
        <v>8219</v>
      </c>
      <c r="B1587">
        <v>74</v>
      </c>
    </row>
    <row r="1588" spans="1:2" x14ac:dyDescent="0.3">
      <c r="A1588" s="5" t="s">
        <v>8219</v>
      </c>
      <c r="B1588">
        <v>63</v>
      </c>
    </row>
    <row r="1589" spans="1:2" x14ac:dyDescent="0.3">
      <c r="A1589" s="5" t="s">
        <v>8219</v>
      </c>
      <c r="B1589">
        <v>72</v>
      </c>
    </row>
    <row r="1590" spans="1:2" x14ac:dyDescent="0.3">
      <c r="A1590" s="5" t="s">
        <v>8219</v>
      </c>
      <c r="B1590">
        <v>71</v>
      </c>
    </row>
    <row r="1591" spans="1:2" x14ac:dyDescent="0.3">
      <c r="A1591" s="5" t="s">
        <v>8219</v>
      </c>
      <c r="B1591">
        <v>21</v>
      </c>
    </row>
    <row r="1592" spans="1:2" x14ac:dyDescent="0.3">
      <c r="A1592" s="5" t="s">
        <v>8219</v>
      </c>
      <c r="B1592">
        <v>930</v>
      </c>
    </row>
    <row r="1593" spans="1:2" x14ac:dyDescent="0.3">
      <c r="A1593" s="5" t="s">
        <v>8219</v>
      </c>
      <c r="B1593">
        <v>55</v>
      </c>
    </row>
    <row r="1594" spans="1:2" x14ac:dyDescent="0.3">
      <c r="A1594" s="5" t="s">
        <v>8219</v>
      </c>
      <c r="B1594">
        <v>61</v>
      </c>
    </row>
    <row r="1595" spans="1:2" x14ac:dyDescent="0.3">
      <c r="A1595" s="5" t="s">
        <v>8219</v>
      </c>
      <c r="B1595">
        <v>82</v>
      </c>
    </row>
    <row r="1596" spans="1:2" x14ac:dyDescent="0.3">
      <c r="A1596" s="5" t="s">
        <v>8219</v>
      </c>
      <c r="B1596">
        <v>71</v>
      </c>
    </row>
    <row r="1597" spans="1:2" x14ac:dyDescent="0.3">
      <c r="A1597" s="5" t="s">
        <v>8219</v>
      </c>
      <c r="B1597">
        <v>117</v>
      </c>
    </row>
    <row r="1598" spans="1:2" x14ac:dyDescent="0.3">
      <c r="A1598" s="5" t="s">
        <v>8219</v>
      </c>
      <c r="B1598">
        <v>29</v>
      </c>
    </row>
    <row r="1599" spans="1:2" x14ac:dyDescent="0.3">
      <c r="A1599" s="5" t="s">
        <v>8219</v>
      </c>
      <c r="B1599">
        <v>74</v>
      </c>
    </row>
    <row r="1600" spans="1:2" x14ac:dyDescent="0.3">
      <c r="A1600" s="5" t="s">
        <v>8219</v>
      </c>
      <c r="B1600">
        <v>23</v>
      </c>
    </row>
    <row r="1601" spans="1:2" x14ac:dyDescent="0.3">
      <c r="A1601" s="5" t="s">
        <v>8219</v>
      </c>
      <c r="B1601">
        <v>60</v>
      </c>
    </row>
    <row r="1602" spans="1:2" x14ac:dyDescent="0.3">
      <c r="A1602" s="5" t="s">
        <v>8219</v>
      </c>
      <c r="B1602">
        <v>55</v>
      </c>
    </row>
    <row r="1603" spans="1:2" x14ac:dyDescent="0.3">
      <c r="A1603" s="5" t="s">
        <v>8219</v>
      </c>
      <c r="B1603">
        <v>51</v>
      </c>
    </row>
    <row r="1604" spans="1:2" x14ac:dyDescent="0.3">
      <c r="A1604" s="5" t="s">
        <v>8219</v>
      </c>
      <c r="B1604">
        <v>78</v>
      </c>
    </row>
    <row r="1605" spans="1:2" x14ac:dyDescent="0.3">
      <c r="A1605" s="5" t="s">
        <v>8219</v>
      </c>
      <c r="B1605">
        <v>62</v>
      </c>
    </row>
    <row r="1606" spans="1:2" x14ac:dyDescent="0.3">
      <c r="A1606" s="5" t="s">
        <v>8219</v>
      </c>
      <c r="B1606">
        <v>45</v>
      </c>
    </row>
    <row r="1607" spans="1:2" x14ac:dyDescent="0.3">
      <c r="A1607" s="5" t="s">
        <v>8219</v>
      </c>
      <c r="B1607">
        <v>15</v>
      </c>
    </row>
    <row r="1608" spans="1:2" x14ac:dyDescent="0.3">
      <c r="A1608" s="5" t="s">
        <v>8219</v>
      </c>
      <c r="B1608">
        <v>151</v>
      </c>
    </row>
    <row r="1609" spans="1:2" x14ac:dyDescent="0.3">
      <c r="A1609" s="5" t="s">
        <v>8219</v>
      </c>
      <c r="B1609">
        <v>68</v>
      </c>
    </row>
    <row r="1610" spans="1:2" x14ac:dyDescent="0.3">
      <c r="A1610" s="5" t="s">
        <v>8219</v>
      </c>
      <c r="B1610">
        <v>46</v>
      </c>
    </row>
    <row r="1611" spans="1:2" x14ac:dyDescent="0.3">
      <c r="A1611" s="5" t="s">
        <v>8219</v>
      </c>
      <c r="B1611">
        <v>24</v>
      </c>
    </row>
    <row r="1612" spans="1:2" x14ac:dyDescent="0.3">
      <c r="A1612" s="5" t="s">
        <v>8219</v>
      </c>
      <c r="B1612">
        <v>70</v>
      </c>
    </row>
    <row r="1613" spans="1:2" x14ac:dyDescent="0.3">
      <c r="A1613" s="5" t="s">
        <v>8219</v>
      </c>
      <c r="B1613">
        <v>244</v>
      </c>
    </row>
    <row r="1614" spans="1:2" x14ac:dyDescent="0.3">
      <c r="A1614" s="5" t="s">
        <v>8219</v>
      </c>
      <c r="B1614">
        <v>82</v>
      </c>
    </row>
    <row r="1615" spans="1:2" x14ac:dyDescent="0.3">
      <c r="A1615" s="5" t="s">
        <v>8219</v>
      </c>
      <c r="B1615">
        <v>226</v>
      </c>
    </row>
    <row r="1616" spans="1:2" x14ac:dyDescent="0.3">
      <c r="A1616" s="5" t="s">
        <v>8219</v>
      </c>
      <c r="B1616">
        <v>60</v>
      </c>
    </row>
    <row r="1617" spans="1:2" x14ac:dyDescent="0.3">
      <c r="A1617" s="5" t="s">
        <v>8219</v>
      </c>
      <c r="B1617">
        <v>322</v>
      </c>
    </row>
    <row r="1618" spans="1:2" x14ac:dyDescent="0.3">
      <c r="A1618" s="5" t="s">
        <v>8219</v>
      </c>
      <c r="B1618">
        <v>94</v>
      </c>
    </row>
    <row r="1619" spans="1:2" x14ac:dyDescent="0.3">
      <c r="A1619" s="5" t="s">
        <v>8219</v>
      </c>
      <c r="B1619">
        <v>47</v>
      </c>
    </row>
    <row r="1620" spans="1:2" x14ac:dyDescent="0.3">
      <c r="A1620" s="5" t="s">
        <v>8219</v>
      </c>
      <c r="B1620">
        <v>115</v>
      </c>
    </row>
    <row r="1621" spans="1:2" x14ac:dyDescent="0.3">
      <c r="A1621" s="5" t="s">
        <v>8219</v>
      </c>
      <c r="B1621">
        <v>134</v>
      </c>
    </row>
    <row r="1622" spans="1:2" x14ac:dyDescent="0.3">
      <c r="A1622" s="5" t="s">
        <v>8219</v>
      </c>
      <c r="B1622">
        <v>35</v>
      </c>
    </row>
    <row r="1623" spans="1:2" x14ac:dyDescent="0.3">
      <c r="A1623" s="5" t="s">
        <v>8219</v>
      </c>
      <c r="B1623">
        <v>104</v>
      </c>
    </row>
    <row r="1624" spans="1:2" x14ac:dyDescent="0.3">
      <c r="A1624" s="5" t="s">
        <v>8219</v>
      </c>
      <c r="B1624">
        <v>184</v>
      </c>
    </row>
    <row r="1625" spans="1:2" x14ac:dyDescent="0.3">
      <c r="A1625" s="5" t="s">
        <v>8219</v>
      </c>
      <c r="B1625">
        <v>119</v>
      </c>
    </row>
    <row r="1626" spans="1:2" x14ac:dyDescent="0.3">
      <c r="A1626" s="5" t="s">
        <v>8219</v>
      </c>
      <c r="B1626">
        <v>59</v>
      </c>
    </row>
    <row r="1627" spans="1:2" x14ac:dyDescent="0.3">
      <c r="A1627" s="5" t="s">
        <v>8219</v>
      </c>
      <c r="B1627">
        <v>113</v>
      </c>
    </row>
    <row r="1628" spans="1:2" x14ac:dyDescent="0.3">
      <c r="A1628" s="5" t="s">
        <v>8219</v>
      </c>
      <c r="B1628">
        <v>84</v>
      </c>
    </row>
    <row r="1629" spans="1:2" x14ac:dyDescent="0.3">
      <c r="A1629" s="5" t="s">
        <v>8219</v>
      </c>
      <c r="B1629">
        <v>74</v>
      </c>
    </row>
    <row r="1630" spans="1:2" x14ac:dyDescent="0.3">
      <c r="A1630" s="5" t="s">
        <v>8219</v>
      </c>
      <c r="B1630">
        <v>216</v>
      </c>
    </row>
    <row r="1631" spans="1:2" x14ac:dyDescent="0.3">
      <c r="A1631" s="5" t="s">
        <v>8219</v>
      </c>
      <c r="B1631">
        <v>39</v>
      </c>
    </row>
    <row r="1632" spans="1:2" x14ac:dyDescent="0.3">
      <c r="A1632" s="5" t="s">
        <v>8219</v>
      </c>
      <c r="B1632">
        <v>21</v>
      </c>
    </row>
    <row r="1633" spans="1:2" x14ac:dyDescent="0.3">
      <c r="A1633" s="5" t="s">
        <v>8219</v>
      </c>
      <c r="B1633">
        <v>30</v>
      </c>
    </row>
    <row r="1634" spans="1:2" x14ac:dyDescent="0.3">
      <c r="A1634" s="5" t="s">
        <v>8219</v>
      </c>
      <c r="B1634">
        <v>37</v>
      </c>
    </row>
    <row r="1635" spans="1:2" x14ac:dyDescent="0.3">
      <c r="A1635" s="5" t="s">
        <v>8219</v>
      </c>
      <c r="B1635">
        <v>202</v>
      </c>
    </row>
    <row r="1636" spans="1:2" x14ac:dyDescent="0.3">
      <c r="A1636" s="5" t="s">
        <v>8219</v>
      </c>
      <c r="B1636">
        <v>37</v>
      </c>
    </row>
    <row r="1637" spans="1:2" x14ac:dyDescent="0.3">
      <c r="A1637" s="5" t="s">
        <v>8219</v>
      </c>
      <c r="B1637">
        <v>28</v>
      </c>
    </row>
    <row r="1638" spans="1:2" x14ac:dyDescent="0.3">
      <c r="A1638" s="5" t="s">
        <v>8219</v>
      </c>
      <c r="B1638">
        <v>26</v>
      </c>
    </row>
    <row r="1639" spans="1:2" x14ac:dyDescent="0.3">
      <c r="A1639" s="5" t="s">
        <v>8219</v>
      </c>
      <c r="B1639">
        <v>61</v>
      </c>
    </row>
    <row r="1640" spans="1:2" x14ac:dyDescent="0.3">
      <c r="A1640" s="5" t="s">
        <v>8219</v>
      </c>
      <c r="B1640">
        <v>115</v>
      </c>
    </row>
    <row r="1641" spans="1:2" x14ac:dyDescent="0.3">
      <c r="A1641" s="5" t="s">
        <v>8219</v>
      </c>
      <c r="B1641">
        <v>181</v>
      </c>
    </row>
    <row r="1642" spans="1:2" x14ac:dyDescent="0.3">
      <c r="A1642" s="5" t="s">
        <v>8219</v>
      </c>
      <c r="B1642">
        <v>110</v>
      </c>
    </row>
    <row r="1643" spans="1:2" x14ac:dyDescent="0.3">
      <c r="A1643" s="5" t="s">
        <v>8219</v>
      </c>
      <c r="B1643">
        <v>269</v>
      </c>
    </row>
    <row r="1644" spans="1:2" x14ac:dyDescent="0.3">
      <c r="A1644" s="5" t="s">
        <v>8219</v>
      </c>
      <c r="B1644">
        <v>79</v>
      </c>
    </row>
    <row r="1645" spans="1:2" x14ac:dyDescent="0.3">
      <c r="A1645" s="5" t="s">
        <v>8219</v>
      </c>
      <c r="B1645">
        <v>104</v>
      </c>
    </row>
    <row r="1646" spans="1:2" x14ac:dyDescent="0.3">
      <c r="A1646" s="5" t="s">
        <v>8219</v>
      </c>
      <c r="B1646">
        <v>34</v>
      </c>
    </row>
    <row r="1647" spans="1:2" x14ac:dyDescent="0.3">
      <c r="A1647" s="5" t="s">
        <v>8219</v>
      </c>
      <c r="B1647">
        <v>167</v>
      </c>
    </row>
    <row r="1648" spans="1:2" x14ac:dyDescent="0.3">
      <c r="A1648" s="5" t="s">
        <v>8219</v>
      </c>
      <c r="B1648">
        <v>183</v>
      </c>
    </row>
    <row r="1649" spans="1:2" x14ac:dyDescent="0.3">
      <c r="A1649" s="5" t="s">
        <v>8219</v>
      </c>
      <c r="B1649">
        <v>71</v>
      </c>
    </row>
    <row r="1650" spans="1:2" x14ac:dyDescent="0.3">
      <c r="A1650" s="5" t="s">
        <v>8219</v>
      </c>
      <c r="B1650">
        <v>69</v>
      </c>
    </row>
    <row r="1651" spans="1:2" x14ac:dyDescent="0.3">
      <c r="A1651" s="5" t="s">
        <v>8219</v>
      </c>
      <c r="B1651">
        <v>270</v>
      </c>
    </row>
    <row r="1652" spans="1:2" x14ac:dyDescent="0.3">
      <c r="A1652" s="5" t="s">
        <v>8219</v>
      </c>
      <c r="B1652">
        <v>193</v>
      </c>
    </row>
    <row r="1653" spans="1:2" x14ac:dyDescent="0.3">
      <c r="A1653" s="5" t="s">
        <v>8219</v>
      </c>
      <c r="B1653">
        <v>57</v>
      </c>
    </row>
    <row r="1654" spans="1:2" x14ac:dyDescent="0.3">
      <c r="A1654" s="5" t="s">
        <v>8219</v>
      </c>
      <c r="B1654">
        <v>200</v>
      </c>
    </row>
    <row r="1655" spans="1:2" x14ac:dyDescent="0.3">
      <c r="A1655" s="5" t="s">
        <v>8219</v>
      </c>
      <c r="B1655">
        <v>88</v>
      </c>
    </row>
    <row r="1656" spans="1:2" x14ac:dyDescent="0.3">
      <c r="A1656" s="5" t="s">
        <v>8219</v>
      </c>
      <c r="B1656">
        <v>213</v>
      </c>
    </row>
    <row r="1657" spans="1:2" x14ac:dyDescent="0.3">
      <c r="A1657" s="5" t="s">
        <v>8219</v>
      </c>
      <c r="B1657">
        <v>20</v>
      </c>
    </row>
    <row r="1658" spans="1:2" x14ac:dyDescent="0.3">
      <c r="A1658" s="5" t="s">
        <v>8219</v>
      </c>
      <c r="B1658">
        <v>50</v>
      </c>
    </row>
    <row r="1659" spans="1:2" x14ac:dyDescent="0.3">
      <c r="A1659" s="5" t="s">
        <v>8219</v>
      </c>
      <c r="B1659">
        <v>115</v>
      </c>
    </row>
    <row r="1660" spans="1:2" x14ac:dyDescent="0.3">
      <c r="A1660" s="5" t="s">
        <v>8219</v>
      </c>
      <c r="B1660">
        <v>186</v>
      </c>
    </row>
    <row r="1661" spans="1:2" x14ac:dyDescent="0.3">
      <c r="A1661" s="5" t="s">
        <v>8219</v>
      </c>
      <c r="B1661">
        <v>18</v>
      </c>
    </row>
    <row r="1662" spans="1:2" x14ac:dyDescent="0.3">
      <c r="A1662" s="5" t="s">
        <v>8219</v>
      </c>
      <c r="B1662">
        <v>176</v>
      </c>
    </row>
    <row r="1663" spans="1:2" x14ac:dyDescent="0.3">
      <c r="A1663" s="5" t="s">
        <v>8219</v>
      </c>
      <c r="B1663">
        <v>41</v>
      </c>
    </row>
    <row r="1664" spans="1:2" x14ac:dyDescent="0.3">
      <c r="A1664" s="5" t="s">
        <v>8219</v>
      </c>
      <c r="B1664">
        <v>75</v>
      </c>
    </row>
    <row r="1665" spans="1:2" x14ac:dyDescent="0.3">
      <c r="A1665" s="5" t="s">
        <v>8219</v>
      </c>
      <c r="B1665">
        <v>97</v>
      </c>
    </row>
    <row r="1666" spans="1:2" x14ac:dyDescent="0.3">
      <c r="A1666" s="5" t="s">
        <v>8219</v>
      </c>
      <c r="B1666">
        <v>73</v>
      </c>
    </row>
    <row r="1667" spans="1:2" x14ac:dyDescent="0.3">
      <c r="A1667" s="5" t="s">
        <v>8219</v>
      </c>
      <c r="B1667">
        <v>49</v>
      </c>
    </row>
    <row r="1668" spans="1:2" x14ac:dyDescent="0.3">
      <c r="A1668" s="5" t="s">
        <v>8219</v>
      </c>
      <c r="B1668">
        <v>134</v>
      </c>
    </row>
    <row r="1669" spans="1:2" x14ac:dyDescent="0.3">
      <c r="A1669" s="5" t="s">
        <v>8219</v>
      </c>
      <c r="B1669">
        <v>68</v>
      </c>
    </row>
    <row r="1670" spans="1:2" x14ac:dyDescent="0.3">
      <c r="A1670" s="5" t="s">
        <v>8219</v>
      </c>
      <c r="B1670">
        <v>49</v>
      </c>
    </row>
    <row r="1671" spans="1:2" x14ac:dyDescent="0.3">
      <c r="A1671" s="5" t="s">
        <v>8219</v>
      </c>
      <c r="B1671">
        <v>63</v>
      </c>
    </row>
    <row r="1672" spans="1:2" x14ac:dyDescent="0.3">
      <c r="A1672" s="5" t="s">
        <v>8219</v>
      </c>
      <c r="B1672">
        <v>163</v>
      </c>
    </row>
    <row r="1673" spans="1:2" x14ac:dyDescent="0.3">
      <c r="A1673" s="5" t="s">
        <v>8219</v>
      </c>
      <c r="B1673">
        <v>288</v>
      </c>
    </row>
    <row r="1674" spans="1:2" x14ac:dyDescent="0.3">
      <c r="A1674" s="5" t="s">
        <v>8219</v>
      </c>
      <c r="B1674">
        <v>42</v>
      </c>
    </row>
    <row r="1675" spans="1:2" x14ac:dyDescent="0.3">
      <c r="A1675" s="5" t="s">
        <v>8219</v>
      </c>
      <c r="B1675">
        <v>70</v>
      </c>
    </row>
    <row r="1676" spans="1:2" x14ac:dyDescent="0.3">
      <c r="A1676" s="5" t="s">
        <v>8219</v>
      </c>
      <c r="B1676">
        <v>30</v>
      </c>
    </row>
    <row r="1677" spans="1:2" x14ac:dyDescent="0.3">
      <c r="A1677" s="5" t="s">
        <v>8219</v>
      </c>
      <c r="B1677">
        <v>51</v>
      </c>
    </row>
    <row r="1678" spans="1:2" x14ac:dyDescent="0.3">
      <c r="A1678" s="5" t="s">
        <v>8219</v>
      </c>
      <c r="B1678">
        <v>145</v>
      </c>
    </row>
    <row r="1679" spans="1:2" x14ac:dyDescent="0.3">
      <c r="A1679" s="5" t="s">
        <v>8219</v>
      </c>
      <c r="B1679">
        <v>21</v>
      </c>
    </row>
    <row r="1680" spans="1:2" x14ac:dyDescent="0.3">
      <c r="A1680" s="5" t="s">
        <v>8219</v>
      </c>
      <c r="B1680">
        <v>286</v>
      </c>
    </row>
    <row r="1681" spans="1:2" x14ac:dyDescent="0.3">
      <c r="A1681" s="5" t="s">
        <v>8219</v>
      </c>
      <c r="B1681">
        <v>12</v>
      </c>
    </row>
    <row r="1682" spans="1:2" x14ac:dyDescent="0.3">
      <c r="A1682" s="5" t="s">
        <v>8219</v>
      </c>
      <c r="B1682">
        <v>100</v>
      </c>
    </row>
    <row r="1683" spans="1:2" x14ac:dyDescent="0.3">
      <c r="A1683" s="5" t="s">
        <v>8219</v>
      </c>
      <c r="B1683">
        <v>100</v>
      </c>
    </row>
    <row r="1684" spans="1:2" x14ac:dyDescent="0.3">
      <c r="A1684" s="5" t="s">
        <v>8219</v>
      </c>
      <c r="B1684">
        <v>34</v>
      </c>
    </row>
    <row r="1685" spans="1:2" x14ac:dyDescent="0.3">
      <c r="A1685" s="5" t="s">
        <v>8219</v>
      </c>
      <c r="B1685">
        <v>63</v>
      </c>
    </row>
    <row r="1686" spans="1:2" x14ac:dyDescent="0.3">
      <c r="A1686" s="5" t="s">
        <v>8219</v>
      </c>
      <c r="B1686">
        <v>30</v>
      </c>
    </row>
    <row r="1687" spans="1:2" x14ac:dyDescent="0.3">
      <c r="A1687" s="5" t="s">
        <v>8219</v>
      </c>
      <c r="B1687">
        <v>47</v>
      </c>
    </row>
    <row r="1688" spans="1:2" x14ac:dyDescent="0.3">
      <c r="A1688" s="5" t="s">
        <v>8219</v>
      </c>
      <c r="B1688">
        <v>237</v>
      </c>
    </row>
    <row r="1689" spans="1:2" x14ac:dyDescent="0.3">
      <c r="A1689" s="5" t="s">
        <v>8219</v>
      </c>
      <c r="B1689">
        <v>47</v>
      </c>
    </row>
    <row r="1690" spans="1:2" x14ac:dyDescent="0.3">
      <c r="A1690" s="5" t="s">
        <v>8219</v>
      </c>
      <c r="B1690">
        <v>15</v>
      </c>
    </row>
    <row r="1691" spans="1:2" x14ac:dyDescent="0.3">
      <c r="A1691" s="5" t="s">
        <v>8219</v>
      </c>
      <c r="B1691">
        <v>81</v>
      </c>
    </row>
    <row r="1692" spans="1:2" x14ac:dyDescent="0.3">
      <c r="A1692" s="5" t="s">
        <v>8219</v>
      </c>
      <c r="B1692">
        <v>122</v>
      </c>
    </row>
    <row r="1693" spans="1:2" x14ac:dyDescent="0.3">
      <c r="A1693" s="5" t="s">
        <v>8219</v>
      </c>
      <c r="B1693">
        <v>34</v>
      </c>
    </row>
    <row r="1694" spans="1:2" x14ac:dyDescent="0.3">
      <c r="A1694" s="5" t="s">
        <v>8219</v>
      </c>
      <c r="B1694">
        <v>207</v>
      </c>
    </row>
    <row r="1695" spans="1:2" x14ac:dyDescent="0.3">
      <c r="A1695" s="5" t="s">
        <v>8219</v>
      </c>
      <c r="B1695">
        <v>25</v>
      </c>
    </row>
    <row r="1696" spans="1:2" x14ac:dyDescent="0.3">
      <c r="A1696" s="5" t="s">
        <v>8219</v>
      </c>
      <c r="B1696">
        <v>72</v>
      </c>
    </row>
    <row r="1697" spans="1:2" x14ac:dyDescent="0.3">
      <c r="A1697" s="5" t="s">
        <v>8219</v>
      </c>
      <c r="B1697">
        <v>14</v>
      </c>
    </row>
    <row r="1698" spans="1:2" x14ac:dyDescent="0.3">
      <c r="A1698" s="5" t="s">
        <v>8219</v>
      </c>
      <c r="B1698">
        <v>15</v>
      </c>
    </row>
    <row r="1699" spans="1:2" x14ac:dyDescent="0.3">
      <c r="A1699" s="5" t="s">
        <v>8219</v>
      </c>
      <c r="B1699">
        <v>91</v>
      </c>
    </row>
    <row r="1700" spans="1:2" x14ac:dyDescent="0.3">
      <c r="A1700" s="5" t="s">
        <v>8219</v>
      </c>
      <c r="B1700">
        <v>24</v>
      </c>
    </row>
    <row r="1701" spans="1:2" x14ac:dyDescent="0.3">
      <c r="A1701" s="5" t="s">
        <v>8219</v>
      </c>
      <c r="B1701">
        <v>27</v>
      </c>
    </row>
    <row r="1702" spans="1:2" x14ac:dyDescent="0.3">
      <c r="A1702" s="5" t="s">
        <v>8219</v>
      </c>
      <c r="B1702">
        <v>47</v>
      </c>
    </row>
    <row r="1703" spans="1:2" x14ac:dyDescent="0.3">
      <c r="A1703" s="5" t="s">
        <v>8219</v>
      </c>
      <c r="B1703">
        <v>44</v>
      </c>
    </row>
    <row r="1704" spans="1:2" x14ac:dyDescent="0.3">
      <c r="A1704" s="5" t="s">
        <v>8219</v>
      </c>
      <c r="B1704">
        <v>72</v>
      </c>
    </row>
    <row r="1705" spans="1:2" x14ac:dyDescent="0.3">
      <c r="A1705" s="5" t="s">
        <v>8219</v>
      </c>
      <c r="B1705">
        <v>63</v>
      </c>
    </row>
    <row r="1706" spans="1:2" x14ac:dyDescent="0.3">
      <c r="A1706" s="5" t="s">
        <v>8219</v>
      </c>
      <c r="B1706">
        <v>88</v>
      </c>
    </row>
    <row r="1707" spans="1:2" x14ac:dyDescent="0.3">
      <c r="A1707" s="5" t="s">
        <v>8219</v>
      </c>
      <c r="B1707">
        <v>70</v>
      </c>
    </row>
    <row r="1708" spans="1:2" x14ac:dyDescent="0.3">
      <c r="A1708" s="5" t="s">
        <v>8219</v>
      </c>
      <c r="B1708">
        <v>50</v>
      </c>
    </row>
    <row r="1709" spans="1:2" x14ac:dyDescent="0.3">
      <c r="A1709" s="5" t="s">
        <v>8219</v>
      </c>
      <c r="B1709">
        <v>35</v>
      </c>
    </row>
    <row r="1710" spans="1:2" x14ac:dyDescent="0.3">
      <c r="A1710" s="5" t="s">
        <v>8219</v>
      </c>
      <c r="B1710">
        <v>175</v>
      </c>
    </row>
    <row r="1711" spans="1:2" x14ac:dyDescent="0.3">
      <c r="A1711" s="5" t="s">
        <v>8219</v>
      </c>
      <c r="B1711">
        <v>20</v>
      </c>
    </row>
    <row r="1712" spans="1:2" x14ac:dyDescent="0.3">
      <c r="A1712" s="5" t="s">
        <v>8219</v>
      </c>
      <c r="B1712">
        <v>54</v>
      </c>
    </row>
    <row r="1713" spans="1:2" x14ac:dyDescent="0.3">
      <c r="A1713" s="5" t="s">
        <v>8219</v>
      </c>
      <c r="B1713">
        <v>20</v>
      </c>
    </row>
    <row r="1714" spans="1:2" x14ac:dyDescent="0.3">
      <c r="A1714" s="5" t="s">
        <v>8219</v>
      </c>
      <c r="B1714">
        <v>57</v>
      </c>
    </row>
    <row r="1715" spans="1:2" x14ac:dyDescent="0.3">
      <c r="A1715" s="5" t="s">
        <v>8219</v>
      </c>
      <c r="B1715">
        <v>31</v>
      </c>
    </row>
    <row r="1716" spans="1:2" x14ac:dyDescent="0.3">
      <c r="A1716" s="5" t="s">
        <v>8219</v>
      </c>
      <c r="B1716">
        <v>31</v>
      </c>
    </row>
    <row r="1717" spans="1:2" x14ac:dyDescent="0.3">
      <c r="A1717" s="5" t="s">
        <v>8219</v>
      </c>
      <c r="B1717">
        <v>45</v>
      </c>
    </row>
    <row r="1718" spans="1:2" x14ac:dyDescent="0.3">
      <c r="A1718" s="5" t="s">
        <v>8219</v>
      </c>
      <c r="B1718">
        <v>41</v>
      </c>
    </row>
    <row r="1719" spans="1:2" x14ac:dyDescent="0.3">
      <c r="A1719" s="5" t="s">
        <v>8219</v>
      </c>
      <c r="B1719">
        <v>29</v>
      </c>
    </row>
    <row r="1720" spans="1:2" x14ac:dyDescent="0.3">
      <c r="A1720" s="5" t="s">
        <v>8219</v>
      </c>
      <c r="B1720">
        <v>58</v>
      </c>
    </row>
    <row r="1721" spans="1:2" x14ac:dyDescent="0.3">
      <c r="A1721" s="5" t="s">
        <v>8219</v>
      </c>
      <c r="B1721">
        <v>89</v>
      </c>
    </row>
    <row r="1722" spans="1:2" x14ac:dyDescent="0.3">
      <c r="A1722" s="5" t="s">
        <v>8219</v>
      </c>
      <c r="B1722">
        <v>125</v>
      </c>
    </row>
    <row r="1723" spans="1:2" x14ac:dyDescent="0.3">
      <c r="A1723" s="5" t="s">
        <v>8219</v>
      </c>
      <c r="B1723">
        <v>18</v>
      </c>
    </row>
    <row r="1724" spans="1:2" x14ac:dyDescent="0.3">
      <c r="A1724" s="5" t="s">
        <v>8219</v>
      </c>
      <c r="B1724">
        <v>32</v>
      </c>
    </row>
    <row r="1725" spans="1:2" x14ac:dyDescent="0.3">
      <c r="A1725" s="5" t="s">
        <v>8219</v>
      </c>
      <c r="B1725">
        <v>16</v>
      </c>
    </row>
    <row r="1726" spans="1:2" x14ac:dyDescent="0.3">
      <c r="A1726" s="5" t="s">
        <v>8219</v>
      </c>
      <c r="B1726">
        <v>38</v>
      </c>
    </row>
    <row r="1727" spans="1:2" x14ac:dyDescent="0.3">
      <c r="A1727" s="5" t="s">
        <v>8219</v>
      </c>
      <c r="B1727">
        <v>15</v>
      </c>
    </row>
    <row r="1728" spans="1:2" x14ac:dyDescent="0.3">
      <c r="A1728" s="5" t="s">
        <v>8219</v>
      </c>
      <c r="B1728">
        <v>23</v>
      </c>
    </row>
    <row r="1729" spans="1:2" x14ac:dyDescent="0.3">
      <c r="A1729" s="5" t="s">
        <v>8219</v>
      </c>
      <c r="B1729">
        <v>49</v>
      </c>
    </row>
    <row r="1730" spans="1:2" x14ac:dyDescent="0.3">
      <c r="A1730" s="5" t="s">
        <v>8219</v>
      </c>
      <c r="B1730">
        <v>10</v>
      </c>
    </row>
    <row r="1731" spans="1:2" x14ac:dyDescent="0.3">
      <c r="A1731" s="5" t="s">
        <v>8219</v>
      </c>
      <c r="B1731">
        <v>15</v>
      </c>
    </row>
    <row r="1732" spans="1:2" x14ac:dyDescent="0.3">
      <c r="A1732" s="5" t="s">
        <v>8219</v>
      </c>
      <c r="B1732">
        <v>57</v>
      </c>
    </row>
    <row r="1733" spans="1:2" x14ac:dyDescent="0.3">
      <c r="A1733" s="5" t="s">
        <v>8219</v>
      </c>
      <c r="B1733">
        <v>33</v>
      </c>
    </row>
    <row r="1734" spans="1:2" x14ac:dyDescent="0.3">
      <c r="A1734" s="5" t="s">
        <v>8219</v>
      </c>
      <c r="B1734">
        <v>9</v>
      </c>
    </row>
    <row r="1735" spans="1:2" x14ac:dyDescent="0.3">
      <c r="A1735" s="5" t="s">
        <v>8219</v>
      </c>
      <c r="B1735">
        <v>26</v>
      </c>
    </row>
    <row r="1736" spans="1:2" x14ac:dyDescent="0.3">
      <c r="A1736" s="5" t="s">
        <v>8219</v>
      </c>
      <c r="B1736">
        <v>69</v>
      </c>
    </row>
    <row r="1737" spans="1:2" x14ac:dyDescent="0.3">
      <c r="A1737" s="5" t="s">
        <v>8219</v>
      </c>
      <c r="B1737">
        <v>65</v>
      </c>
    </row>
    <row r="1738" spans="1:2" x14ac:dyDescent="0.3">
      <c r="A1738" s="5" t="s">
        <v>8219</v>
      </c>
      <c r="B1738">
        <v>83</v>
      </c>
    </row>
    <row r="1739" spans="1:2" x14ac:dyDescent="0.3">
      <c r="A1739" s="5" t="s">
        <v>8219</v>
      </c>
      <c r="B1739">
        <v>111</v>
      </c>
    </row>
    <row r="1740" spans="1:2" x14ac:dyDescent="0.3">
      <c r="A1740" s="5" t="s">
        <v>8219</v>
      </c>
      <c r="B1740">
        <v>46</v>
      </c>
    </row>
    <row r="1741" spans="1:2" x14ac:dyDescent="0.3">
      <c r="A1741" s="5" t="s">
        <v>8219</v>
      </c>
      <c r="B1741">
        <v>63</v>
      </c>
    </row>
    <row r="1742" spans="1:2" x14ac:dyDescent="0.3">
      <c r="A1742" s="5" t="s">
        <v>8219</v>
      </c>
      <c r="B1742">
        <v>9</v>
      </c>
    </row>
    <row r="1743" spans="1:2" x14ac:dyDescent="0.3">
      <c r="A1743" s="5" t="s">
        <v>8219</v>
      </c>
      <c r="B1743">
        <v>34</v>
      </c>
    </row>
    <row r="1744" spans="1:2" x14ac:dyDescent="0.3">
      <c r="A1744" s="5" t="s">
        <v>8219</v>
      </c>
      <c r="B1744">
        <v>112</v>
      </c>
    </row>
    <row r="1745" spans="1:2" x14ac:dyDescent="0.3">
      <c r="A1745" s="5" t="s">
        <v>8219</v>
      </c>
      <c r="B1745">
        <v>47</v>
      </c>
    </row>
    <row r="1746" spans="1:2" x14ac:dyDescent="0.3">
      <c r="A1746" s="5" t="s">
        <v>8219</v>
      </c>
      <c r="B1746">
        <v>38</v>
      </c>
    </row>
    <row r="1747" spans="1:2" x14ac:dyDescent="0.3">
      <c r="A1747" s="5" t="s">
        <v>8219</v>
      </c>
      <c r="B1747">
        <v>28</v>
      </c>
    </row>
    <row r="1748" spans="1:2" x14ac:dyDescent="0.3">
      <c r="A1748" s="5" t="s">
        <v>8219</v>
      </c>
      <c r="B1748">
        <v>78</v>
      </c>
    </row>
    <row r="1749" spans="1:2" x14ac:dyDescent="0.3">
      <c r="A1749" s="5" t="s">
        <v>8219</v>
      </c>
      <c r="B1749">
        <v>23</v>
      </c>
    </row>
    <row r="1750" spans="1:2" x14ac:dyDescent="0.3">
      <c r="A1750" s="5" t="s">
        <v>8219</v>
      </c>
      <c r="B1750">
        <v>40</v>
      </c>
    </row>
    <row r="1751" spans="1:2" x14ac:dyDescent="0.3">
      <c r="A1751" s="5" t="s">
        <v>8219</v>
      </c>
      <c r="B1751">
        <v>13</v>
      </c>
    </row>
    <row r="1752" spans="1:2" x14ac:dyDescent="0.3">
      <c r="A1752" s="5" t="s">
        <v>8219</v>
      </c>
      <c r="B1752">
        <v>18</v>
      </c>
    </row>
    <row r="1753" spans="1:2" x14ac:dyDescent="0.3">
      <c r="A1753" s="5" t="s">
        <v>8219</v>
      </c>
      <c r="B1753">
        <v>22</v>
      </c>
    </row>
    <row r="1754" spans="1:2" x14ac:dyDescent="0.3">
      <c r="A1754" s="5" t="s">
        <v>8219</v>
      </c>
      <c r="B1754">
        <v>79</v>
      </c>
    </row>
    <row r="1755" spans="1:2" x14ac:dyDescent="0.3">
      <c r="A1755" s="5" t="s">
        <v>8219</v>
      </c>
      <c r="B1755">
        <v>14</v>
      </c>
    </row>
    <row r="1756" spans="1:2" x14ac:dyDescent="0.3">
      <c r="A1756" s="5" t="s">
        <v>8219</v>
      </c>
      <c r="B1756">
        <v>51</v>
      </c>
    </row>
    <row r="1757" spans="1:2" x14ac:dyDescent="0.3">
      <c r="A1757" s="5" t="s">
        <v>8219</v>
      </c>
      <c r="B1757">
        <v>54</v>
      </c>
    </row>
    <row r="1758" spans="1:2" x14ac:dyDescent="0.3">
      <c r="A1758" s="5" t="s">
        <v>8219</v>
      </c>
      <c r="B1758">
        <v>70</v>
      </c>
    </row>
    <row r="1759" spans="1:2" x14ac:dyDescent="0.3">
      <c r="A1759" s="5" t="s">
        <v>8219</v>
      </c>
      <c r="B1759">
        <v>44</v>
      </c>
    </row>
    <row r="1760" spans="1:2" x14ac:dyDescent="0.3">
      <c r="A1760" s="5" t="s">
        <v>8219</v>
      </c>
      <c r="B1760">
        <v>55</v>
      </c>
    </row>
    <row r="1761" spans="1:2" x14ac:dyDescent="0.3">
      <c r="A1761" s="5" t="s">
        <v>8219</v>
      </c>
      <c r="B1761">
        <v>15</v>
      </c>
    </row>
    <row r="1762" spans="1:2" x14ac:dyDescent="0.3">
      <c r="A1762" s="5" t="s">
        <v>8219</v>
      </c>
      <c r="B1762">
        <v>27</v>
      </c>
    </row>
    <row r="1763" spans="1:2" x14ac:dyDescent="0.3">
      <c r="A1763" s="5" t="s">
        <v>8219</v>
      </c>
      <c r="B1763">
        <v>21</v>
      </c>
    </row>
    <row r="1764" spans="1:2" x14ac:dyDescent="0.3">
      <c r="A1764" s="5" t="s">
        <v>8219</v>
      </c>
      <c r="B1764">
        <v>162</v>
      </c>
    </row>
    <row r="1765" spans="1:2" x14ac:dyDescent="0.3">
      <c r="A1765" s="5" t="s">
        <v>8219</v>
      </c>
      <c r="B1765">
        <v>23</v>
      </c>
    </row>
    <row r="1766" spans="1:2" x14ac:dyDescent="0.3">
      <c r="A1766" s="5" t="s">
        <v>8219</v>
      </c>
      <c r="B1766">
        <v>72</v>
      </c>
    </row>
    <row r="1767" spans="1:2" x14ac:dyDescent="0.3">
      <c r="A1767" s="5" t="s">
        <v>8219</v>
      </c>
      <c r="B1767">
        <v>68</v>
      </c>
    </row>
    <row r="1768" spans="1:2" x14ac:dyDescent="0.3">
      <c r="A1768" s="5" t="s">
        <v>8219</v>
      </c>
      <c r="B1768">
        <v>20</v>
      </c>
    </row>
    <row r="1769" spans="1:2" x14ac:dyDescent="0.3">
      <c r="A1769" s="5" t="s">
        <v>8219</v>
      </c>
      <c r="B1769">
        <v>26</v>
      </c>
    </row>
    <row r="1770" spans="1:2" x14ac:dyDescent="0.3">
      <c r="A1770" s="5" t="s">
        <v>8219</v>
      </c>
      <c r="B1770">
        <v>72</v>
      </c>
    </row>
    <row r="1771" spans="1:2" x14ac:dyDescent="0.3">
      <c r="A1771" s="5" t="s">
        <v>8219</v>
      </c>
      <c r="B1771">
        <v>3</v>
      </c>
    </row>
    <row r="1772" spans="1:2" x14ac:dyDescent="0.3">
      <c r="A1772" s="5" t="s">
        <v>8219</v>
      </c>
      <c r="B1772">
        <v>18</v>
      </c>
    </row>
    <row r="1773" spans="1:2" x14ac:dyDescent="0.3">
      <c r="A1773" s="5" t="s">
        <v>8219</v>
      </c>
      <c r="B1773">
        <v>30</v>
      </c>
    </row>
    <row r="1774" spans="1:2" x14ac:dyDescent="0.3">
      <c r="A1774" s="5" t="s">
        <v>8219</v>
      </c>
      <c r="B1774">
        <v>23</v>
      </c>
    </row>
    <row r="1775" spans="1:2" x14ac:dyDescent="0.3">
      <c r="A1775" s="5" t="s">
        <v>8219</v>
      </c>
      <c r="B1775">
        <v>54</v>
      </c>
    </row>
    <row r="1776" spans="1:2" x14ac:dyDescent="0.3">
      <c r="A1776" s="5" t="s">
        <v>8219</v>
      </c>
      <c r="B1776">
        <v>26</v>
      </c>
    </row>
    <row r="1777" spans="1:2" x14ac:dyDescent="0.3">
      <c r="A1777" s="5" t="s">
        <v>8219</v>
      </c>
      <c r="B1777">
        <v>9</v>
      </c>
    </row>
    <row r="1778" spans="1:2" x14ac:dyDescent="0.3">
      <c r="A1778" s="5" t="s">
        <v>8219</v>
      </c>
      <c r="B1778">
        <v>27</v>
      </c>
    </row>
    <row r="1779" spans="1:2" x14ac:dyDescent="0.3">
      <c r="A1779" s="5" t="s">
        <v>8219</v>
      </c>
      <c r="B1779">
        <v>30</v>
      </c>
    </row>
    <row r="1780" spans="1:2" x14ac:dyDescent="0.3">
      <c r="A1780" s="5" t="s">
        <v>8219</v>
      </c>
      <c r="B1780">
        <v>52</v>
      </c>
    </row>
    <row r="1781" spans="1:2" x14ac:dyDescent="0.3">
      <c r="A1781" s="5" t="s">
        <v>8219</v>
      </c>
      <c r="B1781">
        <v>17</v>
      </c>
    </row>
    <row r="1782" spans="1:2" x14ac:dyDescent="0.3">
      <c r="A1782" s="5" t="s">
        <v>8219</v>
      </c>
      <c r="B1782">
        <v>19</v>
      </c>
    </row>
    <row r="1783" spans="1:2" x14ac:dyDescent="0.3">
      <c r="A1783" s="5" t="s">
        <v>8219</v>
      </c>
      <c r="B1783">
        <v>77</v>
      </c>
    </row>
    <row r="1784" spans="1:2" x14ac:dyDescent="0.3">
      <c r="A1784" s="5" t="s">
        <v>8219</v>
      </c>
      <c r="B1784">
        <v>21</v>
      </c>
    </row>
    <row r="1785" spans="1:2" x14ac:dyDescent="0.3">
      <c r="A1785" s="5" t="s">
        <v>8219</v>
      </c>
      <c r="B1785">
        <v>38</v>
      </c>
    </row>
    <row r="1786" spans="1:2" x14ac:dyDescent="0.3">
      <c r="A1786" s="5" t="s">
        <v>8219</v>
      </c>
      <c r="B1786">
        <v>28</v>
      </c>
    </row>
    <row r="1787" spans="1:2" x14ac:dyDescent="0.3">
      <c r="A1787" s="5" t="s">
        <v>8219</v>
      </c>
      <c r="B1787">
        <v>48</v>
      </c>
    </row>
    <row r="1788" spans="1:2" x14ac:dyDescent="0.3">
      <c r="A1788" s="5" t="s">
        <v>8219</v>
      </c>
      <c r="B1788">
        <v>46</v>
      </c>
    </row>
    <row r="1789" spans="1:2" x14ac:dyDescent="0.3">
      <c r="A1789" s="5" t="s">
        <v>8219</v>
      </c>
      <c r="B1789">
        <v>30</v>
      </c>
    </row>
    <row r="1790" spans="1:2" x14ac:dyDescent="0.3">
      <c r="A1790" s="5" t="s">
        <v>8219</v>
      </c>
      <c r="B1790">
        <v>64</v>
      </c>
    </row>
    <row r="1791" spans="1:2" x14ac:dyDescent="0.3">
      <c r="A1791" s="5" t="s">
        <v>8219</v>
      </c>
      <c r="B1791">
        <v>15</v>
      </c>
    </row>
    <row r="1792" spans="1:2" x14ac:dyDescent="0.3">
      <c r="A1792" s="5" t="s">
        <v>8219</v>
      </c>
      <c r="B1792">
        <v>41</v>
      </c>
    </row>
    <row r="1793" spans="1:2" x14ac:dyDescent="0.3">
      <c r="A1793" s="5" t="s">
        <v>8219</v>
      </c>
      <c r="B1793">
        <v>35</v>
      </c>
    </row>
    <row r="1794" spans="1:2" x14ac:dyDescent="0.3">
      <c r="A1794" s="5" t="s">
        <v>8219</v>
      </c>
      <c r="B1794">
        <v>45</v>
      </c>
    </row>
    <row r="1795" spans="1:2" x14ac:dyDescent="0.3">
      <c r="A1795" s="5" t="s">
        <v>8219</v>
      </c>
      <c r="B1795">
        <v>62</v>
      </c>
    </row>
    <row r="1796" spans="1:2" x14ac:dyDescent="0.3">
      <c r="A1796" s="5" t="s">
        <v>8219</v>
      </c>
      <c r="B1796">
        <v>22</v>
      </c>
    </row>
    <row r="1797" spans="1:2" x14ac:dyDescent="0.3">
      <c r="A1797" s="5" t="s">
        <v>8219</v>
      </c>
      <c r="B1797">
        <v>18</v>
      </c>
    </row>
    <row r="1798" spans="1:2" x14ac:dyDescent="0.3">
      <c r="A1798" s="5" t="s">
        <v>8219</v>
      </c>
      <c r="B1798">
        <v>12</v>
      </c>
    </row>
    <row r="1799" spans="1:2" x14ac:dyDescent="0.3">
      <c r="A1799" s="5" t="s">
        <v>8219</v>
      </c>
      <c r="B1799">
        <v>44</v>
      </c>
    </row>
    <row r="1800" spans="1:2" x14ac:dyDescent="0.3">
      <c r="A1800" s="5" t="s">
        <v>8219</v>
      </c>
      <c r="B1800">
        <v>27</v>
      </c>
    </row>
    <row r="1801" spans="1:2" x14ac:dyDescent="0.3">
      <c r="A1801" s="5" t="s">
        <v>8219</v>
      </c>
      <c r="B1801">
        <v>38</v>
      </c>
    </row>
    <row r="1802" spans="1:2" x14ac:dyDescent="0.3">
      <c r="A1802" s="5" t="s">
        <v>8219</v>
      </c>
      <c r="B1802">
        <v>28</v>
      </c>
    </row>
    <row r="1803" spans="1:2" x14ac:dyDescent="0.3">
      <c r="A1803" s="5" t="s">
        <v>8219</v>
      </c>
      <c r="B1803">
        <v>24</v>
      </c>
    </row>
    <row r="1804" spans="1:2" x14ac:dyDescent="0.3">
      <c r="A1804" s="5" t="s">
        <v>8219</v>
      </c>
      <c r="B1804">
        <v>65</v>
      </c>
    </row>
    <row r="1805" spans="1:2" x14ac:dyDescent="0.3">
      <c r="A1805" s="5" t="s">
        <v>8219</v>
      </c>
      <c r="B1805">
        <v>46</v>
      </c>
    </row>
    <row r="1806" spans="1:2" x14ac:dyDescent="0.3">
      <c r="A1806" s="5" t="s">
        <v>8219</v>
      </c>
      <c r="B1806">
        <v>85</v>
      </c>
    </row>
    <row r="1807" spans="1:2" x14ac:dyDescent="0.3">
      <c r="A1807" s="5" t="s">
        <v>8219</v>
      </c>
      <c r="B1807">
        <v>66</v>
      </c>
    </row>
    <row r="1808" spans="1:2" x14ac:dyDescent="0.3">
      <c r="A1808" s="5" t="s">
        <v>8219</v>
      </c>
      <c r="B1808">
        <v>165</v>
      </c>
    </row>
    <row r="1809" spans="1:2" x14ac:dyDescent="0.3">
      <c r="A1809" s="5" t="s">
        <v>8219</v>
      </c>
      <c r="B1809">
        <v>17</v>
      </c>
    </row>
    <row r="1810" spans="1:2" x14ac:dyDescent="0.3">
      <c r="A1810" s="5" t="s">
        <v>8219</v>
      </c>
      <c r="B1810">
        <v>3</v>
      </c>
    </row>
    <row r="1811" spans="1:2" x14ac:dyDescent="0.3">
      <c r="A1811" s="5" t="s">
        <v>8219</v>
      </c>
      <c r="B1811">
        <v>17</v>
      </c>
    </row>
    <row r="1812" spans="1:2" x14ac:dyDescent="0.3">
      <c r="A1812" s="5" t="s">
        <v>8219</v>
      </c>
      <c r="B1812">
        <v>91</v>
      </c>
    </row>
    <row r="1813" spans="1:2" x14ac:dyDescent="0.3">
      <c r="A1813" s="5" t="s">
        <v>8219</v>
      </c>
      <c r="B1813">
        <v>67</v>
      </c>
    </row>
    <row r="1814" spans="1:2" x14ac:dyDescent="0.3">
      <c r="A1814" s="5" t="s">
        <v>8219</v>
      </c>
      <c r="B1814">
        <v>18</v>
      </c>
    </row>
    <row r="1815" spans="1:2" x14ac:dyDescent="0.3">
      <c r="A1815" s="5" t="s">
        <v>8219</v>
      </c>
      <c r="B1815">
        <v>21</v>
      </c>
    </row>
    <row r="1816" spans="1:2" x14ac:dyDescent="0.3">
      <c r="A1816" s="5" t="s">
        <v>8219</v>
      </c>
      <c r="B1816">
        <v>40</v>
      </c>
    </row>
    <row r="1817" spans="1:2" x14ac:dyDescent="0.3">
      <c r="A1817" s="5" t="s">
        <v>8219</v>
      </c>
      <c r="B1817">
        <v>78</v>
      </c>
    </row>
    <row r="1818" spans="1:2" x14ac:dyDescent="0.3">
      <c r="A1818" s="5" t="s">
        <v>8219</v>
      </c>
      <c r="B1818">
        <v>26</v>
      </c>
    </row>
    <row r="1819" spans="1:2" x14ac:dyDescent="0.3">
      <c r="A1819" s="5" t="s">
        <v>8219</v>
      </c>
      <c r="B1819">
        <v>14</v>
      </c>
    </row>
    <row r="1820" spans="1:2" x14ac:dyDescent="0.3">
      <c r="A1820" s="5" t="s">
        <v>8219</v>
      </c>
      <c r="B1820">
        <v>44</v>
      </c>
    </row>
    <row r="1821" spans="1:2" x14ac:dyDescent="0.3">
      <c r="A1821" s="5" t="s">
        <v>8219</v>
      </c>
      <c r="B1821">
        <v>9</v>
      </c>
    </row>
    <row r="1822" spans="1:2" x14ac:dyDescent="0.3">
      <c r="A1822" s="5" t="s">
        <v>8219</v>
      </c>
      <c r="B1822">
        <v>30</v>
      </c>
    </row>
    <row r="1823" spans="1:2" x14ac:dyDescent="0.3">
      <c r="A1823" s="5" t="s">
        <v>8219</v>
      </c>
      <c r="B1823">
        <v>45</v>
      </c>
    </row>
    <row r="1824" spans="1:2" x14ac:dyDescent="0.3">
      <c r="A1824" s="5" t="s">
        <v>8219</v>
      </c>
      <c r="B1824">
        <v>56</v>
      </c>
    </row>
    <row r="1825" spans="1:2" x14ac:dyDescent="0.3">
      <c r="A1825" s="5" t="s">
        <v>8219</v>
      </c>
      <c r="B1825">
        <v>46</v>
      </c>
    </row>
    <row r="1826" spans="1:2" x14ac:dyDescent="0.3">
      <c r="A1826" s="5" t="s">
        <v>8219</v>
      </c>
      <c r="B1826">
        <v>34</v>
      </c>
    </row>
    <row r="1827" spans="1:2" x14ac:dyDescent="0.3">
      <c r="A1827" s="5" t="s">
        <v>8219</v>
      </c>
      <c r="B1827">
        <v>98</v>
      </c>
    </row>
    <row r="1828" spans="1:2" x14ac:dyDescent="0.3">
      <c r="A1828" s="5" t="s">
        <v>8219</v>
      </c>
      <c r="B1828">
        <v>46</v>
      </c>
    </row>
    <row r="1829" spans="1:2" x14ac:dyDescent="0.3">
      <c r="A1829" s="5" t="s">
        <v>8219</v>
      </c>
      <c r="B1829">
        <v>10</v>
      </c>
    </row>
    <row r="1830" spans="1:2" x14ac:dyDescent="0.3">
      <c r="A1830" s="5" t="s">
        <v>8219</v>
      </c>
      <c r="B1830">
        <v>76</v>
      </c>
    </row>
    <row r="1831" spans="1:2" x14ac:dyDescent="0.3">
      <c r="A1831" s="5" t="s">
        <v>8219</v>
      </c>
      <c r="B1831">
        <v>104</v>
      </c>
    </row>
    <row r="1832" spans="1:2" x14ac:dyDescent="0.3">
      <c r="A1832" s="5" t="s">
        <v>8219</v>
      </c>
      <c r="B1832">
        <v>87</v>
      </c>
    </row>
    <row r="1833" spans="1:2" x14ac:dyDescent="0.3">
      <c r="A1833" s="5" t="s">
        <v>8219</v>
      </c>
      <c r="B1833">
        <v>29</v>
      </c>
    </row>
    <row r="1834" spans="1:2" x14ac:dyDescent="0.3">
      <c r="A1834" s="5" t="s">
        <v>8219</v>
      </c>
      <c r="B1834">
        <v>51</v>
      </c>
    </row>
    <row r="1835" spans="1:2" x14ac:dyDescent="0.3">
      <c r="A1835" s="5" t="s">
        <v>8219</v>
      </c>
      <c r="B1835">
        <v>12</v>
      </c>
    </row>
    <row r="1836" spans="1:2" x14ac:dyDescent="0.3">
      <c r="A1836" s="5" t="s">
        <v>8219</v>
      </c>
      <c r="B1836">
        <v>72</v>
      </c>
    </row>
    <row r="1837" spans="1:2" x14ac:dyDescent="0.3">
      <c r="A1837" s="5" t="s">
        <v>8219</v>
      </c>
      <c r="B1837">
        <v>21</v>
      </c>
    </row>
    <row r="1838" spans="1:2" x14ac:dyDescent="0.3">
      <c r="A1838" s="5" t="s">
        <v>8219</v>
      </c>
      <c r="B1838">
        <v>42</v>
      </c>
    </row>
    <row r="1839" spans="1:2" x14ac:dyDescent="0.3">
      <c r="A1839" s="5" t="s">
        <v>8219</v>
      </c>
      <c r="B1839">
        <v>71</v>
      </c>
    </row>
    <row r="1840" spans="1:2" x14ac:dyDescent="0.3">
      <c r="A1840" s="5" t="s">
        <v>8219</v>
      </c>
      <c r="B1840">
        <v>168</v>
      </c>
    </row>
    <row r="1841" spans="1:2" x14ac:dyDescent="0.3">
      <c r="A1841" s="5" t="s">
        <v>8219</v>
      </c>
      <c r="B1841">
        <v>19</v>
      </c>
    </row>
    <row r="1842" spans="1:2" x14ac:dyDescent="0.3">
      <c r="A1842" s="5" t="s">
        <v>8219</v>
      </c>
      <c r="B1842">
        <v>37</v>
      </c>
    </row>
    <row r="1843" spans="1:2" x14ac:dyDescent="0.3">
      <c r="A1843" s="5" t="s">
        <v>8219</v>
      </c>
      <c r="B1843">
        <v>36</v>
      </c>
    </row>
    <row r="1844" spans="1:2" x14ac:dyDescent="0.3">
      <c r="A1844" s="5" t="s">
        <v>8219</v>
      </c>
      <c r="B1844">
        <v>14</v>
      </c>
    </row>
    <row r="1845" spans="1:2" x14ac:dyDescent="0.3">
      <c r="A1845" s="5" t="s">
        <v>8219</v>
      </c>
      <c r="B1845">
        <v>18</v>
      </c>
    </row>
    <row r="1846" spans="1:2" x14ac:dyDescent="0.3">
      <c r="A1846" s="5" t="s">
        <v>8219</v>
      </c>
      <c r="B1846">
        <v>82</v>
      </c>
    </row>
    <row r="1847" spans="1:2" x14ac:dyDescent="0.3">
      <c r="A1847" s="5" t="s">
        <v>8219</v>
      </c>
      <c r="B1847">
        <v>43</v>
      </c>
    </row>
    <row r="1848" spans="1:2" x14ac:dyDescent="0.3">
      <c r="A1848" s="5" t="s">
        <v>8219</v>
      </c>
      <c r="B1848">
        <v>8</v>
      </c>
    </row>
    <row r="1849" spans="1:2" x14ac:dyDescent="0.3">
      <c r="A1849" s="5" t="s">
        <v>8219</v>
      </c>
      <c r="B1849">
        <v>45</v>
      </c>
    </row>
    <row r="1850" spans="1:2" x14ac:dyDescent="0.3">
      <c r="A1850" s="5" t="s">
        <v>8219</v>
      </c>
      <c r="B1850">
        <v>20</v>
      </c>
    </row>
    <row r="1851" spans="1:2" x14ac:dyDescent="0.3">
      <c r="A1851" s="5" t="s">
        <v>8219</v>
      </c>
      <c r="B1851">
        <v>31</v>
      </c>
    </row>
    <row r="1852" spans="1:2" x14ac:dyDescent="0.3">
      <c r="A1852" s="5" t="s">
        <v>8219</v>
      </c>
      <c r="B1852">
        <v>25</v>
      </c>
    </row>
    <row r="1853" spans="1:2" x14ac:dyDescent="0.3">
      <c r="A1853" s="5" t="s">
        <v>8219</v>
      </c>
      <c r="B1853">
        <v>14</v>
      </c>
    </row>
    <row r="1854" spans="1:2" x14ac:dyDescent="0.3">
      <c r="A1854" s="5" t="s">
        <v>8219</v>
      </c>
      <c r="B1854">
        <v>45</v>
      </c>
    </row>
    <row r="1855" spans="1:2" x14ac:dyDescent="0.3">
      <c r="A1855" s="5" t="s">
        <v>8219</v>
      </c>
      <c r="B1855">
        <v>20</v>
      </c>
    </row>
    <row r="1856" spans="1:2" x14ac:dyDescent="0.3">
      <c r="A1856" s="5" t="s">
        <v>8219</v>
      </c>
      <c r="B1856">
        <v>39</v>
      </c>
    </row>
    <row r="1857" spans="1:2" x14ac:dyDescent="0.3">
      <c r="A1857" s="5" t="s">
        <v>8219</v>
      </c>
      <c r="B1857">
        <v>16</v>
      </c>
    </row>
    <row r="1858" spans="1:2" x14ac:dyDescent="0.3">
      <c r="A1858" s="5" t="s">
        <v>8219</v>
      </c>
      <c r="B1858">
        <v>37</v>
      </c>
    </row>
    <row r="1859" spans="1:2" x14ac:dyDescent="0.3">
      <c r="A1859" s="5" t="s">
        <v>8219</v>
      </c>
      <c r="B1859">
        <v>14</v>
      </c>
    </row>
    <row r="1860" spans="1:2" x14ac:dyDescent="0.3">
      <c r="A1860" s="5" t="s">
        <v>8219</v>
      </c>
      <c r="B1860">
        <v>21</v>
      </c>
    </row>
    <row r="1861" spans="1:2" x14ac:dyDescent="0.3">
      <c r="A1861" s="5" t="s">
        <v>8219</v>
      </c>
      <c r="B1861">
        <v>69</v>
      </c>
    </row>
    <row r="1862" spans="1:2" x14ac:dyDescent="0.3">
      <c r="A1862" s="5" t="s">
        <v>8219</v>
      </c>
      <c r="B1862">
        <v>16</v>
      </c>
    </row>
    <row r="1863" spans="1:2" x14ac:dyDescent="0.3">
      <c r="A1863" s="5" t="s">
        <v>8219</v>
      </c>
      <c r="B1863">
        <v>55</v>
      </c>
    </row>
    <row r="1864" spans="1:2" x14ac:dyDescent="0.3">
      <c r="A1864" s="5" t="s">
        <v>8219</v>
      </c>
      <c r="B1864">
        <v>27</v>
      </c>
    </row>
    <row r="1865" spans="1:2" x14ac:dyDescent="0.3">
      <c r="A1865" s="5" t="s">
        <v>8219</v>
      </c>
      <c r="B1865">
        <v>36</v>
      </c>
    </row>
    <row r="1866" spans="1:2" x14ac:dyDescent="0.3">
      <c r="A1866" s="5" t="s">
        <v>8219</v>
      </c>
      <c r="B1866">
        <v>19</v>
      </c>
    </row>
    <row r="1867" spans="1:2" x14ac:dyDescent="0.3">
      <c r="A1867" s="5" t="s">
        <v>8219</v>
      </c>
      <c r="B1867">
        <v>12</v>
      </c>
    </row>
    <row r="1868" spans="1:2" x14ac:dyDescent="0.3">
      <c r="A1868" s="5" t="s">
        <v>8219</v>
      </c>
      <c r="B1868">
        <v>17</v>
      </c>
    </row>
    <row r="1869" spans="1:2" x14ac:dyDescent="0.3">
      <c r="A1869" s="5" t="s">
        <v>8219</v>
      </c>
      <c r="B1869">
        <v>114</v>
      </c>
    </row>
    <row r="1870" spans="1:2" x14ac:dyDescent="0.3">
      <c r="A1870" s="5" t="s">
        <v>8219</v>
      </c>
      <c r="B1870">
        <v>93</v>
      </c>
    </row>
    <row r="1871" spans="1:2" x14ac:dyDescent="0.3">
      <c r="A1871" s="5" t="s">
        <v>8219</v>
      </c>
      <c r="B1871">
        <v>36</v>
      </c>
    </row>
    <row r="1872" spans="1:2" x14ac:dyDescent="0.3">
      <c r="A1872" s="5" t="s">
        <v>8219</v>
      </c>
      <c r="B1872">
        <v>61</v>
      </c>
    </row>
    <row r="1873" spans="1:2" x14ac:dyDescent="0.3">
      <c r="A1873" s="5" t="s">
        <v>8219</v>
      </c>
      <c r="B1873">
        <v>47</v>
      </c>
    </row>
    <row r="1874" spans="1:2" x14ac:dyDescent="0.3">
      <c r="A1874" s="5" t="s">
        <v>8219</v>
      </c>
      <c r="B1874">
        <v>17</v>
      </c>
    </row>
    <row r="1875" spans="1:2" x14ac:dyDescent="0.3">
      <c r="A1875" s="5" t="s">
        <v>8219</v>
      </c>
      <c r="B1875">
        <v>63</v>
      </c>
    </row>
    <row r="1876" spans="1:2" x14ac:dyDescent="0.3">
      <c r="A1876" s="5" t="s">
        <v>8219</v>
      </c>
      <c r="B1876">
        <v>9</v>
      </c>
    </row>
    <row r="1877" spans="1:2" x14ac:dyDescent="0.3">
      <c r="A1877" s="5" t="s">
        <v>8219</v>
      </c>
      <c r="B1877">
        <v>30</v>
      </c>
    </row>
    <row r="1878" spans="1:2" x14ac:dyDescent="0.3">
      <c r="A1878" s="5" t="s">
        <v>8219</v>
      </c>
      <c r="B1878">
        <v>23</v>
      </c>
    </row>
    <row r="1879" spans="1:2" x14ac:dyDescent="0.3">
      <c r="A1879" s="5" t="s">
        <v>8219</v>
      </c>
      <c r="B1879">
        <v>33</v>
      </c>
    </row>
    <row r="1880" spans="1:2" x14ac:dyDescent="0.3">
      <c r="A1880" s="5" t="s">
        <v>8219</v>
      </c>
      <c r="B1880">
        <v>39</v>
      </c>
    </row>
    <row r="1881" spans="1:2" x14ac:dyDescent="0.3">
      <c r="A1881" s="5" t="s">
        <v>8219</v>
      </c>
      <c r="B1881">
        <v>17</v>
      </c>
    </row>
    <row r="1882" spans="1:2" x14ac:dyDescent="0.3">
      <c r="A1882" s="5" t="s">
        <v>8219</v>
      </c>
      <c r="B1882">
        <v>6</v>
      </c>
    </row>
    <row r="1883" spans="1:2" x14ac:dyDescent="0.3">
      <c r="A1883" s="5" t="s">
        <v>8219</v>
      </c>
      <c r="B1883">
        <v>39</v>
      </c>
    </row>
    <row r="1884" spans="1:2" x14ac:dyDescent="0.3">
      <c r="A1884" s="5" t="s">
        <v>8219</v>
      </c>
      <c r="B1884">
        <v>57</v>
      </c>
    </row>
    <row r="1885" spans="1:2" x14ac:dyDescent="0.3">
      <c r="A1885" s="5" t="s">
        <v>8219</v>
      </c>
      <c r="B1885">
        <v>56</v>
      </c>
    </row>
    <row r="1886" spans="1:2" x14ac:dyDescent="0.3">
      <c r="A1886" s="5" t="s">
        <v>8219</v>
      </c>
      <c r="B1886">
        <v>13</v>
      </c>
    </row>
    <row r="1887" spans="1:2" x14ac:dyDescent="0.3">
      <c r="A1887" s="5" t="s">
        <v>8219</v>
      </c>
      <c r="B1887">
        <v>95</v>
      </c>
    </row>
    <row r="1888" spans="1:2" x14ac:dyDescent="0.3">
      <c r="A1888" s="5" t="s">
        <v>8219</v>
      </c>
      <c r="B1888">
        <v>80</v>
      </c>
    </row>
    <row r="1889" spans="1:2" x14ac:dyDescent="0.3">
      <c r="A1889" s="5" t="s">
        <v>8219</v>
      </c>
      <c r="B1889">
        <v>133</v>
      </c>
    </row>
    <row r="1890" spans="1:2" x14ac:dyDescent="0.3">
      <c r="A1890" s="5" t="s">
        <v>8219</v>
      </c>
      <c r="B1890">
        <v>44</v>
      </c>
    </row>
    <row r="1891" spans="1:2" x14ac:dyDescent="0.3">
      <c r="A1891" s="5" t="s">
        <v>8219</v>
      </c>
      <c r="B1891">
        <v>30</v>
      </c>
    </row>
    <row r="1892" spans="1:2" x14ac:dyDescent="0.3">
      <c r="A1892" s="5" t="s">
        <v>8219</v>
      </c>
      <c r="B1892">
        <v>56</v>
      </c>
    </row>
    <row r="1893" spans="1:2" x14ac:dyDescent="0.3">
      <c r="A1893" s="5" t="s">
        <v>8219</v>
      </c>
      <c r="B1893">
        <v>66</v>
      </c>
    </row>
    <row r="1894" spans="1:2" x14ac:dyDescent="0.3">
      <c r="A1894" s="5" t="s">
        <v>8219</v>
      </c>
      <c r="B1894">
        <v>29</v>
      </c>
    </row>
    <row r="1895" spans="1:2" x14ac:dyDescent="0.3">
      <c r="A1895" s="5" t="s">
        <v>8219</v>
      </c>
      <c r="B1895">
        <v>72</v>
      </c>
    </row>
    <row r="1896" spans="1:2" x14ac:dyDescent="0.3">
      <c r="A1896" s="5" t="s">
        <v>8219</v>
      </c>
      <c r="B1896">
        <v>27</v>
      </c>
    </row>
    <row r="1897" spans="1:2" x14ac:dyDescent="0.3">
      <c r="A1897" s="5" t="s">
        <v>8219</v>
      </c>
      <c r="B1897">
        <v>10</v>
      </c>
    </row>
    <row r="1898" spans="1:2" x14ac:dyDescent="0.3">
      <c r="A1898" s="5" t="s">
        <v>8219</v>
      </c>
      <c r="B1898">
        <v>35</v>
      </c>
    </row>
    <row r="1899" spans="1:2" x14ac:dyDescent="0.3">
      <c r="A1899" s="5" t="s">
        <v>8219</v>
      </c>
      <c r="B1899">
        <v>29</v>
      </c>
    </row>
    <row r="1900" spans="1:2" x14ac:dyDescent="0.3">
      <c r="A1900" s="5" t="s">
        <v>8219</v>
      </c>
      <c r="B1900">
        <v>13</v>
      </c>
    </row>
    <row r="1901" spans="1:2" x14ac:dyDescent="0.3">
      <c r="A1901" s="5" t="s">
        <v>8219</v>
      </c>
      <c r="B1901">
        <v>72</v>
      </c>
    </row>
    <row r="1902" spans="1:2" x14ac:dyDescent="0.3">
      <c r="A1902" s="5" t="s">
        <v>8219</v>
      </c>
      <c r="B1902">
        <v>78</v>
      </c>
    </row>
    <row r="1903" spans="1:2" x14ac:dyDescent="0.3">
      <c r="A1903" s="5" t="s">
        <v>8219</v>
      </c>
      <c r="B1903">
        <v>49</v>
      </c>
    </row>
    <row r="1904" spans="1:2" x14ac:dyDescent="0.3">
      <c r="A1904" s="5" t="s">
        <v>8219</v>
      </c>
      <c r="B1904">
        <v>42</v>
      </c>
    </row>
    <row r="1905" spans="1:2" x14ac:dyDescent="0.3">
      <c r="A1905" s="5" t="s">
        <v>8219</v>
      </c>
      <c r="B1905">
        <v>35</v>
      </c>
    </row>
    <row r="1906" spans="1:2" x14ac:dyDescent="0.3">
      <c r="A1906" s="5" t="s">
        <v>8219</v>
      </c>
      <c r="B1906">
        <v>42</v>
      </c>
    </row>
    <row r="1907" spans="1:2" x14ac:dyDescent="0.3">
      <c r="A1907" s="5" t="s">
        <v>8219</v>
      </c>
      <c r="B1907">
        <v>42</v>
      </c>
    </row>
    <row r="1908" spans="1:2" x14ac:dyDescent="0.3">
      <c r="A1908" s="5" t="s">
        <v>8219</v>
      </c>
      <c r="B1908">
        <v>31</v>
      </c>
    </row>
    <row r="1909" spans="1:2" x14ac:dyDescent="0.3">
      <c r="A1909" s="5" t="s">
        <v>8219</v>
      </c>
      <c r="B1909">
        <v>38</v>
      </c>
    </row>
    <row r="1910" spans="1:2" x14ac:dyDescent="0.3">
      <c r="A1910" s="5" t="s">
        <v>8219</v>
      </c>
      <c r="B1910">
        <v>8</v>
      </c>
    </row>
    <row r="1911" spans="1:2" x14ac:dyDescent="0.3">
      <c r="A1911" s="5" t="s">
        <v>8219</v>
      </c>
      <c r="B1911">
        <v>39</v>
      </c>
    </row>
    <row r="1912" spans="1:2" x14ac:dyDescent="0.3">
      <c r="A1912" s="5" t="s">
        <v>8219</v>
      </c>
      <c r="B1912">
        <v>29</v>
      </c>
    </row>
    <row r="1913" spans="1:2" x14ac:dyDescent="0.3">
      <c r="A1913" s="5" t="s">
        <v>8219</v>
      </c>
      <c r="B1913">
        <v>72</v>
      </c>
    </row>
    <row r="1914" spans="1:2" x14ac:dyDescent="0.3">
      <c r="A1914" s="5" t="s">
        <v>8219</v>
      </c>
      <c r="B1914">
        <v>15</v>
      </c>
    </row>
    <row r="1915" spans="1:2" x14ac:dyDescent="0.3">
      <c r="A1915" s="5" t="s">
        <v>8219</v>
      </c>
      <c r="B1915">
        <v>33</v>
      </c>
    </row>
    <row r="1916" spans="1:2" x14ac:dyDescent="0.3">
      <c r="A1916" s="5" t="s">
        <v>8219</v>
      </c>
      <c r="B1916">
        <v>15</v>
      </c>
    </row>
    <row r="1917" spans="1:2" x14ac:dyDescent="0.3">
      <c r="A1917" s="5" t="s">
        <v>8219</v>
      </c>
      <c r="B1917">
        <v>19</v>
      </c>
    </row>
    <row r="1918" spans="1:2" x14ac:dyDescent="0.3">
      <c r="A1918" s="5" t="s">
        <v>8219</v>
      </c>
      <c r="B1918">
        <v>17</v>
      </c>
    </row>
    <row r="1919" spans="1:2" x14ac:dyDescent="0.3">
      <c r="A1919" s="5" t="s">
        <v>8219</v>
      </c>
      <c r="B1919">
        <v>44</v>
      </c>
    </row>
    <row r="1920" spans="1:2" x14ac:dyDescent="0.3">
      <c r="A1920" s="5" t="s">
        <v>8219</v>
      </c>
      <c r="B1920">
        <v>10</v>
      </c>
    </row>
    <row r="1921" spans="1:2" x14ac:dyDescent="0.3">
      <c r="A1921" s="5" t="s">
        <v>8219</v>
      </c>
      <c r="B1921">
        <v>46</v>
      </c>
    </row>
    <row r="1922" spans="1:2" x14ac:dyDescent="0.3">
      <c r="A1922" s="5" t="s">
        <v>8219</v>
      </c>
      <c r="B1922">
        <v>11</v>
      </c>
    </row>
    <row r="1923" spans="1:2" x14ac:dyDescent="0.3">
      <c r="A1923" s="5" t="s">
        <v>8219</v>
      </c>
      <c r="B1923">
        <v>13</v>
      </c>
    </row>
    <row r="1924" spans="1:2" x14ac:dyDescent="0.3">
      <c r="A1924" s="5" t="s">
        <v>8219</v>
      </c>
      <c r="B1924">
        <v>33</v>
      </c>
    </row>
    <row r="1925" spans="1:2" x14ac:dyDescent="0.3">
      <c r="A1925" s="5" t="s">
        <v>8219</v>
      </c>
      <c r="B1925">
        <v>28</v>
      </c>
    </row>
    <row r="1926" spans="1:2" x14ac:dyDescent="0.3">
      <c r="A1926" s="5" t="s">
        <v>8219</v>
      </c>
      <c r="B1926">
        <v>21</v>
      </c>
    </row>
    <row r="1927" spans="1:2" x14ac:dyDescent="0.3">
      <c r="A1927" s="5" t="s">
        <v>8219</v>
      </c>
      <c r="B1927">
        <v>13</v>
      </c>
    </row>
    <row r="1928" spans="1:2" x14ac:dyDescent="0.3">
      <c r="A1928" s="5" t="s">
        <v>8219</v>
      </c>
      <c r="B1928">
        <v>34</v>
      </c>
    </row>
    <row r="1929" spans="1:2" x14ac:dyDescent="0.3">
      <c r="A1929" s="5" t="s">
        <v>8219</v>
      </c>
      <c r="B1929">
        <v>80</v>
      </c>
    </row>
    <row r="1930" spans="1:2" x14ac:dyDescent="0.3">
      <c r="A1930" s="5" t="s">
        <v>8219</v>
      </c>
      <c r="B1930">
        <v>74</v>
      </c>
    </row>
    <row r="1931" spans="1:2" x14ac:dyDescent="0.3">
      <c r="A1931" s="5" t="s">
        <v>8219</v>
      </c>
      <c r="B1931">
        <v>7</v>
      </c>
    </row>
    <row r="1932" spans="1:2" x14ac:dyDescent="0.3">
      <c r="A1932" s="5" t="s">
        <v>8219</v>
      </c>
      <c r="B1932">
        <v>34</v>
      </c>
    </row>
    <row r="1933" spans="1:2" x14ac:dyDescent="0.3">
      <c r="A1933" s="5" t="s">
        <v>8219</v>
      </c>
      <c r="B1933">
        <v>86</v>
      </c>
    </row>
    <row r="1934" spans="1:2" x14ac:dyDescent="0.3">
      <c r="A1934" s="5" t="s">
        <v>8219</v>
      </c>
      <c r="B1934">
        <v>37</v>
      </c>
    </row>
    <row r="1935" spans="1:2" x14ac:dyDescent="0.3">
      <c r="A1935" s="5" t="s">
        <v>8219</v>
      </c>
      <c r="B1935">
        <v>18</v>
      </c>
    </row>
    <row r="1936" spans="1:2" x14ac:dyDescent="0.3">
      <c r="A1936" s="5" t="s">
        <v>8219</v>
      </c>
      <c r="B1936">
        <v>22</v>
      </c>
    </row>
    <row r="1937" spans="1:2" x14ac:dyDescent="0.3">
      <c r="A1937" s="5" t="s">
        <v>8219</v>
      </c>
      <c r="B1937">
        <v>26</v>
      </c>
    </row>
    <row r="1938" spans="1:2" x14ac:dyDescent="0.3">
      <c r="A1938" s="5" t="s">
        <v>8219</v>
      </c>
      <c r="B1938">
        <v>27</v>
      </c>
    </row>
    <row r="1939" spans="1:2" x14ac:dyDescent="0.3">
      <c r="A1939" s="5" t="s">
        <v>8219</v>
      </c>
      <c r="B1939">
        <v>8</v>
      </c>
    </row>
    <row r="1940" spans="1:2" x14ac:dyDescent="0.3">
      <c r="A1940" s="5" t="s">
        <v>8219</v>
      </c>
      <c r="B1940">
        <v>204</v>
      </c>
    </row>
    <row r="1941" spans="1:2" x14ac:dyDescent="0.3">
      <c r="A1941" s="5" t="s">
        <v>8219</v>
      </c>
      <c r="B1941">
        <v>46</v>
      </c>
    </row>
    <row r="1942" spans="1:2" x14ac:dyDescent="0.3">
      <c r="A1942" s="5" t="s">
        <v>8219</v>
      </c>
      <c r="B1942">
        <v>17</v>
      </c>
    </row>
    <row r="1943" spans="1:2" x14ac:dyDescent="0.3">
      <c r="A1943" s="5" t="s">
        <v>8219</v>
      </c>
      <c r="B1943">
        <v>28</v>
      </c>
    </row>
    <row r="1944" spans="1:2" x14ac:dyDescent="0.3">
      <c r="A1944" s="5" t="s">
        <v>8219</v>
      </c>
      <c r="B1944">
        <v>83</v>
      </c>
    </row>
    <row r="1945" spans="1:2" x14ac:dyDescent="0.3">
      <c r="A1945" s="5" t="s">
        <v>8219</v>
      </c>
      <c r="B1945">
        <v>13</v>
      </c>
    </row>
    <row r="1946" spans="1:2" x14ac:dyDescent="0.3">
      <c r="A1946" s="5" t="s">
        <v>8219</v>
      </c>
      <c r="B1946">
        <v>8</v>
      </c>
    </row>
    <row r="1947" spans="1:2" x14ac:dyDescent="0.3">
      <c r="A1947" s="5" t="s">
        <v>8219</v>
      </c>
      <c r="B1947">
        <v>32</v>
      </c>
    </row>
    <row r="1948" spans="1:2" x14ac:dyDescent="0.3">
      <c r="A1948" s="5" t="s">
        <v>8219</v>
      </c>
      <c r="B1948">
        <v>85</v>
      </c>
    </row>
    <row r="1949" spans="1:2" x14ac:dyDescent="0.3">
      <c r="A1949" s="5" t="s">
        <v>8219</v>
      </c>
      <c r="B1949">
        <v>29</v>
      </c>
    </row>
    <row r="1950" spans="1:2" x14ac:dyDescent="0.3">
      <c r="A1950" s="5" t="s">
        <v>8219</v>
      </c>
      <c r="B1950">
        <v>24</v>
      </c>
    </row>
    <row r="1951" spans="1:2" x14ac:dyDescent="0.3">
      <c r="A1951" s="5" t="s">
        <v>8219</v>
      </c>
      <c r="B1951">
        <v>8</v>
      </c>
    </row>
    <row r="1952" spans="1:2" x14ac:dyDescent="0.3">
      <c r="A1952" s="5" t="s">
        <v>8219</v>
      </c>
      <c r="B1952">
        <v>19</v>
      </c>
    </row>
    <row r="1953" spans="1:2" x14ac:dyDescent="0.3">
      <c r="A1953" s="5" t="s">
        <v>8219</v>
      </c>
      <c r="B1953">
        <v>336</v>
      </c>
    </row>
    <row r="1954" spans="1:2" x14ac:dyDescent="0.3">
      <c r="A1954" s="5" t="s">
        <v>8219</v>
      </c>
      <c r="B1954">
        <v>13</v>
      </c>
    </row>
    <row r="1955" spans="1:2" x14ac:dyDescent="0.3">
      <c r="A1955" s="5" t="s">
        <v>8219</v>
      </c>
      <c r="B1955">
        <v>42</v>
      </c>
    </row>
    <row r="1956" spans="1:2" x14ac:dyDescent="0.3">
      <c r="A1956" s="5" t="s">
        <v>8219</v>
      </c>
      <c r="B1956">
        <v>64</v>
      </c>
    </row>
    <row r="1957" spans="1:2" x14ac:dyDescent="0.3">
      <c r="A1957" s="5" t="s">
        <v>8219</v>
      </c>
      <c r="B1957">
        <v>25</v>
      </c>
    </row>
    <row r="1958" spans="1:2" x14ac:dyDescent="0.3">
      <c r="A1958" s="5" t="s">
        <v>8219</v>
      </c>
      <c r="B1958">
        <v>20</v>
      </c>
    </row>
    <row r="1959" spans="1:2" x14ac:dyDescent="0.3">
      <c r="A1959" s="5" t="s">
        <v>8219</v>
      </c>
      <c r="B1959">
        <v>104</v>
      </c>
    </row>
    <row r="1960" spans="1:2" x14ac:dyDescent="0.3">
      <c r="A1960" s="5" t="s">
        <v>8219</v>
      </c>
      <c r="B1960">
        <v>53</v>
      </c>
    </row>
    <row r="1961" spans="1:2" x14ac:dyDescent="0.3">
      <c r="A1961" s="5" t="s">
        <v>8219</v>
      </c>
      <c r="B1961">
        <v>14</v>
      </c>
    </row>
    <row r="1962" spans="1:2" x14ac:dyDescent="0.3">
      <c r="A1962" s="5" t="s">
        <v>8219</v>
      </c>
      <c r="B1962">
        <v>20</v>
      </c>
    </row>
    <row r="1963" spans="1:2" x14ac:dyDescent="0.3">
      <c r="A1963" s="5" t="s">
        <v>8219</v>
      </c>
      <c r="B1963">
        <v>558</v>
      </c>
    </row>
    <row r="1964" spans="1:2" x14ac:dyDescent="0.3">
      <c r="A1964" s="5" t="s">
        <v>8219</v>
      </c>
      <c r="B1964">
        <v>22</v>
      </c>
    </row>
    <row r="1965" spans="1:2" x14ac:dyDescent="0.3">
      <c r="A1965" s="5" t="s">
        <v>8219</v>
      </c>
      <c r="B1965">
        <v>24</v>
      </c>
    </row>
    <row r="1966" spans="1:2" x14ac:dyDescent="0.3">
      <c r="A1966" s="5" t="s">
        <v>8219</v>
      </c>
      <c r="B1966">
        <v>74</v>
      </c>
    </row>
    <row r="1967" spans="1:2" x14ac:dyDescent="0.3">
      <c r="A1967" s="5" t="s">
        <v>8219</v>
      </c>
      <c r="B1967">
        <v>54</v>
      </c>
    </row>
    <row r="1968" spans="1:2" x14ac:dyDescent="0.3">
      <c r="A1968" s="5" t="s">
        <v>8219</v>
      </c>
      <c r="B1968">
        <v>31</v>
      </c>
    </row>
    <row r="1969" spans="1:2" x14ac:dyDescent="0.3">
      <c r="A1969" s="5" t="s">
        <v>8219</v>
      </c>
      <c r="B1969">
        <v>25</v>
      </c>
    </row>
    <row r="1970" spans="1:2" x14ac:dyDescent="0.3">
      <c r="A1970" s="5" t="s">
        <v>8219</v>
      </c>
      <c r="B1970">
        <v>17</v>
      </c>
    </row>
    <row r="1971" spans="1:2" x14ac:dyDescent="0.3">
      <c r="A1971" s="5" t="s">
        <v>8219</v>
      </c>
      <c r="B1971">
        <v>12</v>
      </c>
    </row>
    <row r="1972" spans="1:2" x14ac:dyDescent="0.3">
      <c r="A1972" s="5" t="s">
        <v>8219</v>
      </c>
      <c r="B1972">
        <v>38</v>
      </c>
    </row>
    <row r="1973" spans="1:2" x14ac:dyDescent="0.3">
      <c r="A1973" s="5" t="s">
        <v>8219</v>
      </c>
      <c r="B1973">
        <v>41</v>
      </c>
    </row>
    <row r="1974" spans="1:2" x14ac:dyDescent="0.3">
      <c r="A1974" s="5" t="s">
        <v>8219</v>
      </c>
      <c r="B1974">
        <v>19</v>
      </c>
    </row>
    <row r="1975" spans="1:2" x14ac:dyDescent="0.3">
      <c r="A1975" s="5" t="s">
        <v>8219</v>
      </c>
      <c r="B1975">
        <v>41</v>
      </c>
    </row>
    <row r="1976" spans="1:2" x14ac:dyDescent="0.3">
      <c r="A1976" s="5" t="s">
        <v>8219</v>
      </c>
      <c r="B1976">
        <v>26</v>
      </c>
    </row>
    <row r="1977" spans="1:2" x14ac:dyDescent="0.3">
      <c r="A1977" s="5" t="s">
        <v>8219</v>
      </c>
      <c r="B1977">
        <v>25</v>
      </c>
    </row>
    <row r="1978" spans="1:2" x14ac:dyDescent="0.3">
      <c r="A1978" s="5" t="s">
        <v>8219</v>
      </c>
      <c r="B1978">
        <v>9</v>
      </c>
    </row>
    <row r="1979" spans="1:2" x14ac:dyDescent="0.3">
      <c r="A1979" s="5" t="s">
        <v>8219</v>
      </c>
      <c r="B1979">
        <v>78</v>
      </c>
    </row>
    <row r="1980" spans="1:2" x14ac:dyDescent="0.3">
      <c r="A1980" s="5" t="s">
        <v>8219</v>
      </c>
      <c r="B1980">
        <v>45</v>
      </c>
    </row>
    <row r="1981" spans="1:2" x14ac:dyDescent="0.3">
      <c r="A1981" s="5" t="s">
        <v>8219</v>
      </c>
      <c r="B1981">
        <v>102</v>
      </c>
    </row>
    <row r="1982" spans="1:2" x14ac:dyDescent="0.3">
      <c r="A1982" s="5" t="s">
        <v>8219</v>
      </c>
      <c r="B1982">
        <v>5</v>
      </c>
    </row>
    <row r="1983" spans="1:2" x14ac:dyDescent="0.3">
      <c r="A1983" s="5" t="s">
        <v>8219</v>
      </c>
      <c r="B1983">
        <v>27</v>
      </c>
    </row>
    <row r="1984" spans="1:2" x14ac:dyDescent="0.3">
      <c r="A1984" s="5" t="s">
        <v>8219</v>
      </c>
      <c r="B1984">
        <v>37</v>
      </c>
    </row>
    <row r="1985" spans="1:2" x14ac:dyDescent="0.3">
      <c r="A1985" s="5" t="s">
        <v>8219</v>
      </c>
      <c r="B1985">
        <v>14</v>
      </c>
    </row>
    <row r="1986" spans="1:2" x14ac:dyDescent="0.3">
      <c r="A1986" s="5" t="s">
        <v>8219</v>
      </c>
      <c r="B1986">
        <v>27</v>
      </c>
    </row>
    <row r="1987" spans="1:2" x14ac:dyDescent="0.3">
      <c r="A1987" s="5" t="s">
        <v>8219</v>
      </c>
      <c r="B1987">
        <v>45</v>
      </c>
    </row>
    <row r="1988" spans="1:2" x14ac:dyDescent="0.3">
      <c r="A1988" s="5" t="s">
        <v>8219</v>
      </c>
      <c r="B1988">
        <v>49</v>
      </c>
    </row>
    <row r="1989" spans="1:2" x14ac:dyDescent="0.3">
      <c r="A1989" s="5" t="s">
        <v>8219</v>
      </c>
      <c r="B1989">
        <v>24</v>
      </c>
    </row>
    <row r="1990" spans="1:2" x14ac:dyDescent="0.3">
      <c r="A1990" s="5" t="s">
        <v>8219</v>
      </c>
      <c r="B1990">
        <v>112</v>
      </c>
    </row>
    <row r="1991" spans="1:2" x14ac:dyDescent="0.3">
      <c r="A1991" s="5" t="s">
        <v>8219</v>
      </c>
      <c r="B1991">
        <v>23</v>
      </c>
    </row>
    <row r="1992" spans="1:2" x14ac:dyDescent="0.3">
      <c r="A1992" s="5" t="s">
        <v>8219</v>
      </c>
      <c r="B1992">
        <v>54</v>
      </c>
    </row>
    <row r="1993" spans="1:2" x14ac:dyDescent="0.3">
      <c r="A1993" s="5" t="s">
        <v>8219</v>
      </c>
      <c r="B1993">
        <v>28</v>
      </c>
    </row>
    <row r="1994" spans="1:2" x14ac:dyDescent="0.3">
      <c r="A1994" s="5" t="s">
        <v>8219</v>
      </c>
      <c r="B1994">
        <v>11</v>
      </c>
    </row>
    <row r="1995" spans="1:2" x14ac:dyDescent="0.3">
      <c r="A1995" s="5" t="s">
        <v>8219</v>
      </c>
      <c r="B1995">
        <v>62</v>
      </c>
    </row>
    <row r="1996" spans="1:2" x14ac:dyDescent="0.3">
      <c r="A1996" s="5" t="s">
        <v>8219</v>
      </c>
      <c r="B1996">
        <v>73</v>
      </c>
    </row>
    <row r="1997" spans="1:2" x14ac:dyDescent="0.3">
      <c r="A1997" s="5" t="s">
        <v>8219</v>
      </c>
      <c r="B1997">
        <v>18</v>
      </c>
    </row>
    <row r="1998" spans="1:2" x14ac:dyDescent="0.3">
      <c r="A1998" s="5" t="s">
        <v>8219</v>
      </c>
      <c r="B1998">
        <v>35</v>
      </c>
    </row>
    <row r="1999" spans="1:2" x14ac:dyDescent="0.3">
      <c r="A1999" s="5" t="s">
        <v>8219</v>
      </c>
      <c r="B1999">
        <v>43</v>
      </c>
    </row>
    <row r="2000" spans="1:2" x14ac:dyDescent="0.3">
      <c r="A2000" s="5" t="s">
        <v>8219</v>
      </c>
      <c r="B2000">
        <v>36</v>
      </c>
    </row>
    <row r="2001" spans="1:2" x14ac:dyDescent="0.3">
      <c r="A2001" s="5" t="s">
        <v>8219</v>
      </c>
      <c r="B2001">
        <v>62</v>
      </c>
    </row>
    <row r="2002" spans="1:2" x14ac:dyDescent="0.3">
      <c r="A2002" s="5" t="s">
        <v>8219</v>
      </c>
      <c r="B2002">
        <v>15</v>
      </c>
    </row>
    <row r="2003" spans="1:2" x14ac:dyDescent="0.3">
      <c r="A2003" s="5" t="s">
        <v>8219</v>
      </c>
      <c r="B2003">
        <v>33</v>
      </c>
    </row>
    <row r="2004" spans="1:2" x14ac:dyDescent="0.3">
      <c r="A2004" s="5" t="s">
        <v>8219</v>
      </c>
      <c r="B2004">
        <v>27</v>
      </c>
    </row>
    <row r="2005" spans="1:2" x14ac:dyDescent="0.3">
      <c r="A2005" s="5" t="s">
        <v>8219</v>
      </c>
      <c r="B2005">
        <v>17</v>
      </c>
    </row>
    <row r="2006" spans="1:2" x14ac:dyDescent="0.3">
      <c r="A2006" s="5" t="s">
        <v>8219</v>
      </c>
      <c r="B2006">
        <v>4</v>
      </c>
    </row>
    <row r="2007" spans="1:2" x14ac:dyDescent="0.3">
      <c r="A2007" s="5" t="s">
        <v>8219</v>
      </c>
      <c r="B2007">
        <v>53</v>
      </c>
    </row>
    <row r="2008" spans="1:2" x14ac:dyDescent="0.3">
      <c r="A2008" s="5" t="s">
        <v>8219</v>
      </c>
      <c r="B2008">
        <v>49</v>
      </c>
    </row>
    <row r="2009" spans="1:2" x14ac:dyDescent="0.3">
      <c r="A2009" s="5" t="s">
        <v>8219</v>
      </c>
      <c r="B2009">
        <v>57</v>
      </c>
    </row>
    <row r="2010" spans="1:2" x14ac:dyDescent="0.3">
      <c r="A2010" s="5" t="s">
        <v>8219</v>
      </c>
      <c r="B2010">
        <v>69</v>
      </c>
    </row>
    <row r="2011" spans="1:2" x14ac:dyDescent="0.3">
      <c r="A2011" s="5" t="s">
        <v>8219</v>
      </c>
      <c r="B2011">
        <v>15</v>
      </c>
    </row>
    <row r="2012" spans="1:2" x14ac:dyDescent="0.3">
      <c r="A2012" s="5" t="s">
        <v>8219</v>
      </c>
      <c r="B2012">
        <v>64</v>
      </c>
    </row>
    <row r="2013" spans="1:2" x14ac:dyDescent="0.3">
      <c r="A2013" s="5" t="s">
        <v>8219</v>
      </c>
      <c r="B2013">
        <v>20</v>
      </c>
    </row>
    <row r="2014" spans="1:2" x14ac:dyDescent="0.3">
      <c r="A2014" s="5" t="s">
        <v>8219</v>
      </c>
      <c r="B2014">
        <v>27</v>
      </c>
    </row>
    <row r="2015" spans="1:2" x14ac:dyDescent="0.3">
      <c r="A2015" s="5" t="s">
        <v>8219</v>
      </c>
      <c r="B2015">
        <v>21</v>
      </c>
    </row>
    <row r="2016" spans="1:2" x14ac:dyDescent="0.3">
      <c r="A2016" s="5" t="s">
        <v>8219</v>
      </c>
      <c r="B2016">
        <v>31</v>
      </c>
    </row>
    <row r="2017" spans="1:2" x14ac:dyDescent="0.3">
      <c r="A2017" s="5" t="s">
        <v>8219</v>
      </c>
      <c r="B2017">
        <v>51</v>
      </c>
    </row>
    <row r="2018" spans="1:2" x14ac:dyDescent="0.3">
      <c r="A2018" s="5" t="s">
        <v>8219</v>
      </c>
      <c r="B2018">
        <v>57</v>
      </c>
    </row>
    <row r="2019" spans="1:2" x14ac:dyDescent="0.3">
      <c r="A2019" s="5" t="s">
        <v>8219</v>
      </c>
      <c r="B2019">
        <v>20</v>
      </c>
    </row>
    <row r="2020" spans="1:2" x14ac:dyDescent="0.3">
      <c r="A2020" s="5" t="s">
        <v>8219</v>
      </c>
      <c r="B2020">
        <v>71</v>
      </c>
    </row>
    <row r="2021" spans="1:2" x14ac:dyDescent="0.3">
      <c r="A2021" s="5" t="s">
        <v>8219</v>
      </c>
      <c r="B2021">
        <v>72</v>
      </c>
    </row>
    <row r="2022" spans="1:2" x14ac:dyDescent="0.3">
      <c r="A2022" s="5" t="s">
        <v>8219</v>
      </c>
      <c r="B2022">
        <v>45</v>
      </c>
    </row>
    <row r="2023" spans="1:2" x14ac:dyDescent="0.3">
      <c r="A2023" s="5" t="s">
        <v>8219</v>
      </c>
      <c r="B2023">
        <v>51</v>
      </c>
    </row>
    <row r="2024" spans="1:2" x14ac:dyDescent="0.3">
      <c r="A2024" s="5" t="s">
        <v>8219</v>
      </c>
      <c r="B2024">
        <v>56</v>
      </c>
    </row>
    <row r="2025" spans="1:2" x14ac:dyDescent="0.3">
      <c r="A2025" s="5" t="s">
        <v>8219</v>
      </c>
      <c r="B2025">
        <v>17</v>
      </c>
    </row>
    <row r="2026" spans="1:2" x14ac:dyDescent="0.3">
      <c r="A2026" s="5" t="s">
        <v>8219</v>
      </c>
      <c r="B2026">
        <v>197</v>
      </c>
    </row>
    <row r="2027" spans="1:2" x14ac:dyDescent="0.3">
      <c r="A2027" s="5" t="s">
        <v>8219</v>
      </c>
      <c r="B2027">
        <v>70</v>
      </c>
    </row>
    <row r="2028" spans="1:2" x14ac:dyDescent="0.3">
      <c r="A2028" s="5" t="s">
        <v>8219</v>
      </c>
      <c r="B2028">
        <v>21</v>
      </c>
    </row>
    <row r="2029" spans="1:2" x14ac:dyDescent="0.3">
      <c r="A2029" s="5" t="s">
        <v>8219</v>
      </c>
      <c r="B2029">
        <v>34</v>
      </c>
    </row>
    <row r="2030" spans="1:2" x14ac:dyDescent="0.3">
      <c r="A2030" s="5" t="s">
        <v>8219</v>
      </c>
      <c r="B2030">
        <v>39</v>
      </c>
    </row>
    <row r="2031" spans="1:2" x14ac:dyDescent="0.3">
      <c r="A2031" s="5" t="s">
        <v>8219</v>
      </c>
      <c r="B2031">
        <v>78</v>
      </c>
    </row>
    <row r="2032" spans="1:2" x14ac:dyDescent="0.3">
      <c r="A2032" s="5" t="s">
        <v>8219</v>
      </c>
      <c r="B2032">
        <v>48</v>
      </c>
    </row>
    <row r="2033" spans="1:2" x14ac:dyDescent="0.3">
      <c r="A2033" s="5" t="s">
        <v>8219</v>
      </c>
      <c r="B2033">
        <v>29</v>
      </c>
    </row>
    <row r="2034" spans="1:2" x14ac:dyDescent="0.3">
      <c r="A2034" s="5" t="s">
        <v>8219</v>
      </c>
      <c r="B2034">
        <v>73</v>
      </c>
    </row>
    <row r="2035" spans="1:2" x14ac:dyDescent="0.3">
      <c r="A2035" s="5" t="s">
        <v>8219</v>
      </c>
      <c r="B2035">
        <v>8</v>
      </c>
    </row>
    <row r="2036" spans="1:2" x14ac:dyDescent="0.3">
      <c r="A2036" s="5" t="s">
        <v>8219</v>
      </c>
      <c r="B2036">
        <v>17</v>
      </c>
    </row>
    <row r="2037" spans="1:2" x14ac:dyDescent="0.3">
      <c r="A2037" s="5" t="s">
        <v>8219</v>
      </c>
      <c r="B2037">
        <v>9</v>
      </c>
    </row>
    <row r="2038" spans="1:2" x14ac:dyDescent="0.3">
      <c r="A2038" s="5" t="s">
        <v>8219</v>
      </c>
      <c r="B2038">
        <v>17</v>
      </c>
    </row>
    <row r="2039" spans="1:2" x14ac:dyDescent="0.3">
      <c r="A2039" s="5" t="s">
        <v>8219</v>
      </c>
      <c r="B2039">
        <v>33</v>
      </c>
    </row>
    <row r="2040" spans="1:2" x14ac:dyDescent="0.3">
      <c r="A2040" s="5" t="s">
        <v>8219</v>
      </c>
      <c r="B2040">
        <v>38</v>
      </c>
    </row>
    <row r="2041" spans="1:2" x14ac:dyDescent="0.3">
      <c r="A2041" s="5" t="s">
        <v>8219</v>
      </c>
      <c r="B2041">
        <v>79</v>
      </c>
    </row>
    <row r="2042" spans="1:2" x14ac:dyDescent="0.3">
      <c r="A2042" s="5" t="s">
        <v>8219</v>
      </c>
      <c r="B2042">
        <v>46</v>
      </c>
    </row>
    <row r="2043" spans="1:2" x14ac:dyDescent="0.3">
      <c r="A2043" s="5" t="s">
        <v>8219</v>
      </c>
      <c r="B2043">
        <v>20</v>
      </c>
    </row>
    <row r="2044" spans="1:2" x14ac:dyDescent="0.3">
      <c r="A2044" s="5" t="s">
        <v>8219</v>
      </c>
      <c r="B2044">
        <v>20</v>
      </c>
    </row>
    <row r="2045" spans="1:2" x14ac:dyDescent="0.3">
      <c r="A2045" s="5" t="s">
        <v>8219</v>
      </c>
      <c r="B2045">
        <v>13</v>
      </c>
    </row>
    <row r="2046" spans="1:2" x14ac:dyDescent="0.3">
      <c r="A2046" s="5" t="s">
        <v>8219</v>
      </c>
      <c r="B2046">
        <v>22</v>
      </c>
    </row>
    <row r="2047" spans="1:2" x14ac:dyDescent="0.3">
      <c r="A2047" s="5" t="s">
        <v>8219</v>
      </c>
      <c r="B2047">
        <v>36</v>
      </c>
    </row>
    <row r="2048" spans="1:2" x14ac:dyDescent="0.3">
      <c r="A2048" s="5" t="s">
        <v>8219</v>
      </c>
      <c r="B2048">
        <v>40</v>
      </c>
    </row>
    <row r="2049" spans="1:2" x14ac:dyDescent="0.3">
      <c r="A2049" s="5" t="s">
        <v>8219</v>
      </c>
      <c r="B2049">
        <v>9</v>
      </c>
    </row>
    <row r="2050" spans="1:2" x14ac:dyDescent="0.3">
      <c r="A2050" s="5" t="s">
        <v>8219</v>
      </c>
      <c r="B2050">
        <v>19</v>
      </c>
    </row>
    <row r="2051" spans="1:2" x14ac:dyDescent="0.3">
      <c r="A2051" s="5" t="s">
        <v>8219</v>
      </c>
      <c r="B2051">
        <v>14</v>
      </c>
    </row>
    <row r="2052" spans="1:2" x14ac:dyDescent="0.3">
      <c r="A2052" s="5" t="s">
        <v>8219</v>
      </c>
      <c r="B2052">
        <v>38</v>
      </c>
    </row>
    <row r="2053" spans="1:2" x14ac:dyDescent="0.3">
      <c r="A2053" s="5" t="s">
        <v>8219</v>
      </c>
      <c r="B2053">
        <v>58</v>
      </c>
    </row>
    <row r="2054" spans="1:2" x14ac:dyDescent="0.3">
      <c r="A2054" s="5" t="s">
        <v>8219</v>
      </c>
      <c r="B2054">
        <v>28</v>
      </c>
    </row>
    <row r="2055" spans="1:2" x14ac:dyDescent="0.3">
      <c r="A2055" s="5" t="s">
        <v>8219</v>
      </c>
      <c r="B2055">
        <v>17</v>
      </c>
    </row>
    <row r="2056" spans="1:2" x14ac:dyDescent="0.3">
      <c r="A2056" s="5" t="s">
        <v>8219</v>
      </c>
      <c r="B2056">
        <v>12</v>
      </c>
    </row>
    <row r="2057" spans="1:2" x14ac:dyDescent="0.3">
      <c r="A2057" s="5" t="s">
        <v>8219</v>
      </c>
      <c r="B2057">
        <v>40</v>
      </c>
    </row>
    <row r="2058" spans="1:2" x14ac:dyDescent="0.3">
      <c r="A2058" s="5" t="s">
        <v>8219</v>
      </c>
      <c r="B2058">
        <v>57</v>
      </c>
    </row>
    <row r="2059" spans="1:2" x14ac:dyDescent="0.3">
      <c r="A2059" s="5" t="s">
        <v>8219</v>
      </c>
      <c r="B2059">
        <v>114</v>
      </c>
    </row>
    <row r="2060" spans="1:2" x14ac:dyDescent="0.3">
      <c r="A2060" s="5" t="s">
        <v>8219</v>
      </c>
      <c r="B2060">
        <v>31</v>
      </c>
    </row>
    <row r="2061" spans="1:2" x14ac:dyDescent="0.3">
      <c r="A2061" s="5" t="s">
        <v>8219</v>
      </c>
      <c r="B2061">
        <v>3</v>
      </c>
    </row>
    <row r="2062" spans="1:2" x14ac:dyDescent="0.3">
      <c r="A2062" s="5" t="s">
        <v>8219</v>
      </c>
      <c r="B2062">
        <v>16</v>
      </c>
    </row>
    <row r="2063" spans="1:2" x14ac:dyDescent="0.3">
      <c r="A2063" s="5" t="s">
        <v>8219</v>
      </c>
      <c r="B2063">
        <v>199</v>
      </c>
    </row>
    <row r="2064" spans="1:2" x14ac:dyDescent="0.3">
      <c r="A2064" s="5" t="s">
        <v>8219</v>
      </c>
      <c r="B2064">
        <v>31</v>
      </c>
    </row>
    <row r="2065" spans="1:2" x14ac:dyDescent="0.3">
      <c r="A2065" s="5" t="s">
        <v>8219</v>
      </c>
      <c r="B2065">
        <v>30</v>
      </c>
    </row>
    <row r="2066" spans="1:2" x14ac:dyDescent="0.3">
      <c r="A2066" s="5" t="s">
        <v>8219</v>
      </c>
      <c r="B2066">
        <v>34</v>
      </c>
    </row>
    <row r="2067" spans="1:2" x14ac:dyDescent="0.3">
      <c r="A2067" s="5" t="s">
        <v>8219</v>
      </c>
      <c r="B2067">
        <v>18</v>
      </c>
    </row>
    <row r="2068" spans="1:2" x14ac:dyDescent="0.3">
      <c r="A2068" s="5" t="s">
        <v>8219</v>
      </c>
      <c r="B2068">
        <v>67</v>
      </c>
    </row>
    <row r="2069" spans="1:2" x14ac:dyDescent="0.3">
      <c r="A2069" s="5" t="s">
        <v>8219</v>
      </c>
      <c r="B2069">
        <v>66</v>
      </c>
    </row>
    <row r="2070" spans="1:2" x14ac:dyDescent="0.3">
      <c r="A2070" s="5" t="s">
        <v>8219</v>
      </c>
      <c r="B2070">
        <v>23</v>
      </c>
    </row>
    <row r="2071" spans="1:2" x14ac:dyDescent="0.3">
      <c r="A2071" s="5" t="s">
        <v>8219</v>
      </c>
      <c r="B2071">
        <v>126</v>
      </c>
    </row>
    <row r="2072" spans="1:2" x14ac:dyDescent="0.3">
      <c r="A2072" s="5" t="s">
        <v>8219</v>
      </c>
      <c r="B2072">
        <v>6</v>
      </c>
    </row>
    <row r="2073" spans="1:2" x14ac:dyDescent="0.3">
      <c r="A2073" s="5" t="s">
        <v>8219</v>
      </c>
      <c r="B2073">
        <v>25</v>
      </c>
    </row>
    <row r="2074" spans="1:2" x14ac:dyDescent="0.3">
      <c r="A2074" s="5" t="s">
        <v>8219</v>
      </c>
      <c r="B2074">
        <v>39</v>
      </c>
    </row>
    <row r="2075" spans="1:2" x14ac:dyDescent="0.3">
      <c r="A2075" s="5" t="s">
        <v>8219</v>
      </c>
      <c r="B2075">
        <v>62</v>
      </c>
    </row>
    <row r="2076" spans="1:2" x14ac:dyDescent="0.3">
      <c r="A2076" s="5" t="s">
        <v>8219</v>
      </c>
      <c r="B2076">
        <v>31</v>
      </c>
    </row>
    <row r="2077" spans="1:2" x14ac:dyDescent="0.3">
      <c r="A2077" s="5" t="s">
        <v>8219</v>
      </c>
      <c r="B2077">
        <v>274</v>
      </c>
    </row>
    <row r="2078" spans="1:2" x14ac:dyDescent="0.3">
      <c r="A2078" s="5" t="s">
        <v>8219</v>
      </c>
      <c r="B2078">
        <v>17</v>
      </c>
    </row>
    <row r="2079" spans="1:2" x14ac:dyDescent="0.3">
      <c r="A2079" s="5" t="s">
        <v>8219</v>
      </c>
      <c r="B2079">
        <v>14</v>
      </c>
    </row>
    <row r="2080" spans="1:2" x14ac:dyDescent="0.3">
      <c r="A2080" s="5" t="s">
        <v>8219</v>
      </c>
      <c r="B2080">
        <v>60</v>
      </c>
    </row>
    <row r="2081" spans="1:2" x14ac:dyDescent="0.3">
      <c r="A2081" s="5" t="s">
        <v>8219</v>
      </c>
      <c r="B2081">
        <v>33</v>
      </c>
    </row>
    <row r="2082" spans="1:2" x14ac:dyDescent="0.3">
      <c r="A2082" s="5" t="s">
        <v>8219</v>
      </c>
      <c r="B2082">
        <v>78</v>
      </c>
    </row>
    <row r="2083" spans="1:2" x14ac:dyDescent="0.3">
      <c r="A2083" s="5" t="s">
        <v>8219</v>
      </c>
      <c r="B2083">
        <v>30</v>
      </c>
    </row>
    <row r="2084" spans="1:2" x14ac:dyDescent="0.3">
      <c r="A2084" s="5" t="s">
        <v>8219</v>
      </c>
      <c r="B2084">
        <v>136</v>
      </c>
    </row>
    <row r="2085" spans="1:2" x14ac:dyDescent="0.3">
      <c r="A2085" s="5" t="s">
        <v>8219</v>
      </c>
      <c r="B2085">
        <v>40</v>
      </c>
    </row>
    <row r="2086" spans="1:2" x14ac:dyDescent="0.3">
      <c r="A2086" s="5" t="s">
        <v>8219</v>
      </c>
      <c r="B2086">
        <v>18</v>
      </c>
    </row>
    <row r="2087" spans="1:2" x14ac:dyDescent="0.3">
      <c r="A2087" s="5" t="s">
        <v>8219</v>
      </c>
      <c r="B2087">
        <v>39</v>
      </c>
    </row>
    <row r="2088" spans="1:2" x14ac:dyDescent="0.3">
      <c r="A2088" s="5" t="s">
        <v>8219</v>
      </c>
      <c r="B2088">
        <v>21</v>
      </c>
    </row>
    <row r="2089" spans="1:2" x14ac:dyDescent="0.3">
      <c r="A2089" s="5" t="s">
        <v>8219</v>
      </c>
      <c r="B2089">
        <v>30</v>
      </c>
    </row>
    <row r="2090" spans="1:2" x14ac:dyDescent="0.3">
      <c r="A2090" s="5" t="s">
        <v>8219</v>
      </c>
      <c r="B2090">
        <v>27</v>
      </c>
    </row>
    <row r="2091" spans="1:2" x14ac:dyDescent="0.3">
      <c r="A2091" s="5" t="s">
        <v>8219</v>
      </c>
      <c r="B2091">
        <v>35</v>
      </c>
    </row>
    <row r="2092" spans="1:2" x14ac:dyDescent="0.3">
      <c r="A2092" s="5" t="s">
        <v>8219</v>
      </c>
      <c r="B2092">
        <v>13</v>
      </c>
    </row>
    <row r="2093" spans="1:2" x14ac:dyDescent="0.3">
      <c r="A2093" s="5" t="s">
        <v>8219</v>
      </c>
      <c r="B2093">
        <v>23</v>
      </c>
    </row>
    <row r="2094" spans="1:2" x14ac:dyDescent="0.3">
      <c r="A2094" s="5" t="s">
        <v>8219</v>
      </c>
      <c r="B2094">
        <v>39</v>
      </c>
    </row>
    <row r="2095" spans="1:2" x14ac:dyDescent="0.3">
      <c r="A2095" s="5" t="s">
        <v>8219</v>
      </c>
      <c r="B2095">
        <v>35</v>
      </c>
    </row>
    <row r="2096" spans="1:2" x14ac:dyDescent="0.3">
      <c r="A2096" s="5" t="s">
        <v>8219</v>
      </c>
      <c r="B2096">
        <v>27</v>
      </c>
    </row>
    <row r="2097" spans="1:2" x14ac:dyDescent="0.3">
      <c r="A2097" s="5" t="s">
        <v>8219</v>
      </c>
      <c r="B2097">
        <v>21</v>
      </c>
    </row>
    <row r="2098" spans="1:2" x14ac:dyDescent="0.3">
      <c r="A2098" s="5" t="s">
        <v>8219</v>
      </c>
      <c r="B2098">
        <v>104</v>
      </c>
    </row>
    <row r="2099" spans="1:2" x14ac:dyDescent="0.3">
      <c r="A2099" s="5" t="s">
        <v>8219</v>
      </c>
      <c r="B2099">
        <v>19</v>
      </c>
    </row>
    <row r="2100" spans="1:2" x14ac:dyDescent="0.3">
      <c r="A2100" s="5" t="s">
        <v>8219</v>
      </c>
      <c r="B2100">
        <v>97</v>
      </c>
    </row>
    <row r="2101" spans="1:2" x14ac:dyDescent="0.3">
      <c r="A2101" s="5" t="s">
        <v>8219</v>
      </c>
      <c r="B2101">
        <v>27</v>
      </c>
    </row>
    <row r="2102" spans="1:2" x14ac:dyDescent="0.3">
      <c r="A2102" s="5" t="s">
        <v>8219</v>
      </c>
      <c r="B2102">
        <v>24</v>
      </c>
    </row>
    <row r="2103" spans="1:2" x14ac:dyDescent="0.3">
      <c r="A2103" s="5" t="s">
        <v>8219</v>
      </c>
      <c r="B2103">
        <v>13</v>
      </c>
    </row>
    <row r="2104" spans="1:2" x14ac:dyDescent="0.3">
      <c r="A2104" s="5" t="s">
        <v>8219</v>
      </c>
      <c r="B2104">
        <v>46</v>
      </c>
    </row>
    <row r="2105" spans="1:2" x14ac:dyDescent="0.3">
      <c r="A2105" s="5" t="s">
        <v>8219</v>
      </c>
      <c r="B2105">
        <v>4</v>
      </c>
    </row>
    <row r="2106" spans="1:2" x14ac:dyDescent="0.3">
      <c r="A2106" s="5" t="s">
        <v>8219</v>
      </c>
      <c r="B2106">
        <v>40</v>
      </c>
    </row>
    <row r="2107" spans="1:2" x14ac:dyDescent="0.3">
      <c r="A2107" s="5" t="s">
        <v>8219</v>
      </c>
      <c r="B2107">
        <v>44</v>
      </c>
    </row>
    <row r="2108" spans="1:2" x14ac:dyDescent="0.3">
      <c r="A2108" s="5" t="s">
        <v>8219</v>
      </c>
      <c r="B2108">
        <v>35</v>
      </c>
    </row>
    <row r="2109" spans="1:2" x14ac:dyDescent="0.3">
      <c r="A2109" s="5" t="s">
        <v>8219</v>
      </c>
      <c r="B2109">
        <v>63</v>
      </c>
    </row>
    <row r="2110" spans="1:2" x14ac:dyDescent="0.3">
      <c r="A2110" s="5" t="s">
        <v>8219</v>
      </c>
      <c r="B2110">
        <v>89</v>
      </c>
    </row>
    <row r="2111" spans="1:2" x14ac:dyDescent="0.3">
      <c r="A2111" s="5" t="s">
        <v>8219</v>
      </c>
      <c r="B2111">
        <v>15</v>
      </c>
    </row>
    <row r="2112" spans="1:2" x14ac:dyDescent="0.3">
      <c r="A2112" s="5" t="s">
        <v>8219</v>
      </c>
      <c r="B2112">
        <v>46</v>
      </c>
    </row>
    <row r="2113" spans="1:2" x14ac:dyDescent="0.3">
      <c r="A2113" s="5" t="s">
        <v>8219</v>
      </c>
      <c r="B2113">
        <v>33</v>
      </c>
    </row>
    <row r="2114" spans="1:2" x14ac:dyDescent="0.3">
      <c r="A2114" s="5" t="s">
        <v>8219</v>
      </c>
      <c r="B2114">
        <v>52</v>
      </c>
    </row>
    <row r="2115" spans="1:2" x14ac:dyDescent="0.3">
      <c r="A2115" s="5" t="s">
        <v>8219</v>
      </c>
      <c r="B2115">
        <v>7</v>
      </c>
    </row>
    <row r="2116" spans="1:2" x14ac:dyDescent="0.3">
      <c r="A2116" s="5" t="s">
        <v>8219</v>
      </c>
      <c r="B2116">
        <v>28</v>
      </c>
    </row>
    <row r="2117" spans="1:2" x14ac:dyDescent="0.3">
      <c r="A2117" s="5" t="s">
        <v>8219</v>
      </c>
      <c r="B2117">
        <v>11</v>
      </c>
    </row>
    <row r="2118" spans="1:2" x14ac:dyDescent="0.3">
      <c r="A2118" s="5" t="s">
        <v>8219</v>
      </c>
      <c r="B2118">
        <v>15</v>
      </c>
    </row>
    <row r="2119" spans="1:2" x14ac:dyDescent="0.3">
      <c r="A2119" s="5" t="s">
        <v>8219</v>
      </c>
      <c r="B2119">
        <v>30</v>
      </c>
    </row>
    <row r="2120" spans="1:2" x14ac:dyDescent="0.3">
      <c r="A2120" s="5" t="s">
        <v>8219</v>
      </c>
      <c r="B2120">
        <v>27</v>
      </c>
    </row>
    <row r="2121" spans="1:2" x14ac:dyDescent="0.3">
      <c r="A2121" s="5" t="s">
        <v>8219</v>
      </c>
      <c r="B2121">
        <v>28</v>
      </c>
    </row>
    <row r="2122" spans="1:2" x14ac:dyDescent="0.3">
      <c r="A2122" s="5" t="s">
        <v>8219</v>
      </c>
      <c r="B2122">
        <v>17</v>
      </c>
    </row>
    <row r="2123" spans="1:2" x14ac:dyDescent="0.3">
      <c r="A2123" s="5" t="s">
        <v>8219</v>
      </c>
      <c r="B2123">
        <v>50</v>
      </c>
    </row>
    <row r="2124" spans="1:2" x14ac:dyDescent="0.3">
      <c r="A2124" s="5" t="s">
        <v>8219</v>
      </c>
      <c r="B2124">
        <v>26</v>
      </c>
    </row>
    <row r="2125" spans="1:2" x14ac:dyDescent="0.3">
      <c r="A2125" s="5" t="s">
        <v>8219</v>
      </c>
      <c r="B2125">
        <v>88</v>
      </c>
    </row>
    <row r="2126" spans="1:2" x14ac:dyDescent="0.3">
      <c r="A2126" s="5" t="s">
        <v>8219</v>
      </c>
      <c r="B2126">
        <v>91</v>
      </c>
    </row>
    <row r="2127" spans="1:2" x14ac:dyDescent="0.3">
      <c r="A2127" s="5" t="s">
        <v>8219</v>
      </c>
      <c r="B2127">
        <v>3</v>
      </c>
    </row>
    <row r="2128" spans="1:2" x14ac:dyDescent="0.3">
      <c r="A2128" s="5" t="s">
        <v>8219</v>
      </c>
      <c r="B2128">
        <v>28</v>
      </c>
    </row>
    <row r="2129" spans="1:2" x14ac:dyDescent="0.3">
      <c r="A2129" s="5" t="s">
        <v>8219</v>
      </c>
      <c r="B2129">
        <v>77</v>
      </c>
    </row>
    <row r="2130" spans="1:2" x14ac:dyDescent="0.3">
      <c r="A2130" s="5" t="s">
        <v>8219</v>
      </c>
      <c r="B2130">
        <v>27</v>
      </c>
    </row>
    <row r="2131" spans="1:2" x14ac:dyDescent="0.3">
      <c r="A2131" s="5" t="s">
        <v>8219</v>
      </c>
      <c r="B2131">
        <v>107</v>
      </c>
    </row>
    <row r="2132" spans="1:2" x14ac:dyDescent="0.3">
      <c r="A2132" s="5" t="s">
        <v>8219</v>
      </c>
      <c r="B2132">
        <v>96</v>
      </c>
    </row>
    <row r="2133" spans="1:2" x14ac:dyDescent="0.3">
      <c r="A2133" s="5" t="s">
        <v>8219</v>
      </c>
      <c r="B2133">
        <v>56</v>
      </c>
    </row>
    <row r="2134" spans="1:2" x14ac:dyDescent="0.3">
      <c r="A2134" s="5" t="s">
        <v>8219</v>
      </c>
      <c r="B2134">
        <v>58</v>
      </c>
    </row>
    <row r="2135" spans="1:2" x14ac:dyDescent="0.3">
      <c r="A2135" s="5" t="s">
        <v>8219</v>
      </c>
      <c r="B2135">
        <v>15</v>
      </c>
    </row>
    <row r="2136" spans="1:2" x14ac:dyDescent="0.3">
      <c r="A2136" s="5" t="s">
        <v>8219</v>
      </c>
      <c r="B2136">
        <v>20</v>
      </c>
    </row>
    <row r="2137" spans="1:2" x14ac:dyDescent="0.3">
      <c r="A2137" s="5" t="s">
        <v>8219</v>
      </c>
      <c r="B2137">
        <v>38</v>
      </c>
    </row>
    <row r="2138" spans="1:2" x14ac:dyDescent="0.3">
      <c r="A2138" s="5" t="s">
        <v>8219</v>
      </c>
      <c r="B2138">
        <v>33</v>
      </c>
    </row>
    <row r="2139" spans="1:2" x14ac:dyDescent="0.3">
      <c r="A2139" s="5" t="s">
        <v>8219</v>
      </c>
      <c r="B2139">
        <v>57</v>
      </c>
    </row>
    <row r="2140" spans="1:2" x14ac:dyDescent="0.3">
      <c r="A2140" s="5" t="s">
        <v>8219</v>
      </c>
      <c r="B2140">
        <v>25</v>
      </c>
    </row>
    <row r="2141" spans="1:2" x14ac:dyDescent="0.3">
      <c r="A2141" s="5" t="s">
        <v>8219</v>
      </c>
      <c r="B2141">
        <v>14</v>
      </c>
    </row>
    <row r="2142" spans="1:2" x14ac:dyDescent="0.3">
      <c r="A2142" s="5" t="s">
        <v>8219</v>
      </c>
      <c r="B2142">
        <v>94</v>
      </c>
    </row>
    <row r="2143" spans="1:2" x14ac:dyDescent="0.3">
      <c r="A2143" s="5" t="s">
        <v>8219</v>
      </c>
      <c r="B2143">
        <v>59</v>
      </c>
    </row>
    <row r="2144" spans="1:2" x14ac:dyDescent="0.3">
      <c r="A2144" s="5" t="s">
        <v>8219</v>
      </c>
      <c r="B2144">
        <v>36</v>
      </c>
    </row>
    <row r="2145" spans="1:2" x14ac:dyDescent="0.3">
      <c r="A2145" s="5" t="s">
        <v>8219</v>
      </c>
      <c r="B2145">
        <v>115</v>
      </c>
    </row>
    <row r="2146" spans="1:2" x14ac:dyDescent="0.3">
      <c r="A2146" s="5" t="s">
        <v>8219</v>
      </c>
      <c r="B2146">
        <v>30</v>
      </c>
    </row>
    <row r="2147" spans="1:2" x14ac:dyDescent="0.3">
      <c r="A2147" s="5" t="s">
        <v>8219</v>
      </c>
      <c r="B2147">
        <v>52</v>
      </c>
    </row>
    <row r="2148" spans="1:2" x14ac:dyDescent="0.3">
      <c r="A2148" s="5" t="s">
        <v>8219</v>
      </c>
      <c r="B2148">
        <v>27</v>
      </c>
    </row>
    <row r="2149" spans="1:2" x14ac:dyDescent="0.3">
      <c r="A2149" s="5" t="s">
        <v>8219</v>
      </c>
      <c r="B2149">
        <v>24</v>
      </c>
    </row>
    <row r="2150" spans="1:2" x14ac:dyDescent="0.3">
      <c r="A2150" s="5" t="s">
        <v>8219</v>
      </c>
      <c r="B2150">
        <v>10</v>
      </c>
    </row>
    <row r="2151" spans="1:2" x14ac:dyDescent="0.3">
      <c r="A2151" s="5" t="s">
        <v>8219</v>
      </c>
      <c r="B2151">
        <v>30</v>
      </c>
    </row>
    <row r="2152" spans="1:2" x14ac:dyDescent="0.3">
      <c r="A2152" s="5" t="s">
        <v>8219</v>
      </c>
      <c r="B2152">
        <v>71</v>
      </c>
    </row>
    <row r="2153" spans="1:2" x14ac:dyDescent="0.3">
      <c r="A2153" s="5" t="s">
        <v>8219</v>
      </c>
      <c r="B2153">
        <v>10</v>
      </c>
    </row>
    <row r="2154" spans="1:2" x14ac:dyDescent="0.3">
      <c r="A2154" s="5" t="s">
        <v>8219</v>
      </c>
      <c r="B2154">
        <v>24</v>
      </c>
    </row>
    <row r="2155" spans="1:2" x14ac:dyDescent="0.3">
      <c r="A2155" s="5" t="s">
        <v>8219</v>
      </c>
      <c r="B2155">
        <v>38</v>
      </c>
    </row>
    <row r="2156" spans="1:2" x14ac:dyDescent="0.3">
      <c r="A2156" s="5" t="s">
        <v>8219</v>
      </c>
      <c r="B2156">
        <v>26</v>
      </c>
    </row>
    <row r="2157" spans="1:2" x14ac:dyDescent="0.3">
      <c r="A2157" s="5" t="s">
        <v>8219</v>
      </c>
      <c r="B2157">
        <v>19</v>
      </c>
    </row>
    <row r="2158" spans="1:2" x14ac:dyDescent="0.3">
      <c r="A2158" s="5" t="s">
        <v>8219</v>
      </c>
      <c r="B2158">
        <v>11</v>
      </c>
    </row>
    <row r="2159" spans="1:2" x14ac:dyDescent="0.3">
      <c r="A2159" s="5" t="s">
        <v>8219</v>
      </c>
      <c r="B2159">
        <v>27</v>
      </c>
    </row>
    <row r="2160" spans="1:2" x14ac:dyDescent="0.3">
      <c r="A2160" s="5" t="s">
        <v>8219</v>
      </c>
      <c r="B2160">
        <v>34</v>
      </c>
    </row>
    <row r="2161" spans="1:2" x14ac:dyDescent="0.3">
      <c r="A2161" s="5" t="s">
        <v>8219</v>
      </c>
      <c r="B2161">
        <v>20</v>
      </c>
    </row>
    <row r="2162" spans="1:2" x14ac:dyDescent="0.3">
      <c r="A2162" s="5" t="s">
        <v>8219</v>
      </c>
      <c r="B2162">
        <v>37</v>
      </c>
    </row>
    <row r="2163" spans="1:2" x14ac:dyDescent="0.3">
      <c r="A2163" s="5" t="s">
        <v>8219</v>
      </c>
      <c r="B2163">
        <v>20</v>
      </c>
    </row>
    <row r="2164" spans="1:2" x14ac:dyDescent="0.3">
      <c r="A2164" s="5" t="s">
        <v>8219</v>
      </c>
      <c r="B2164">
        <v>10</v>
      </c>
    </row>
    <row r="2165" spans="1:2" x14ac:dyDescent="0.3">
      <c r="A2165" s="5" t="s">
        <v>8219</v>
      </c>
      <c r="B2165">
        <v>26</v>
      </c>
    </row>
    <row r="2166" spans="1:2" x14ac:dyDescent="0.3">
      <c r="A2166" s="5" t="s">
        <v>8219</v>
      </c>
      <c r="B2166">
        <v>20</v>
      </c>
    </row>
    <row r="2167" spans="1:2" x14ac:dyDescent="0.3">
      <c r="A2167" s="5" t="s">
        <v>8219</v>
      </c>
      <c r="B2167">
        <v>46</v>
      </c>
    </row>
    <row r="2168" spans="1:2" x14ac:dyDescent="0.3">
      <c r="A2168" s="5" t="s">
        <v>8219</v>
      </c>
      <c r="B2168">
        <v>76</v>
      </c>
    </row>
    <row r="2169" spans="1:2" x14ac:dyDescent="0.3">
      <c r="A2169" s="5" t="s">
        <v>8219</v>
      </c>
      <c r="B2169">
        <v>41</v>
      </c>
    </row>
    <row r="2170" spans="1:2" x14ac:dyDescent="0.3">
      <c r="A2170" s="5" t="s">
        <v>8219</v>
      </c>
      <c r="B2170">
        <v>7</v>
      </c>
    </row>
    <row r="2171" spans="1:2" x14ac:dyDescent="0.3">
      <c r="A2171" s="5" t="s">
        <v>8219</v>
      </c>
      <c r="B2171">
        <v>49</v>
      </c>
    </row>
    <row r="2172" spans="1:2" x14ac:dyDescent="0.3">
      <c r="A2172" s="5" t="s">
        <v>8219</v>
      </c>
      <c r="B2172">
        <v>26</v>
      </c>
    </row>
    <row r="2173" spans="1:2" x14ac:dyDescent="0.3">
      <c r="A2173" s="5" t="s">
        <v>8219</v>
      </c>
      <c r="B2173">
        <v>65</v>
      </c>
    </row>
    <row r="2174" spans="1:2" x14ac:dyDescent="0.3">
      <c r="A2174" s="5" t="s">
        <v>8219</v>
      </c>
      <c r="B2174">
        <v>28</v>
      </c>
    </row>
    <row r="2175" spans="1:2" x14ac:dyDescent="0.3">
      <c r="A2175" s="5" t="s">
        <v>8219</v>
      </c>
      <c r="B2175">
        <v>8</v>
      </c>
    </row>
    <row r="2176" spans="1:2" x14ac:dyDescent="0.3">
      <c r="A2176" s="5" t="s">
        <v>8219</v>
      </c>
      <c r="B2176">
        <v>3</v>
      </c>
    </row>
    <row r="2177" spans="1:2" x14ac:dyDescent="0.3">
      <c r="A2177" s="5" t="s">
        <v>8219</v>
      </c>
      <c r="B2177">
        <v>9</v>
      </c>
    </row>
    <row r="2178" spans="1:2" x14ac:dyDescent="0.3">
      <c r="A2178" s="5" t="s">
        <v>8219</v>
      </c>
      <c r="B2178">
        <v>9</v>
      </c>
    </row>
    <row r="2179" spans="1:2" x14ac:dyDescent="0.3">
      <c r="A2179" s="5" t="s">
        <v>8219</v>
      </c>
      <c r="B2179">
        <v>20</v>
      </c>
    </row>
    <row r="2180" spans="1:2" x14ac:dyDescent="0.3">
      <c r="A2180" s="5" t="s">
        <v>8219</v>
      </c>
      <c r="B2180">
        <v>57</v>
      </c>
    </row>
    <row r="2181" spans="1:2" x14ac:dyDescent="0.3">
      <c r="A2181" s="5" t="s">
        <v>8219</v>
      </c>
      <c r="B2181">
        <v>8</v>
      </c>
    </row>
    <row r="2182" spans="1:2" x14ac:dyDescent="0.3">
      <c r="A2182" s="5" t="s">
        <v>8219</v>
      </c>
      <c r="B2182">
        <v>14</v>
      </c>
    </row>
    <row r="2183" spans="1:2" x14ac:dyDescent="0.3">
      <c r="A2183" s="5" t="s">
        <v>8219</v>
      </c>
      <c r="B2183">
        <v>17</v>
      </c>
    </row>
    <row r="2184" spans="1:2" x14ac:dyDescent="0.3">
      <c r="A2184" s="5" t="s">
        <v>8219</v>
      </c>
      <c r="B2184">
        <v>100</v>
      </c>
    </row>
    <row r="2185" spans="1:2" x14ac:dyDescent="0.3">
      <c r="A2185" s="5" t="s">
        <v>8219</v>
      </c>
      <c r="B2185">
        <v>32</v>
      </c>
    </row>
    <row r="2186" spans="1:2" x14ac:dyDescent="0.3">
      <c r="A2186" s="5" t="s">
        <v>8219</v>
      </c>
      <c r="B2186">
        <v>3</v>
      </c>
    </row>
  </sheetData>
  <sortState xmlns:xlrd2="http://schemas.microsoft.com/office/spreadsheetml/2017/richdata2" ref="C2:D3766">
    <sortCondition ref="C1"/>
  </sortState>
  <mergeCells count="2">
    <mergeCell ref="F1:G1"/>
    <mergeCell ref="I1:J1"/>
  </mergeCells>
  <conditionalFormatting sqref="A1:A1048576">
    <cfRule type="containsText" dxfId="7" priority="11" operator="containsText" text="canceled">
      <formula>NOT(ISERROR(SEARCH("canceled",A1)))</formula>
    </cfRule>
    <cfRule type="containsText" dxfId="6" priority="12" operator="containsText" text="live">
      <formula>NOT(ISERROR(SEARCH("live",A1)))</formula>
    </cfRule>
    <cfRule type="containsText" dxfId="5" priority="13" operator="containsText" text="failed">
      <formula>NOT(ISERROR(SEARCH("failed",A1)))</formula>
    </cfRule>
    <cfRule type="containsText" dxfId="4" priority="14" operator="containsText" text="successful">
      <formula>NOT(ISERROR(SEARCH("successful",A1)))</formula>
    </cfRule>
    <cfRule type="colorScale" priority="15">
      <colorScale>
        <cfvo type="min"/>
        <cfvo type="max"/>
        <color rgb="FFFFEF9C"/>
        <color rgb="FF63BE7B"/>
      </colorScale>
    </cfRule>
  </conditionalFormatting>
  <conditionalFormatting sqref="C1:C1048576">
    <cfRule type="containsText" dxfId="3" priority="1" operator="containsText" text="canceled">
      <formula>NOT(ISERROR(SEARCH("canceled",C1)))</formula>
    </cfRule>
    <cfRule type="containsText" dxfId="2" priority="2" operator="containsText" text="live">
      <formula>NOT(ISERROR(SEARCH("live",C1)))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  <cfRule type="colorScale" priority="5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 Data</vt:lpstr>
      <vt:lpstr>Category</vt:lpstr>
      <vt:lpstr>Sub-Category</vt:lpstr>
      <vt:lpstr>Years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Carlie Azar</cp:lastModifiedBy>
  <dcterms:created xsi:type="dcterms:W3CDTF">2017-04-20T15:17:24Z</dcterms:created>
  <dcterms:modified xsi:type="dcterms:W3CDTF">2020-06-20T03:46:49Z</dcterms:modified>
</cp:coreProperties>
</file>