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70073624\08_Projects\Staticdwell_Peritoneal_Dialysis\PD-model-comparison\publication\fittedPS\"/>
    </mc:Choice>
  </mc:AlternateContent>
  <bookViews>
    <workbookView xWindow="0" yWindow="0" windowWidth="23040" windowHeight="68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T19" i="1" l="1"/>
  <c r="T20" i="1"/>
  <c r="T21" i="1" s="1"/>
  <c r="S19" i="1"/>
  <c r="S20" i="1"/>
  <c r="S21" i="1" l="1"/>
  <c r="B19" i="1"/>
  <c r="C19" i="1"/>
  <c r="D19" i="1"/>
  <c r="E19" i="1"/>
  <c r="F19" i="1"/>
  <c r="G19" i="1"/>
  <c r="H19" i="1"/>
  <c r="I19" i="1"/>
  <c r="J19" i="1"/>
  <c r="K19" i="1"/>
  <c r="L19" i="1"/>
  <c r="M19" i="1"/>
  <c r="M21" i="1" s="1"/>
  <c r="N19" i="1"/>
  <c r="O19" i="1"/>
  <c r="P19" i="1"/>
  <c r="Q19" i="1"/>
  <c r="R19" i="1"/>
  <c r="B20" i="1"/>
  <c r="C20" i="1"/>
  <c r="D20" i="1"/>
  <c r="E20" i="1"/>
  <c r="F20" i="1"/>
  <c r="F21" i="1" s="1"/>
  <c r="G20" i="1"/>
  <c r="G21" i="1" s="1"/>
  <c r="H20" i="1"/>
  <c r="H21" i="1" s="1"/>
  <c r="I20" i="1"/>
  <c r="J20" i="1"/>
  <c r="K20" i="1"/>
  <c r="L20" i="1"/>
  <c r="M20" i="1"/>
  <c r="N20" i="1"/>
  <c r="O20" i="1"/>
  <c r="P20" i="1"/>
  <c r="Q20" i="1"/>
  <c r="R20" i="1"/>
  <c r="R21" i="1" s="1"/>
  <c r="I21" i="1"/>
  <c r="L21" i="1" l="1"/>
  <c r="K21" i="1"/>
  <c r="Q21" i="1"/>
  <c r="E21" i="1"/>
  <c r="P21" i="1"/>
  <c r="J21" i="1"/>
  <c r="D21" i="1"/>
  <c r="N21" i="1"/>
  <c r="O21" i="1"/>
  <c r="C21" i="1"/>
</calcChain>
</file>

<file path=xl/sharedStrings.xml><?xml version="1.0" encoding="utf-8"?>
<sst xmlns="http://schemas.openxmlformats.org/spreadsheetml/2006/main" count="43" uniqueCount="40">
  <si>
    <t>P9.csv</t>
  </si>
  <si>
    <t>P8.csv</t>
  </si>
  <si>
    <t>P23.csv</t>
  </si>
  <si>
    <t>P22.csv</t>
  </si>
  <si>
    <t>P21.csv</t>
  </si>
  <si>
    <t>P20.csv</t>
  </si>
  <si>
    <t>P19.csv</t>
  </si>
  <si>
    <t>P18.csv</t>
  </si>
  <si>
    <t>P17.csv</t>
  </si>
  <si>
    <t>P16.csv</t>
  </si>
  <si>
    <t>P15.csv</t>
  </si>
  <si>
    <t>P14.csv</t>
  </si>
  <si>
    <t>P13.csv</t>
  </si>
  <si>
    <t>P12.csv</t>
  </si>
  <si>
    <t>P11.csv</t>
  </si>
  <si>
    <t>P10.csv</t>
  </si>
  <si>
    <t>mean</t>
  </si>
  <si>
    <t>sd</t>
  </si>
  <si>
    <t>±</t>
  </si>
  <si>
    <t>MTAC_urea</t>
  </si>
  <si>
    <t>MTAC_crea</t>
  </si>
  <si>
    <t>MTAC_sodium</t>
  </si>
  <si>
    <t>MTAC_phosphate</t>
  </si>
  <si>
    <t>MTAC_glu</t>
  </si>
  <si>
    <t>MTAC_potassium</t>
  </si>
  <si>
    <t>fct_urea</t>
  </si>
  <si>
    <t>fct_crea</t>
  </si>
  <si>
    <t>fct_sodium</t>
  </si>
  <si>
    <t>fct_phosphate</t>
  </si>
  <si>
    <t>fct_glu</t>
  </si>
  <si>
    <t>fct_potassium</t>
  </si>
  <si>
    <t>L</t>
  </si>
  <si>
    <t>objective function</t>
  </si>
  <si>
    <t>inf</t>
  </si>
  <si>
    <t>sico_urea</t>
  </si>
  <si>
    <t>sico_crea</t>
  </si>
  <si>
    <t>sico_sodium</t>
  </si>
  <si>
    <t>sico_phosphate</t>
  </si>
  <si>
    <t>sico_glu</t>
  </si>
  <si>
    <t>sico_potassium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</si>
</sst>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topLeftCell="A9" workbookViewId="0">
      <selection activeCell="B21" sqref="B21:T21"/>
    </sheetView>
  </sheetViews>
  <sheetFormatPr defaultRowHeight="14.4" x14ac:dyDescent="0.3"/>
  <sheetData>
    <row r="1" spans="1:21" x14ac:dyDescent="0.3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31</v>
      </c>
      <c r="U1" t="s">
        <v>32</v>
      </c>
    </row>
    <row r="2" spans="1:21" x14ac:dyDescent="0.3">
      <c r="A2" t="s">
        <v>15</v>
      </c>
      <c r="B2">
        <v>18</v>
      </c>
      <c r="C2">
        <v>39</v>
      </c>
      <c r="D2">
        <v>16</v>
      </c>
      <c r="E2">
        <v>49</v>
      </c>
      <c r="F2">
        <v>41</v>
      </c>
      <c r="G2">
        <v>17</v>
      </c>
      <c r="H2">
        <v>29</v>
      </c>
      <c r="I2">
        <v>42</v>
      </c>
      <c r="J2">
        <v>1</v>
      </c>
      <c r="K2">
        <v>22</v>
      </c>
      <c r="L2">
        <v>46</v>
      </c>
      <c r="M2">
        <v>44</v>
      </c>
      <c r="N2">
        <v>34</v>
      </c>
      <c r="O2">
        <v>25</v>
      </c>
      <c r="P2">
        <v>10</v>
      </c>
      <c r="Q2">
        <v>40</v>
      </c>
      <c r="R2">
        <v>21</v>
      </c>
      <c r="S2">
        <v>6</v>
      </c>
      <c r="T2">
        <v>8</v>
      </c>
      <c r="U2" s="2">
        <v>3.9009921121910902E+123</v>
      </c>
    </row>
    <row r="3" spans="1:21" x14ac:dyDescent="0.3">
      <c r="A3" t="s">
        <v>14</v>
      </c>
      <c r="B3">
        <v>17.928310935478901</v>
      </c>
      <c r="C3" s="2">
        <v>0.93463751241608894</v>
      </c>
      <c r="D3">
        <v>0.27311158803594798</v>
      </c>
      <c r="E3">
        <v>5.2959442393543297</v>
      </c>
      <c r="F3">
        <v>34.327217061593799</v>
      </c>
      <c r="G3">
        <v>1.6771105783332101</v>
      </c>
      <c r="H3">
        <v>3.3819187385322702</v>
      </c>
      <c r="I3">
        <v>40.171711303243697</v>
      </c>
      <c r="J3">
        <v>40.656504112276501</v>
      </c>
      <c r="K3">
        <v>13.102122598079699</v>
      </c>
      <c r="L3">
        <v>27.01359368704</v>
      </c>
      <c r="M3">
        <v>48.606025836801599</v>
      </c>
      <c r="N3">
        <v>5.8849285424180601E-4</v>
      </c>
      <c r="O3">
        <v>5.1639059014446298E-3</v>
      </c>
      <c r="P3">
        <v>0.86869715824848504</v>
      </c>
      <c r="Q3">
        <v>8.3572368754138801E-2</v>
      </c>
      <c r="R3">
        <v>7.54819734031945</v>
      </c>
      <c r="S3">
        <v>0.42841305825910198</v>
      </c>
      <c r="T3">
        <v>0.13636965144007299</v>
      </c>
      <c r="U3">
        <v>29.324839932675701</v>
      </c>
    </row>
    <row r="4" spans="1:21" x14ac:dyDescent="0.3">
      <c r="A4" t="s">
        <v>13</v>
      </c>
      <c r="B4">
        <v>46</v>
      </c>
      <c r="C4">
        <v>14</v>
      </c>
      <c r="D4">
        <v>21</v>
      </c>
      <c r="E4">
        <v>15</v>
      </c>
      <c r="F4">
        <v>22</v>
      </c>
      <c r="G4">
        <v>32</v>
      </c>
      <c r="H4">
        <v>16</v>
      </c>
      <c r="I4">
        <v>36</v>
      </c>
      <c r="J4">
        <v>41</v>
      </c>
      <c r="K4">
        <v>4</v>
      </c>
      <c r="L4">
        <v>34</v>
      </c>
      <c r="M4">
        <v>31</v>
      </c>
      <c r="N4">
        <v>18</v>
      </c>
      <c r="O4">
        <v>30</v>
      </c>
      <c r="P4">
        <v>12</v>
      </c>
      <c r="Q4">
        <v>2</v>
      </c>
      <c r="R4">
        <v>33</v>
      </c>
      <c r="S4">
        <v>29</v>
      </c>
      <c r="T4">
        <v>43</v>
      </c>
      <c r="U4" t="s">
        <v>33</v>
      </c>
    </row>
    <row r="5" spans="1:21" x14ac:dyDescent="0.3">
      <c r="A5" t="s">
        <v>12</v>
      </c>
      <c r="B5">
        <v>23.253756662092499</v>
      </c>
      <c r="C5">
        <v>38.743706680529797</v>
      </c>
      <c r="D5">
        <v>4.9706409646787399</v>
      </c>
      <c r="E5">
        <v>27.271913597532901</v>
      </c>
      <c r="F5">
        <v>22.757024690337499</v>
      </c>
      <c r="G5">
        <v>28.4011388290327</v>
      </c>
      <c r="H5">
        <v>1.0206577016118901</v>
      </c>
      <c r="I5">
        <v>2.0044884971013199</v>
      </c>
      <c r="J5">
        <v>14.2721187094733</v>
      </c>
      <c r="K5">
        <v>0.47035325364658898</v>
      </c>
      <c r="L5">
        <v>29.299386321058901</v>
      </c>
      <c r="M5">
        <v>3.4306470128042399</v>
      </c>
      <c r="N5">
        <v>0.367373718583553</v>
      </c>
      <c r="O5" s="2">
        <v>9.8722314949545997E-5</v>
      </c>
      <c r="P5">
        <v>0.31296753322434401</v>
      </c>
      <c r="Q5">
        <v>0.136244056597426</v>
      </c>
      <c r="R5">
        <v>5.8959996982252498</v>
      </c>
      <c r="S5">
        <v>5.4012753460800495E-4</v>
      </c>
      <c r="T5">
        <v>0.113900531495403</v>
      </c>
      <c r="U5">
        <v>21.289013852887098</v>
      </c>
    </row>
    <row r="6" spans="1:21" x14ac:dyDescent="0.3">
      <c r="A6" t="s">
        <v>10</v>
      </c>
      <c r="B6">
        <v>31.0669086136548</v>
      </c>
      <c r="C6">
        <v>43.360123420619999</v>
      </c>
      <c r="D6">
        <v>66.020697670157702</v>
      </c>
      <c r="E6">
        <v>33.821824123054</v>
      </c>
      <c r="F6">
        <v>44.793894436806099</v>
      </c>
      <c r="G6">
        <v>34.547223034069198</v>
      </c>
      <c r="H6">
        <v>119.70561728100699</v>
      </c>
      <c r="I6">
        <v>53.312790983849901</v>
      </c>
      <c r="J6">
        <v>17.762205781808898</v>
      </c>
      <c r="K6">
        <v>62.317389697580801</v>
      </c>
      <c r="L6">
        <v>22.573462313987999</v>
      </c>
      <c r="M6">
        <v>35.279719625149497</v>
      </c>
      <c r="N6">
        <v>1.0614141138579601E-3</v>
      </c>
      <c r="O6">
        <v>1.0624487850242801E-3</v>
      </c>
      <c r="P6">
        <v>0.77003992346623695</v>
      </c>
      <c r="Q6" s="2">
        <v>4.5871049353656797E-5</v>
      </c>
      <c r="R6">
        <v>0.39729870925034699</v>
      </c>
      <c r="S6">
        <v>0.58673819992235499</v>
      </c>
      <c r="T6">
        <v>6.4662812968836896</v>
      </c>
      <c r="U6">
        <v>7.7243579002926701</v>
      </c>
    </row>
    <row r="7" spans="1:21" x14ac:dyDescent="0.3">
      <c r="A7" t="s">
        <v>8</v>
      </c>
      <c r="B7">
        <v>34</v>
      </c>
      <c r="C7">
        <v>9</v>
      </c>
      <c r="D7">
        <v>45</v>
      </c>
      <c r="E7">
        <v>11</v>
      </c>
      <c r="F7">
        <v>24</v>
      </c>
      <c r="G7">
        <v>41</v>
      </c>
      <c r="H7">
        <v>5</v>
      </c>
      <c r="I7">
        <v>33</v>
      </c>
      <c r="J7">
        <v>42</v>
      </c>
      <c r="K7">
        <v>20</v>
      </c>
      <c r="L7">
        <v>26</v>
      </c>
      <c r="M7">
        <v>15</v>
      </c>
      <c r="N7">
        <v>30</v>
      </c>
      <c r="O7">
        <v>22</v>
      </c>
      <c r="P7">
        <v>46</v>
      </c>
      <c r="Q7">
        <v>44</v>
      </c>
      <c r="R7">
        <v>12</v>
      </c>
      <c r="S7">
        <v>27</v>
      </c>
      <c r="T7">
        <v>48</v>
      </c>
      <c r="U7" t="s">
        <v>33</v>
      </c>
    </row>
    <row r="8" spans="1:21" x14ac:dyDescent="0.3">
      <c r="A8" t="s">
        <v>6</v>
      </c>
      <c r="B8">
        <v>41</v>
      </c>
      <c r="C8">
        <v>47</v>
      </c>
      <c r="D8">
        <v>28</v>
      </c>
      <c r="E8">
        <v>40</v>
      </c>
      <c r="F8">
        <v>12</v>
      </c>
      <c r="G8">
        <v>16</v>
      </c>
      <c r="H8">
        <v>46</v>
      </c>
      <c r="I8">
        <v>42</v>
      </c>
      <c r="J8">
        <v>29</v>
      </c>
      <c r="K8">
        <v>15</v>
      </c>
      <c r="L8">
        <v>30</v>
      </c>
      <c r="M8">
        <v>45</v>
      </c>
      <c r="N8">
        <v>27</v>
      </c>
      <c r="O8">
        <v>8</v>
      </c>
      <c r="P8">
        <v>2</v>
      </c>
      <c r="Q8">
        <v>20</v>
      </c>
      <c r="R8">
        <v>14</v>
      </c>
      <c r="S8">
        <v>23</v>
      </c>
      <c r="T8">
        <v>36</v>
      </c>
      <c r="U8" t="s">
        <v>33</v>
      </c>
    </row>
    <row r="9" spans="1:21" x14ac:dyDescent="0.3">
      <c r="A9" t="s">
        <v>4</v>
      </c>
      <c r="B9">
        <v>15.820284447577601</v>
      </c>
      <c r="C9">
        <v>28.750127979203501</v>
      </c>
      <c r="D9">
        <v>12.079340482784</v>
      </c>
      <c r="E9">
        <v>31.715644001117202</v>
      </c>
      <c r="F9">
        <v>31.0913857595983</v>
      </c>
      <c r="G9">
        <v>20.758601196655899</v>
      </c>
      <c r="H9">
        <v>44.821859114534298</v>
      </c>
      <c r="I9">
        <v>39.8087762506117</v>
      </c>
      <c r="J9">
        <v>24.8564787274229</v>
      </c>
      <c r="K9">
        <v>21.4471043271916</v>
      </c>
      <c r="L9">
        <v>12.0028873439819</v>
      </c>
      <c r="M9">
        <v>46.880174684000799</v>
      </c>
      <c r="N9">
        <v>0.11214484623318501</v>
      </c>
      <c r="O9">
        <v>7.1537268973972197E-4</v>
      </c>
      <c r="P9">
        <v>0.79846295232250897</v>
      </c>
      <c r="Q9" s="2">
        <v>5.4210108624275202E-19</v>
      </c>
      <c r="R9">
        <v>10.4127701885331</v>
      </c>
      <c r="S9">
        <v>0.14597049402812401</v>
      </c>
      <c r="T9" s="2">
        <v>3.00728303241221</v>
      </c>
      <c r="U9">
        <v>38.823691377974697</v>
      </c>
    </row>
    <row r="10" spans="1:21" x14ac:dyDescent="0.3">
      <c r="A10" t="s">
        <v>2</v>
      </c>
      <c r="B10">
        <v>23</v>
      </c>
      <c r="C10">
        <v>13</v>
      </c>
      <c r="D10">
        <v>49</v>
      </c>
      <c r="E10">
        <v>22</v>
      </c>
      <c r="F10">
        <v>28</v>
      </c>
      <c r="G10">
        <v>21</v>
      </c>
      <c r="H10">
        <v>14</v>
      </c>
      <c r="I10">
        <v>16</v>
      </c>
      <c r="J10">
        <v>27</v>
      </c>
      <c r="K10">
        <v>33</v>
      </c>
      <c r="L10">
        <v>42</v>
      </c>
      <c r="M10">
        <v>41</v>
      </c>
      <c r="N10">
        <v>39</v>
      </c>
      <c r="O10">
        <v>47</v>
      </c>
      <c r="P10">
        <v>3</v>
      </c>
      <c r="Q10">
        <v>20</v>
      </c>
      <c r="R10">
        <v>10</v>
      </c>
      <c r="S10">
        <v>26</v>
      </c>
      <c r="T10">
        <v>6</v>
      </c>
      <c r="U10">
        <v>3131027915609.21</v>
      </c>
    </row>
    <row r="11" spans="1:21" x14ac:dyDescent="0.3">
      <c r="A11" t="s">
        <v>1</v>
      </c>
      <c r="B11">
        <v>49</v>
      </c>
      <c r="C11">
        <v>15</v>
      </c>
      <c r="D11">
        <v>37</v>
      </c>
      <c r="E11">
        <v>41</v>
      </c>
      <c r="F11">
        <v>5</v>
      </c>
      <c r="G11">
        <v>29</v>
      </c>
      <c r="H11">
        <v>18</v>
      </c>
      <c r="I11">
        <v>30</v>
      </c>
      <c r="J11">
        <v>42</v>
      </c>
      <c r="K11">
        <v>22</v>
      </c>
      <c r="L11">
        <v>1</v>
      </c>
      <c r="M11">
        <v>43</v>
      </c>
      <c r="N11">
        <v>19</v>
      </c>
      <c r="O11">
        <v>3</v>
      </c>
      <c r="P11">
        <v>9</v>
      </c>
      <c r="Q11">
        <v>25</v>
      </c>
      <c r="R11">
        <v>4</v>
      </c>
      <c r="S11">
        <v>2</v>
      </c>
      <c r="T11">
        <v>8</v>
      </c>
      <c r="U11" s="2">
        <v>4.7663522161027102E+122</v>
      </c>
    </row>
    <row r="12" spans="1:21" x14ac:dyDescent="0.3">
      <c r="A12" t="s">
        <v>0</v>
      </c>
      <c r="B12">
        <v>2</v>
      </c>
      <c r="C12">
        <v>44</v>
      </c>
      <c r="D12">
        <v>43</v>
      </c>
      <c r="E12">
        <v>48</v>
      </c>
      <c r="F12">
        <v>11</v>
      </c>
      <c r="G12">
        <v>7</v>
      </c>
      <c r="H12">
        <v>10</v>
      </c>
      <c r="I12">
        <v>39</v>
      </c>
      <c r="J12">
        <v>30</v>
      </c>
      <c r="K12">
        <v>47</v>
      </c>
      <c r="L12">
        <v>42</v>
      </c>
      <c r="M12">
        <v>20</v>
      </c>
      <c r="N12">
        <v>49</v>
      </c>
      <c r="O12">
        <v>5</v>
      </c>
      <c r="P12">
        <v>29</v>
      </c>
      <c r="Q12">
        <v>41</v>
      </c>
      <c r="R12">
        <v>37</v>
      </c>
      <c r="S12">
        <v>23</v>
      </c>
      <c r="T12">
        <v>6</v>
      </c>
      <c r="U12" s="2">
        <v>2.02066392865983E+20</v>
      </c>
    </row>
    <row r="13" spans="1:21" x14ac:dyDescent="0.3">
      <c r="A13" t="s">
        <v>11</v>
      </c>
      <c r="B13">
        <v>43.811765631288203</v>
      </c>
      <c r="C13">
        <v>39.276585614370198</v>
      </c>
      <c r="D13">
        <v>33.904185820440397</v>
      </c>
      <c r="E13">
        <v>33.629655316644602</v>
      </c>
      <c r="F13">
        <v>3.4265841403411801</v>
      </c>
      <c r="G13">
        <v>31.230931104519101</v>
      </c>
      <c r="H13">
        <v>28.446636309536402</v>
      </c>
      <c r="I13">
        <v>22.810064516661001</v>
      </c>
      <c r="J13">
        <v>41.525674641951497</v>
      </c>
      <c r="K13">
        <v>17.050584062423901</v>
      </c>
      <c r="L13">
        <v>40.821735682336801</v>
      </c>
      <c r="M13">
        <v>22.826232923901198</v>
      </c>
      <c r="N13">
        <v>5.8316626534612298E-4</v>
      </c>
      <c r="O13" s="2">
        <v>1.4998332063500401E-18</v>
      </c>
      <c r="P13">
        <v>0.432373566856046</v>
      </c>
      <c r="Q13">
        <v>2.1460270283336699E-4</v>
      </c>
      <c r="R13">
        <v>2.2239557955753799</v>
      </c>
      <c r="S13">
        <v>0.35079067672805397</v>
      </c>
      <c r="T13">
        <v>2.7418394501280998</v>
      </c>
      <c r="U13">
        <v>9.2881861881624097</v>
      </c>
    </row>
    <row r="14" spans="1:21" x14ac:dyDescent="0.3">
      <c r="A14" t="s">
        <v>9</v>
      </c>
      <c r="B14">
        <v>23.9664398275021</v>
      </c>
      <c r="C14">
        <v>39.463007167127998</v>
      </c>
      <c r="D14">
        <v>79.728828996980795</v>
      </c>
      <c r="E14">
        <v>25.8031172096596</v>
      </c>
      <c r="F14">
        <v>3.7716973822754398</v>
      </c>
      <c r="G14">
        <v>25.981971396673998</v>
      </c>
      <c r="H14">
        <v>26.987265945097</v>
      </c>
      <c r="I14">
        <v>46.565231550440302</v>
      </c>
      <c r="J14">
        <v>80.365017902162194</v>
      </c>
      <c r="K14">
        <v>21.138040939654601</v>
      </c>
      <c r="L14">
        <v>43.018707399298698</v>
      </c>
      <c r="M14">
        <v>16.614625030488501</v>
      </c>
      <c r="N14">
        <v>0.42831690386172599</v>
      </c>
      <c r="O14">
        <v>2.3176922118201999E-2</v>
      </c>
      <c r="P14">
        <v>2.7320014512803099E-2</v>
      </c>
      <c r="Q14">
        <v>0.159857210515889</v>
      </c>
      <c r="R14">
        <v>8.7486487525816905</v>
      </c>
      <c r="S14">
        <v>0.66398517893002695</v>
      </c>
      <c r="T14">
        <v>7.3675347913899802</v>
      </c>
      <c r="U14">
        <v>10.2392615691173</v>
      </c>
    </row>
    <row r="15" spans="1:21" x14ac:dyDescent="0.3">
      <c r="A15" t="s">
        <v>7</v>
      </c>
      <c r="B15">
        <v>19.0413818359375</v>
      </c>
      <c r="C15">
        <v>25.9945068359375</v>
      </c>
      <c r="D15">
        <v>47.8026123046875</v>
      </c>
      <c r="E15">
        <v>28.051025390625</v>
      </c>
      <c r="F15">
        <v>26.977783203125</v>
      </c>
      <c r="G15">
        <v>8.0289306640625</v>
      </c>
      <c r="H15">
        <v>15.88720703125</v>
      </c>
      <c r="I15">
        <v>37.9940185546875</v>
      </c>
      <c r="J15">
        <v>20.7596435546875</v>
      </c>
      <c r="K15">
        <v>10.9534912109375</v>
      </c>
      <c r="L15">
        <v>34.8988037109375</v>
      </c>
      <c r="M15">
        <v>19.9788818359375</v>
      </c>
      <c r="N15">
        <v>0</v>
      </c>
      <c r="O15">
        <v>13.072509765625</v>
      </c>
      <c r="P15">
        <v>0</v>
      </c>
      <c r="Q15">
        <v>35.3564453125</v>
      </c>
      <c r="R15">
        <v>14.0191650390625</v>
      </c>
      <c r="S15">
        <v>20.438720703125</v>
      </c>
      <c r="T15">
        <v>0</v>
      </c>
      <c r="U15">
        <v>5971.8985102075303</v>
      </c>
    </row>
    <row r="16" spans="1:21" x14ac:dyDescent="0.3">
      <c r="A16" t="s">
        <v>5</v>
      </c>
      <c r="B16">
        <v>112.252386239873</v>
      </c>
      <c r="C16">
        <v>43.836383007896103</v>
      </c>
      <c r="D16">
        <v>80.709149956306106</v>
      </c>
      <c r="E16">
        <v>51.317993095234101</v>
      </c>
      <c r="F16">
        <v>200</v>
      </c>
      <c r="G16">
        <v>110.933173255188</v>
      </c>
      <c r="H16">
        <v>26.7425668862642</v>
      </c>
      <c r="I16">
        <v>2.6787695643656102</v>
      </c>
      <c r="J16">
        <v>67.004259705150304</v>
      </c>
      <c r="K16">
        <v>23.715875483122201</v>
      </c>
      <c r="L16">
        <v>200</v>
      </c>
      <c r="M16">
        <v>37.369174939762701</v>
      </c>
      <c r="N16">
        <v>0</v>
      </c>
      <c r="O16">
        <v>0.21420835898263699</v>
      </c>
      <c r="P16">
        <v>2.8468847170394801E-2</v>
      </c>
      <c r="Q16">
        <v>1.9141841323627899E-4</v>
      </c>
      <c r="R16">
        <v>1.1567052254557399</v>
      </c>
      <c r="S16">
        <v>0</v>
      </c>
      <c r="T16">
        <v>6.0858023415468203</v>
      </c>
      <c r="U16">
        <v>21.0536969016288</v>
      </c>
    </row>
    <row r="17" spans="1:21" x14ac:dyDescent="0.3">
      <c r="A17" t="s">
        <v>3</v>
      </c>
      <c r="B17">
        <v>38</v>
      </c>
      <c r="C17">
        <v>8</v>
      </c>
      <c r="D17">
        <v>43</v>
      </c>
      <c r="E17">
        <v>22</v>
      </c>
      <c r="F17">
        <v>47</v>
      </c>
      <c r="G17">
        <v>11</v>
      </c>
      <c r="H17">
        <v>5</v>
      </c>
      <c r="I17">
        <v>46</v>
      </c>
      <c r="J17">
        <v>2</v>
      </c>
      <c r="K17">
        <v>4</v>
      </c>
      <c r="L17">
        <v>18</v>
      </c>
      <c r="M17">
        <v>26</v>
      </c>
      <c r="N17">
        <v>28</v>
      </c>
      <c r="O17">
        <v>49</v>
      </c>
      <c r="P17">
        <v>15</v>
      </c>
      <c r="Q17">
        <v>10</v>
      </c>
      <c r="R17">
        <v>14</v>
      </c>
      <c r="S17">
        <v>29</v>
      </c>
      <c r="T17">
        <v>13</v>
      </c>
      <c r="U17" t="s">
        <v>33</v>
      </c>
    </row>
    <row r="19" spans="1:21" x14ac:dyDescent="0.3">
      <c r="A19" t="s">
        <v>16</v>
      </c>
      <c r="B19">
        <f t="shared" ref="B19:T19" si="0">AVERAGE(B2:B17)</f>
        <v>33.633827137087785</v>
      </c>
      <c r="C19">
        <f t="shared" si="0"/>
        <v>28.084942388631326</v>
      </c>
      <c r="D19">
        <f t="shared" si="0"/>
        <v>37.968035486504448</v>
      </c>
      <c r="E19">
        <f t="shared" si="0"/>
        <v>30.306694810826357</v>
      </c>
      <c r="F19">
        <f t="shared" si="0"/>
        <v>34.821599167129833</v>
      </c>
      <c r="G19">
        <f t="shared" si="0"/>
        <v>27.222442503658414</v>
      </c>
      <c r="H19">
        <f t="shared" si="0"/>
        <v>25.624608062989566</v>
      </c>
      <c r="I19">
        <f t="shared" si="0"/>
        <v>33.084115701310068</v>
      </c>
      <c r="J19">
        <f t="shared" si="0"/>
        <v>32.575118945933319</v>
      </c>
      <c r="K19">
        <f t="shared" si="0"/>
        <v>21.074685098289809</v>
      </c>
      <c r="L19">
        <f t="shared" si="0"/>
        <v>40.53928602866511</v>
      </c>
      <c r="M19">
        <f t="shared" si="0"/>
        <v>30.999092618052877</v>
      </c>
      <c r="N19">
        <f t="shared" si="0"/>
        <v>15.306879283869494</v>
      </c>
      <c r="O19">
        <f t="shared" si="0"/>
        <v>12.644808468526062</v>
      </c>
      <c r="P19">
        <f t="shared" si="0"/>
        <v>8.0773956247375516</v>
      </c>
      <c r="Q19">
        <f t="shared" si="0"/>
        <v>14.858535677533306</v>
      </c>
      <c r="R19">
        <f t="shared" si="0"/>
        <v>12.212671296812717</v>
      </c>
      <c r="S19">
        <f t="shared" si="0"/>
        <v>11.725947402407956</v>
      </c>
      <c r="T19">
        <f t="shared" si="0"/>
        <v>12.119938193456017</v>
      </c>
    </row>
    <row r="20" spans="1:21" x14ac:dyDescent="0.3">
      <c r="A20" t="s">
        <v>17</v>
      </c>
      <c r="B20">
        <f t="shared" ref="B20:T20" si="1">_xlfn.STDEV.P(B2:B17)</f>
        <v>23.835215518500966</v>
      </c>
      <c r="C20">
        <f t="shared" si="1"/>
        <v>15.179584698677086</v>
      </c>
      <c r="D20">
        <f t="shared" si="1"/>
        <v>23.376689736813411</v>
      </c>
      <c r="E20">
        <f t="shared" si="1"/>
        <v>13.092987549659645</v>
      </c>
      <c r="F20">
        <f t="shared" si="1"/>
        <v>44.753823105467262</v>
      </c>
      <c r="G20">
        <f t="shared" si="1"/>
        <v>24.109064772446516</v>
      </c>
      <c r="H20">
        <f t="shared" si="1"/>
        <v>27.650809478360255</v>
      </c>
      <c r="I20">
        <f t="shared" si="1"/>
        <v>14.528373982778547</v>
      </c>
      <c r="J20">
        <f t="shared" si="1"/>
        <v>20.308899795749515</v>
      </c>
      <c r="K20">
        <f t="shared" si="1"/>
        <v>15.313403995564633</v>
      </c>
      <c r="L20">
        <f t="shared" si="1"/>
        <v>42.85355089689866</v>
      </c>
      <c r="M20">
        <f t="shared" si="1"/>
        <v>13.198764669981468</v>
      </c>
      <c r="N20">
        <f t="shared" si="1"/>
        <v>16.634907090444507</v>
      </c>
      <c r="O20">
        <f t="shared" si="1"/>
        <v>16.450072307949039</v>
      </c>
      <c r="P20">
        <f t="shared" si="1"/>
        <v>12.445788621313998</v>
      </c>
      <c r="Q20">
        <f t="shared" si="1"/>
        <v>16.702754276323059</v>
      </c>
      <c r="R20">
        <f t="shared" si="1"/>
        <v>10.137467852222004</v>
      </c>
      <c r="S20">
        <f t="shared" si="1"/>
        <v>12.257367329980218</v>
      </c>
      <c r="T20">
        <f t="shared" si="1"/>
        <v>15.036283052715907</v>
      </c>
    </row>
    <row r="21" spans="1:21" x14ac:dyDescent="0.3">
      <c r="B21" t="str">
        <f t="shared" ref="B21:T21" si="2">CONCATENATE(TEXT(B19,"0.00"), $B$23, TEXT(B20,"0.00"))</f>
        <v>33.63±23.84</v>
      </c>
      <c r="C21" t="str">
        <f t="shared" si="2"/>
        <v>28.08±15.18</v>
      </c>
      <c r="D21" t="str">
        <f t="shared" si="2"/>
        <v>37.97±23.38</v>
      </c>
      <c r="E21" t="str">
        <f t="shared" si="2"/>
        <v>30.31±13.09</v>
      </c>
      <c r="F21" t="str">
        <f t="shared" si="2"/>
        <v>34.82±44.75</v>
      </c>
      <c r="G21" t="str">
        <f t="shared" si="2"/>
        <v>27.22±24.11</v>
      </c>
      <c r="H21" t="str">
        <f t="shared" si="2"/>
        <v>25.62±27.65</v>
      </c>
      <c r="I21" t="str">
        <f t="shared" si="2"/>
        <v>33.08±14.53</v>
      </c>
      <c r="J21" t="str">
        <f t="shared" si="2"/>
        <v>32.58±20.31</v>
      </c>
      <c r="K21" t="str">
        <f t="shared" si="2"/>
        <v>21.07±15.31</v>
      </c>
      <c r="L21" t="str">
        <f t="shared" si="2"/>
        <v>40.54±42.85</v>
      </c>
      <c r="M21" t="str">
        <f t="shared" si="2"/>
        <v>31.00±13.20</v>
      </c>
      <c r="N21" t="str">
        <f t="shared" si="2"/>
        <v>15.31±16.63</v>
      </c>
      <c r="O21" t="str">
        <f t="shared" si="2"/>
        <v>12.64±16.45</v>
      </c>
      <c r="P21" t="str">
        <f t="shared" si="2"/>
        <v>8.08±12.45</v>
      </c>
      <c r="Q21" t="str">
        <f t="shared" si="2"/>
        <v>14.86±16.70</v>
      </c>
      <c r="R21" t="str">
        <f t="shared" si="2"/>
        <v>12.21±10.14</v>
      </c>
      <c r="S21" t="str">
        <f t="shared" si="2"/>
        <v>11.73±12.26</v>
      </c>
      <c r="T21" t="str">
        <f t="shared" si="2"/>
        <v>12.12±15.04</v>
      </c>
    </row>
    <row r="23" spans="1:21" x14ac:dyDescent="0.3">
      <c r="B23" s="1" t="s">
        <v>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Maastricht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Swapnasrita, Sangita (MERLN)</dc:creator>
  <cp:lastModifiedBy>Swapnasrita, Sangita (MERLN)</cp:lastModifiedBy>
  <dcterms:created xsi:type="dcterms:W3CDTF">2023-04-05T14:14:49Z</dcterms:created>
  <dcterms:modified xsi:type="dcterms:W3CDTF">2023-04-10T10:03:05Z</dcterms:modified>
</cp:coreProperties>
</file>