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 - IBM - Data Analysis\Course #2 - Excel For Data Analysis\Peer graded project\"/>
    </mc:Choice>
  </mc:AlternateContent>
  <xr:revisionPtr revIDLastSave="0" documentId="13_ncr:1_{3D1FB9AC-B6C8-49EF-AA50-F5B55EB2C942}" xr6:coauthVersionLast="47" xr6:coauthVersionMax="47" xr10:uidLastSave="{00000000-0000-0000-0000-000000000000}"/>
  <bookViews>
    <workbookView xWindow="-120" yWindow="-120" windowWidth="29040" windowHeight="15840" tabRatio="746" activeTab="1" xr2:uid="{00000000-000D-0000-FFFF-FFFF00000000}"/>
  </bookViews>
  <sheets>
    <sheet name="BASELINE" sheetId="1" r:id="rId1"/>
    <sheet name="Comments" sheetId="8" r:id="rId2"/>
    <sheet name="REQUESTED 1 &amp; 2" sheetId="2" r:id="rId3"/>
    <sheet name="REQUESTED 3 &amp; 4" sheetId="6" r:id="rId4"/>
    <sheet name="REQUEST 5" sheetId="5" r:id="rId5"/>
    <sheet name="REQUEST 6" sheetId="7" r:id="rId6"/>
    <sheet name="additional data - not requested" sheetId="3" r:id="rId7"/>
  </sheets>
  <definedNames>
    <definedName name="_xlnm._FilterDatabase" localSheetId="0" hidden="1">BASELINE!$A$1:$C$50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F3" i="2" l="1"/>
  <c r="F8" i="2"/>
  <c r="F7" i="2"/>
  <c r="F6" i="2"/>
  <c r="F5" i="2"/>
  <c r="F4" i="2"/>
</calcChain>
</file>

<file path=xl/sharedStrings.xml><?xml version="1.0" encoding="utf-8"?>
<sst xmlns="http://schemas.openxmlformats.org/spreadsheetml/2006/main" count="427" uniqueCount="47">
  <si>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</si>
  <si>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</si>
  <si>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</si>
  <si>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</si>
  <si>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</si>
  <si>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</si>
  <si>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</si>
  <si>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</si>
  <si>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</si>
  <si>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</si>
  <si>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</si>
  <si>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</si>
  <si>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</si>
  <si>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</si>
  <si>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</si>
  <si>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</si>
  <si>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</si>
  <si>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</si>
  <si>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</si>
  <si>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</si>
  <si>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</si>
  <si>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</si>
  <si>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</si>
  <si>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</si>
  <si>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</si>
  <si>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</si>
  <si>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</si>
  <si>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</si>
  <si>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</si>
  <si>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</si>
  <si>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</si>
  <si>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</si>
  <si>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</si>
  <si>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</si>
  <si>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AUTOSUM</t>
  </si>
  <si>
    <t>Departments sorted by number of equipments</t>
  </si>
  <si>
    <t>Small visual representation of number of equipment per department</t>
  </si>
  <si>
    <t>Departments</t>
  </si>
  <si>
    <t>Grand Total</t>
  </si>
  <si>
    <t>Request #2</t>
  </si>
  <si>
    <t>Number of Equipments</t>
  </si>
  <si>
    <t>PIVOT TABLE 1</t>
  </si>
  <si>
    <t>PIVOT TABLE 2</t>
  </si>
  <si>
    <t>PIVOT TABLE 3</t>
  </si>
  <si>
    <t xml:space="preserve">Equipment Class </t>
  </si>
  <si>
    <t>Number  of Equipments</t>
  </si>
  <si>
    <t xml:space="preserve">Just for the sake of simplicity of comparison. I decided to create a worksheet that includes all the pivots tables. This would give us a better analysis. Also please note, that the worksheets presented are named per "request" regarding the the instructions for the assingment. Thank you in advance,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</si>
</sst>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3" fillId="7" borderId="7" xfId="13"/>
    <xf numFmtId="2" fontId="0" fillId="0" borderId="0" xfId="0" applyNumberFormat="1"/>
    <xf numFmtId="0" fontId="0" fillId="33" borderId="0" xfId="0" applyFill="1"/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/>
    <xf numFmtId="0" fontId="0" fillId="34" borderId="0" xfId="0" applyFill="1"/>
    <xf numFmtId="0" fontId="0" fillId="0" borderId="12" xfId="0" applyNumberFormat="1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5" xfId="0" pivotButton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pivotButton="1" applyBorder="1"/>
    <xf numFmtId="0" fontId="0" fillId="0" borderId="14" xfId="0" applyBorder="1" applyAlignment="1">
      <alignment horizontal="left" indent="1"/>
    </xf>
    <xf numFmtId="0" fontId="0" fillId="0" borderId="12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2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Community Use of Public Facilities</c:v>
              </c:pt>
              <c:pt idx="1">
                <c:v>Consumer Protection</c:v>
              </c:pt>
              <c:pt idx="2">
                <c:v>Circuit Court</c:v>
              </c:pt>
              <c:pt idx="3">
                <c:v>Economic Development</c:v>
              </c:pt>
              <c:pt idx="4">
                <c:v>Board of Elections</c:v>
              </c:pt>
              <c:pt idx="5">
                <c:v>Finance </c:v>
              </c:pt>
              <c:pt idx="6">
                <c:v>County Executives Office</c:v>
              </c:pt>
              <c:pt idx="7">
                <c:v>Community Engagement Cluster</c:v>
              </c:pt>
              <c:pt idx="8">
                <c:v>Correction and Rehabilitation</c:v>
              </c:pt>
              <c:pt idx="9">
                <c:v>Environmental Protection</c:v>
              </c:pt>
              <c:pt idx="10">
                <c:v>Health and Human Services</c:v>
              </c:pt>
              <c:pt idx="11">
                <c:v>Fire and Rescue</c:v>
              </c:pt>
              <c:pt idx="12">
                <c:v>General Services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5</c:v>
              </c:pt>
              <c:pt idx="7">
                <c:v>17</c:v>
              </c:pt>
              <c:pt idx="8">
                <c:v>29</c:v>
              </c:pt>
              <c:pt idx="9">
                <c:v>72</c:v>
              </c:pt>
              <c:pt idx="10">
                <c:v>96</c:v>
              </c:pt>
              <c:pt idx="11">
                <c:v>100</c:v>
              </c:pt>
              <c:pt idx="1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0-2734-4069-82A3-D546F12738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2562496"/>
        <c:axId val="342773424"/>
      </c:barChart>
      <c:catAx>
        <c:axId val="45256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3424"/>
        <c:crosses val="autoZero"/>
        <c:auto val="1"/>
        <c:lblAlgn val="ctr"/>
        <c:lblOffset val="100"/>
        <c:noMultiLvlLbl val="0"/>
      </c:catAx>
      <c:valAx>
        <c:axId val="3427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Equipment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2496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>
      <a:solidFill>
        <a:schemeClr val="bg2"/>
      </a:solidFill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8</xdr:col>
      <xdr:colOff>19050</xdr:colOff>
      <xdr:row>30</xdr:row>
      <xdr:rowOff>66677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CC200-E359-43B0-8DC1-A01A4DAF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va" refreshedDate="44370.650785532409" createdVersion="7" refreshedVersion="7" minRefreshableVersion="3" recordCount="49" xr:uid="{1BC9AB7E-47B5-485C-A5B6-A0B92C5A37DB}">
  <cacheSource type="worksheet">
    <worksheetSource name="Table3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5C071-F085-439C-978B-EF952946AF9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Number of Equipments" fld="2" baseField="0" baseItem="0"/>
  </dataFields>
  <formats count="13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grandRow="1" outline="0" collapsedLevelsAreSubtotals="1" fieldPosition="0"/>
    </format>
    <format dxfId="1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88B96-642E-4117-A580-441093E07E6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>
  <location ref="E3:F6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6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 r="1">
      <x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10"/>
    </i>
    <i r="1">
      <x v="11"/>
    </i>
    <i r="1">
      <x v="13"/>
    </i>
    <i>
      <x/>
    </i>
    <i r="1">
      <x v="4"/>
    </i>
    <i r="1">
      <x v="10"/>
    </i>
    <i r="1">
      <x v="11"/>
    </i>
    <i>
      <x v="7"/>
    </i>
    <i r="1">
      <x v="3"/>
    </i>
    <i r="1">
      <x v="4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2"/>
    </i>
    <i r="1">
      <x v="2"/>
    </i>
    <i r="1">
      <x v="4"/>
    </i>
    <i r="1">
      <x v="13"/>
    </i>
    <i>
      <x v="9"/>
    </i>
    <i r="1">
      <x v="7"/>
    </i>
    <i r="1">
      <x v="10"/>
    </i>
    <i r="1">
      <x v="11"/>
    </i>
    <i r="1">
      <x v="13"/>
    </i>
    <i>
      <x v="1"/>
    </i>
    <i r="1">
      <x v="10"/>
    </i>
    <i>
      <x v="4"/>
    </i>
    <i r="1">
      <x v="11"/>
    </i>
    <i>
      <x v="6"/>
    </i>
    <i r="1">
      <x v="13"/>
    </i>
    <i t="grand">
      <x/>
    </i>
  </rowItems>
  <colItems count="1">
    <i/>
  </colItems>
  <dataFields count="1">
    <dataField name="Number of Equipments" fld="2" baseField="0" baseItem="0"/>
  </dataFields>
  <formats count="24">
    <format dxfId="75">
      <pivotArea field="0" type="button" dataOnly="0" labelOnly="1" outline="0" axis="axisRow" fieldPosition="0"/>
    </format>
    <format dxfId="74">
      <pivotArea dataOnly="0" labelOnly="1" outline="0" axis="axisValues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outline="0" collapsedLevelsAreSubtotals="1" fieldPosition="0"/>
    </format>
    <format dxfId="70">
      <pivotArea dataOnly="0" labelOnly="1" outline="0" axis="axisValues" fieldPosition="0"/>
    </format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0" count="1" selected="0">
            <x v="11"/>
          </reference>
          <reference field="1" count="9">
            <x v="0"/>
            <x v="1"/>
            <x v="2"/>
            <x v="3"/>
            <x v="4"/>
            <x v="10"/>
            <x v="11"/>
            <x v="12"/>
            <x v="13"/>
          </reference>
        </references>
      </pivotArea>
    </format>
    <format dxfId="64">
      <pivotArea dataOnly="0" labelOnly="1" fieldPosition="0">
        <references count="2">
          <reference field="0" count="1" selected="0">
            <x v="5"/>
          </reference>
          <reference field="1" count="5">
            <x v="0"/>
            <x v="4"/>
            <x v="10"/>
            <x v="11"/>
            <x v="13"/>
          </reference>
        </references>
      </pivotArea>
    </format>
    <format dxfId="63">
      <pivotArea dataOnly="0" labelOnly="1" fieldPosition="0">
        <references count="2">
          <reference field="0" count="1" selected="0">
            <x v="8"/>
          </reference>
          <reference field="1" count="9">
            <x v="2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dataOnly="0" labelOnly="1" fieldPosition="0">
        <references count="2">
          <reference field="0" count="1" selected="0">
            <x v="3"/>
          </reference>
          <reference field="1" count="4">
            <x v="1"/>
            <x v="10"/>
            <x v="11"/>
            <x v="13"/>
          </reference>
        </references>
      </pivotArea>
    </format>
    <format dxfId="61">
      <pivotArea dataOnly="0" labelOnly="1" fieldPosition="0">
        <references count="2">
          <reference field="0" count="1" selected="0">
            <x v="0"/>
          </reference>
          <reference field="1" count="3">
            <x v="4"/>
            <x v="10"/>
            <x v="11"/>
          </reference>
        </references>
      </pivotArea>
    </format>
    <format dxfId="60">
      <pivotArea dataOnly="0" labelOnly="1" fieldPosition="0">
        <references count="2">
          <reference field="0" count="1" selected="0">
            <x v="7"/>
          </reference>
          <reference field="1" count="5">
            <x v="3"/>
            <x v="4"/>
            <x v="10"/>
            <x v="11"/>
            <x v="13"/>
          </reference>
        </references>
      </pivotArea>
    </format>
    <format dxfId="59">
      <pivotArea dataOnly="0" labelOnly="1" fieldPosition="0">
        <references count="2">
          <reference field="0" count="1" selected="0">
            <x v="10"/>
          </reference>
          <reference field="1" count="4">
            <x v="0"/>
            <x v="4"/>
            <x v="11"/>
            <x v="13"/>
          </reference>
        </references>
      </pivotArea>
    </format>
    <format dxfId="58">
      <pivotArea dataOnly="0" labelOnly="1" fieldPosition="0">
        <references count="2">
          <reference field="0" count="1" selected="0">
            <x v="2"/>
          </reference>
          <reference field="1" count="3">
            <x v="2"/>
            <x v="4"/>
            <x v="13"/>
          </reference>
        </references>
      </pivotArea>
    </format>
    <format dxfId="57">
      <pivotArea dataOnly="0" labelOnly="1" fieldPosition="0">
        <references count="2">
          <reference field="0" count="1" selected="0">
            <x v="9"/>
          </reference>
          <reference field="1" count="4">
            <x v="7"/>
            <x v="10"/>
            <x v="11"/>
            <x v="13"/>
          </reference>
        </references>
      </pivotArea>
    </format>
    <format dxfId="56">
      <pivotArea dataOnly="0" labelOnly="1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  <format dxfId="55">
      <pivotArea dataOnly="0" labelOnly="1" fieldPosition="0">
        <references count="2">
          <reference field="0" count="1" selected="0">
            <x v="4"/>
          </reference>
          <reference field="1" count="1">
            <x v="11"/>
          </reference>
        </references>
      </pivotArea>
    </format>
    <format dxfId="54">
      <pivotArea dataOnly="0" labelOnly="1" fieldPosition="0">
        <references count="2">
          <reference field="0" count="1" selected="0">
            <x v="6"/>
          </reference>
          <reference field="1" count="1">
            <x v="13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0DA9-0C3C-43AD-9E04-B7BF71A7FA8A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B3:C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Number of Equipments" fld="2" baseField="0" baseItem="0"/>
  </dataFields>
  <formats count="15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81">
      <pivotArea field="0" type="button" dataOnly="0" labelOnly="1" outline="0" axis="axisRow" fieldPosition="0"/>
    </format>
    <format dxfId="80">
      <pivotArea dataOnly="0" labelOnly="1" outline="0" axis="axisValues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field="0" type="button" dataOnly="0" labelOnly="1" outline="0" axis="axisRow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C4A4F-9AAF-478B-8B48-AEE7F225B7C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quipment Class">
  <location ref="I3:J6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1"/>
    <field x="0"/>
  </rowFields>
  <rowItems count="64">
    <i>
      <x/>
    </i>
    <i r="1">
      <x v="5"/>
    </i>
    <i r="1">
      <x v="11"/>
    </i>
    <i r="1">
      <x v="10"/>
    </i>
    <i>
      <x v="1"/>
    </i>
    <i r="1">
      <x v="11"/>
    </i>
    <i r="1">
      <x v="3"/>
    </i>
    <i>
      <x v="2"/>
    </i>
    <i r="1">
      <x v="11"/>
    </i>
    <i r="1">
      <x v="2"/>
    </i>
    <i r="1">
      <x v="8"/>
    </i>
    <i>
      <x v="3"/>
    </i>
    <i r="1">
      <x v="11"/>
    </i>
    <i r="1">
      <x v="7"/>
    </i>
    <i>
      <x v="4"/>
    </i>
    <i r="1">
      <x v="11"/>
    </i>
    <i r="1">
      <x v="5"/>
    </i>
    <i r="1">
      <x/>
    </i>
    <i r="1">
      <x v="7"/>
    </i>
    <i r="1">
      <x v="8"/>
    </i>
    <i r="1">
      <x v="2"/>
    </i>
    <i r="1">
      <x v="10"/>
    </i>
    <i>
      <x v="5"/>
    </i>
    <i r="1">
      <x v="8"/>
    </i>
    <i>
      <x v="6"/>
    </i>
    <i r="1">
      <x v="8"/>
    </i>
    <i>
      <x v="7"/>
    </i>
    <i r="1">
      <x v="8"/>
    </i>
    <i r="1">
      <x v="9"/>
    </i>
    <i>
      <x v="8"/>
    </i>
    <i r="1">
      <x v="8"/>
    </i>
    <i>
      <x v="9"/>
    </i>
    <i r="1">
      <x v="8"/>
    </i>
    <i>
      <x v="10"/>
    </i>
    <i r="1">
      <x v="5"/>
    </i>
    <i r="1">
      <x v="11"/>
    </i>
    <i r="1">
      <x/>
    </i>
    <i r="1">
      <x v="3"/>
    </i>
    <i r="1">
      <x v="7"/>
    </i>
    <i r="1">
      <x v="1"/>
    </i>
    <i r="1">
      <x v="9"/>
    </i>
    <i r="1">
      <x v="8"/>
    </i>
    <i>
      <x v="11"/>
    </i>
    <i r="1">
      <x v="11"/>
    </i>
    <i r="1">
      <x v="5"/>
    </i>
    <i r="1">
      <x v="10"/>
    </i>
    <i r="1">
      <x v="7"/>
    </i>
    <i r="1">
      <x v="4"/>
    </i>
    <i r="1">
      <x/>
    </i>
    <i r="1">
      <x v="3"/>
    </i>
    <i r="1">
      <x v="8"/>
    </i>
    <i r="1">
      <x v="9"/>
    </i>
    <i>
      <x v="12"/>
    </i>
    <i r="1">
      <x v="11"/>
    </i>
    <i>
      <x v="13"/>
    </i>
    <i r="1">
      <x v="11"/>
    </i>
    <i r="1">
      <x v="7"/>
    </i>
    <i r="1">
      <x v="10"/>
    </i>
    <i r="1">
      <x v="3"/>
    </i>
    <i r="1">
      <x v="2"/>
    </i>
    <i r="1">
      <x v="5"/>
    </i>
    <i r="1">
      <x v="9"/>
    </i>
    <i r="1">
      <x v="6"/>
    </i>
    <i t="grand">
      <x/>
    </i>
  </rowItems>
  <colItems count="1">
    <i/>
  </colItems>
  <dataFields count="1">
    <dataField name="Number of Equipments" fld="2" baseField="0" baseItem="0"/>
  </dataFields>
  <formats count="28">
    <format dxfId="118">
      <pivotArea field="0" type="button" dataOnly="0" labelOnly="1" outline="0" axis="axisRow" fieldPosition="1"/>
    </format>
    <format dxfId="117">
      <pivotArea dataOnly="0" labelOnly="1" outline="0" axis="axisValues" fieldPosition="0"/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outline="0" collapsedLevelsAreSubtotals="1" fieldPosition="0"/>
    </format>
    <format dxfId="113">
      <pivotArea dataOnly="0" labelOnly="1" outline="0" axis="axisValues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field="0" type="button" dataOnly="0" labelOnly="1" outline="0" axis="axisRow" fieldPosition="1"/>
    </format>
    <format dxfId="110">
      <pivotArea dataOnly="0" labelOnly="1" outline="0" axis="axisValues" fieldPosition="0"/>
    </format>
    <format dxfId="109">
      <pivotArea field="0" type="button" dataOnly="0" labelOnly="1" outline="0" axis="axisRow" fieldPosition="1"/>
    </format>
    <format dxfId="108">
      <pivotArea dataOnly="0" labelOnly="1" outline="0" axis="axisValues" fieldPosition="0"/>
    </format>
    <format dxfId="107">
      <pivotArea field="1" type="button" dataOnly="0" labelOnly="1" outline="0" axis="axisRow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0" count="3">
            <x v="5"/>
            <x v="10"/>
            <x v="11"/>
          </reference>
          <reference field="1" count="1" selected="0">
            <x v="0"/>
          </reference>
        </references>
      </pivotArea>
    </format>
    <format dxfId="103">
      <pivotArea dataOnly="0" labelOnly="1" fieldPosition="0">
        <references count="2">
          <reference field="0" count="2">
            <x v="3"/>
            <x v="11"/>
          </reference>
          <reference field="1" count="1" selected="0">
            <x v="1"/>
          </reference>
        </references>
      </pivotArea>
    </format>
    <format dxfId="102">
      <pivotArea dataOnly="0" labelOnly="1" fieldPosition="0">
        <references count="2">
          <reference field="0" count="3">
            <x v="2"/>
            <x v="8"/>
            <x v="11"/>
          </reference>
          <reference field="1" count="1" selected="0">
            <x v="2"/>
          </reference>
        </references>
      </pivotArea>
    </format>
    <format dxfId="101">
      <pivotArea dataOnly="0" labelOnly="1" fieldPosition="0">
        <references count="2">
          <reference field="0" count="2">
            <x v="7"/>
            <x v="11"/>
          </reference>
          <reference field="1" count="1" selected="0">
            <x v="3"/>
          </reference>
        </references>
      </pivotArea>
    </format>
    <format dxfId="100">
      <pivotArea dataOnly="0" labelOnly="1" fieldPosition="0">
        <references count="2">
          <reference field="0" count="7">
            <x v="0"/>
            <x v="2"/>
            <x v="5"/>
            <x v="7"/>
            <x v="8"/>
            <x v="10"/>
            <x v="11"/>
          </reference>
          <reference field="1" count="1" selected="0">
            <x v="4"/>
          </reference>
        </references>
      </pivotArea>
    </format>
    <format dxfId="99">
      <pivotArea dataOnly="0" labelOnly="1" fieldPosition="0">
        <references count="2">
          <reference field="0" count="1">
            <x v="8"/>
          </reference>
          <reference field="1" count="1" selected="0">
            <x v="5"/>
          </reference>
        </references>
      </pivotArea>
    </format>
    <format dxfId="98">
      <pivotArea dataOnly="0" labelOnly="1" fieldPosition="0">
        <references count="2">
          <reference field="0" count="1">
            <x v="8"/>
          </reference>
          <reference field="1" count="1" selected="0">
            <x v="6"/>
          </reference>
        </references>
      </pivotArea>
    </format>
    <format dxfId="97">
      <pivotArea dataOnly="0" labelOnly="1" fieldPosition="0">
        <references count="2">
          <reference field="0" count="2">
            <x v="8"/>
            <x v="9"/>
          </reference>
          <reference field="1" count="1" selected="0">
            <x v="7"/>
          </reference>
        </references>
      </pivotArea>
    </format>
    <format dxfId="96">
      <pivotArea dataOnly="0" labelOnly="1" fieldPosition="0">
        <references count="2">
          <reference field="0" count="1">
            <x v="8"/>
          </reference>
          <reference field="1" count="1" selected="0">
            <x v="8"/>
          </reference>
        </references>
      </pivotArea>
    </format>
    <format dxfId="95">
      <pivotArea dataOnly="0" labelOnly="1" fieldPosition="0">
        <references count="2">
          <reference field="0" count="1">
            <x v="8"/>
          </reference>
          <reference field="1" count="1" selected="0">
            <x v="9"/>
          </reference>
        </references>
      </pivotArea>
    </format>
    <format dxfId="94">
      <pivotArea dataOnly="0" labelOnly="1" fieldPosition="0">
        <references count="2">
          <reference field="0" count="8">
            <x v="0"/>
            <x v="1"/>
            <x v="3"/>
            <x v="5"/>
            <x v="7"/>
            <x v="8"/>
            <x v="9"/>
            <x v="11"/>
          </reference>
          <reference field="1" count="1" selected="0">
            <x v="10"/>
          </reference>
        </references>
      </pivotArea>
    </format>
    <format dxfId="93">
      <pivotArea dataOnly="0" labelOnly="1" fieldPosition="0">
        <references count="2">
          <reference field="0" count="9">
            <x v="0"/>
            <x v="3"/>
            <x v="4"/>
            <x v="5"/>
            <x v="7"/>
            <x v="8"/>
            <x v="9"/>
            <x v="10"/>
            <x v="11"/>
          </reference>
          <reference field="1" count="1" selected="0">
            <x v="11"/>
          </reference>
        </references>
      </pivotArea>
    </format>
    <format dxfId="92">
      <pivotArea dataOnly="0" labelOnly="1" fieldPosition="0">
        <references count="2">
          <reference field="0" count="1">
            <x v="11"/>
          </reference>
          <reference field="1" count="1" selected="0">
            <x v="12"/>
          </reference>
        </references>
      </pivotArea>
    </format>
    <format dxfId="91">
      <pivotArea dataOnly="0" labelOnly="1" fieldPosition="0">
        <references count="2">
          <reference field="0" count="8">
            <x v="2"/>
            <x v="3"/>
            <x v="5"/>
            <x v="6"/>
            <x v="7"/>
            <x v="9"/>
            <x v="10"/>
            <x v="11"/>
          </reference>
          <reference field="1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6E9E2-6B1E-4A67-BA1B-5D95F7EFF87C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Number  of Equipments" fld="2" baseField="0" baseItem="0"/>
  </dataFields>
  <formats count="24"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11"/>
          </reference>
          <reference field="1" count="9">
            <x v="0"/>
            <x v="1"/>
            <x v="2"/>
            <x v="3"/>
            <x v="4"/>
            <x v="10"/>
            <x v="11"/>
            <x v="12"/>
            <x v="13"/>
          </reference>
        </references>
      </pivotArea>
    </format>
    <format dxfId="10">
      <pivotArea dataOnly="0" labelOnly="1" fieldPosition="0">
        <references count="2">
          <reference field="0" count="1" selected="0">
            <x v="5"/>
          </reference>
          <reference field="1" count="5">
            <x v="0"/>
            <x v="4"/>
            <x v="10"/>
            <x v="11"/>
            <x v="13"/>
          </reference>
        </references>
      </pivotArea>
    </format>
    <format dxfId="9">
      <pivotArea dataOnly="0" labelOnly="1" fieldPosition="0">
        <references count="2">
          <reference field="0" count="1" selected="0">
            <x v="8"/>
          </reference>
          <reference field="1" count="9">
            <x v="2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fieldPosition="0">
        <references count="2">
          <reference field="0" count="1" selected="0">
            <x v="3"/>
          </reference>
          <reference field="1" count="4">
            <x v="1"/>
            <x v="10"/>
            <x v="11"/>
            <x v="13"/>
          </reference>
        </references>
      </pivotArea>
    </format>
    <format dxfId="7">
      <pivotArea dataOnly="0" labelOnly="1" fieldPosition="0">
        <references count="2">
          <reference field="0" count="1" selected="0">
            <x v="0"/>
          </reference>
          <reference field="1" count="3">
            <x v="4"/>
            <x v="10"/>
            <x v="11"/>
          </reference>
        </references>
      </pivotArea>
    </format>
    <format dxfId="6">
      <pivotArea dataOnly="0" labelOnly="1" fieldPosition="0">
        <references count="2">
          <reference field="0" count="1" selected="0">
            <x v="7"/>
          </reference>
          <reference field="1" count="5">
            <x v="3"/>
            <x v="4"/>
            <x v="10"/>
            <x v="11"/>
            <x v="13"/>
          </reference>
        </references>
      </pivotArea>
    </format>
    <format dxfId="5">
      <pivotArea dataOnly="0" labelOnly="1" fieldPosition="0">
        <references count="2">
          <reference field="0" count="1" selected="0">
            <x v="10"/>
          </reference>
          <reference field="1" count="4">
            <x v="0"/>
            <x v="4"/>
            <x v="11"/>
            <x v="13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3">
            <x v="2"/>
            <x v="4"/>
            <x v="13"/>
          </reference>
        </references>
      </pivotArea>
    </format>
    <format dxfId="3">
      <pivotArea dataOnly="0" labelOnly="1" fieldPosition="0">
        <references count="2">
          <reference field="0" count="1" selected="0">
            <x v="9"/>
          </reference>
          <reference field="1" count="4">
            <x v="7"/>
            <x v="10"/>
            <x v="11"/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  <format dxfId="1">
      <pivotArea dataOnly="0" labelOnly="1" fieldPosition="0">
        <references count="2">
          <reference field="0" count="1" selected="0">
            <x v="4"/>
          </reference>
          <reference field="1" count="1">
            <x v="11"/>
          </reference>
        </references>
      </pivotArea>
    </format>
    <format dxfId="0">
      <pivotArea dataOnly="0" labelOnly="1" fieldPosition="0">
        <references count="2">
          <reference field="0" count="1" selected="0">
            <x v="6"/>
          </reference>
          <reference field="1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ECF4-8050-4299-B250-0BF2A6D5A307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>
  <location ref="E3:F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Equipment Class " fld="2" baseField="0" baseItem="0"/>
  </dataFields>
  <formats count="28">
    <format dxfId="51">
      <pivotArea field="0" type="button" dataOnly="0" labelOnly="1" outline="0" axis="axisRow" fieldPosition="1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field="0" type="button" dataOnly="0" labelOnly="1" outline="0" axis="axisRow" fieldPosition="1"/>
    </format>
    <format dxfId="43">
      <pivotArea dataOnly="0" labelOnly="1" outline="0" axis="axisValues" fieldPosition="0"/>
    </format>
    <format dxfId="42">
      <pivotArea field="0" type="button" dataOnly="0" labelOnly="1" outline="0" axis="axisRow" fieldPosition="1"/>
    </format>
    <format dxfId="41">
      <pivotArea dataOnly="0" labelOnly="1" outline="0" axis="axisValues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0" count="3">
            <x v="5"/>
            <x v="10"/>
            <x v="11"/>
          </reference>
          <reference field="1" count="1" selected="0">
            <x v="0"/>
          </reference>
        </references>
      </pivotArea>
    </format>
    <format dxfId="36">
      <pivotArea dataOnly="0" labelOnly="1" fieldPosition="0">
        <references count="2">
          <reference field="0" count="2">
            <x v="3"/>
            <x v="11"/>
          </reference>
          <reference field="1" count="1" selected="0">
            <x v="1"/>
          </reference>
        </references>
      </pivotArea>
    </format>
    <format dxfId="35">
      <pivotArea dataOnly="0" labelOnly="1" fieldPosition="0">
        <references count="2">
          <reference field="0" count="3">
            <x v="2"/>
            <x v="8"/>
            <x v="11"/>
          </reference>
          <reference field="1" count="1" selected="0">
            <x v="2"/>
          </reference>
        </references>
      </pivotArea>
    </format>
    <format dxfId="34">
      <pivotArea dataOnly="0" labelOnly="1" fieldPosition="0">
        <references count="2">
          <reference field="0" count="2">
            <x v="7"/>
            <x v="11"/>
          </reference>
          <reference field="1" count="1" selected="0">
            <x v="3"/>
          </reference>
        </references>
      </pivotArea>
    </format>
    <format dxfId="33">
      <pivotArea dataOnly="0" labelOnly="1" fieldPosition="0">
        <references count="2">
          <reference field="0" count="7">
            <x v="0"/>
            <x v="2"/>
            <x v="5"/>
            <x v="7"/>
            <x v="8"/>
            <x v="10"/>
            <x v="11"/>
          </reference>
          <reference field="1" count="1" selected="0">
            <x v="4"/>
          </reference>
        </references>
      </pivotArea>
    </format>
    <format dxfId="32">
      <pivotArea dataOnly="0" labelOnly="1" fieldPosition="0">
        <references count="2">
          <reference field="0" count="1">
            <x v="8"/>
          </reference>
          <reference field="1" count="1" selected="0">
            <x v="5"/>
          </reference>
        </references>
      </pivotArea>
    </format>
    <format dxfId="31">
      <pivotArea dataOnly="0" labelOnly="1" fieldPosition="0">
        <references count="2">
          <reference field="0" count="1">
            <x v="8"/>
          </reference>
          <reference field="1" count="1" selected="0">
            <x v="6"/>
          </reference>
        </references>
      </pivotArea>
    </format>
    <format dxfId="30">
      <pivotArea dataOnly="0" labelOnly="1" fieldPosition="0">
        <references count="2">
          <reference field="0" count="2">
            <x v="8"/>
            <x v="9"/>
          </reference>
          <reference field="1" count="1" selected="0">
            <x v="7"/>
          </reference>
        </references>
      </pivotArea>
    </format>
    <format dxfId="29">
      <pivotArea dataOnly="0" labelOnly="1" fieldPosition="0">
        <references count="2">
          <reference field="0" count="1">
            <x v="8"/>
          </reference>
          <reference field="1" count="1" selected="0">
            <x v="8"/>
          </reference>
        </references>
      </pivotArea>
    </format>
    <format dxfId="28">
      <pivotArea dataOnly="0" labelOnly="1" fieldPosition="0">
        <references count="2">
          <reference field="0" count="1">
            <x v="8"/>
          </reference>
          <reference field="1" count="1" selected="0">
            <x v="9"/>
          </reference>
        </references>
      </pivotArea>
    </format>
    <format dxfId="27">
      <pivotArea dataOnly="0" labelOnly="1" fieldPosition="0">
        <references count="2">
          <reference field="0" count="8">
            <x v="0"/>
            <x v="1"/>
            <x v="3"/>
            <x v="5"/>
            <x v="7"/>
            <x v="8"/>
            <x v="9"/>
            <x v="11"/>
          </reference>
          <reference field="1" count="1" selected="0">
            <x v="10"/>
          </reference>
        </references>
      </pivotArea>
    </format>
    <format dxfId="26">
      <pivotArea dataOnly="0" labelOnly="1" fieldPosition="0">
        <references count="2">
          <reference field="0" count="9">
            <x v="0"/>
            <x v="3"/>
            <x v="4"/>
            <x v="5"/>
            <x v="7"/>
            <x v="8"/>
            <x v="9"/>
            <x v="10"/>
            <x v="11"/>
          </reference>
          <reference field="1" count="1" selected="0">
            <x v="11"/>
          </reference>
        </references>
      </pivotArea>
    </format>
    <format dxfId="25">
      <pivotArea dataOnly="0" labelOnly="1" fieldPosition="0">
        <references count="2">
          <reference field="0" count="1">
            <x v="11"/>
          </reference>
          <reference field="1" count="1" selected="0">
            <x v="12"/>
          </reference>
        </references>
      </pivotArea>
    </format>
    <format dxfId="24">
      <pivotArea dataOnly="0" labelOnly="1" fieldPosition="0">
        <references count="2">
          <reference field="0" count="8">
            <x v="2"/>
            <x v="3"/>
            <x v="5"/>
            <x v="6"/>
            <x v="7"/>
            <x v="9"/>
            <x v="10"/>
            <x v="11"/>
          </reference>
          <reference field="1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8240AF-23E7-4D92-9EBD-EF3D01EA9A0D}" name="Table3" displayName="Table3" ref="A1:C50" headerRowCellStyle="Check Cell">
  <autoFilter ref="A1:C50" xr:uid="{FD8240AF-23E7-4D92-9EBD-EF3D01EA9A0D}"/>
  <sortState xmlns:xlrd2="http://schemas.microsoft.com/office/spreadsheetml/2017/richdata2" ref="A2:C50">
    <sortCondition ref="A1:A50"/>
  </sortState>
  <tableColumns count="3">
    <tableColumn id="1" xr3:uid="{485885DD-0401-4CA6-AC83-44E11B90DDFC}" name="Department"/>
    <tableColumn id="2" xr3:uid="{13D7FD70-6AB8-4128-8234-2676EA63A26B}" name="Equipment Class"/>
    <tableColumn id="3" xr3:uid="{495D63AF-F262-4EC1-BBFB-911084F9A26F}" name="Equipment Count" totalsRowFunction="sum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H14" sqref="H1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DB88-3796-4A5C-9677-6EC378348F94}">
  <dimension ref="A1:F5"/>
  <sheetViews>
    <sheetView tabSelected="1" workbookViewId="0">
      <selection activeCell="P7" sqref="P7"/>
    </sheetView>
  </sheetViews>
  <sheetFormatPr defaultRowHeight="15" x14ac:dyDescent="0.25"/>
  <cols>
    <col min="6" max="6" width="17.7109375" customWidth="1"/>
  </cols>
  <sheetData>
    <row r="1" spans="1:6" x14ac:dyDescent="0.25">
      <c r="A1" s="20" t="s">
        <v>46</v>
      </c>
      <c r="B1" s="21"/>
      <c r="C1" s="21"/>
      <c r="D1" s="21"/>
      <c r="E1" s="21"/>
      <c r="F1" s="22"/>
    </row>
    <row r="2" spans="1:6" x14ac:dyDescent="0.25">
      <c r="A2" s="23"/>
      <c r="B2" s="24"/>
      <c r="C2" s="24"/>
      <c r="D2" s="24"/>
      <c r="E2" s="24"/>
      <c r="F2" s="25"/>
    </row>
    <row r="3" spans="1:6" x14ac:dyDescent="0.25">
      <c r="A3" s="23"/>
      <c r="B3" s="24"/>
      <c r="C3" s="24"/>
      <c r="D3" s="24"/>
      <c r="E3" s="24"/>
      <c r="F3" s="25"/>
    </row>
    <row r="4" spans="1:6" x14ac:dyDescent="0.25">
      <c r="A4" s="23"/>
      <c r="B4" s="24"/>
      <c r="C4" s="24"/>
      <c r="D4" s="24"/>
      <c r="E4" s="24"/>
      <c r="F4" s="25"/>
    </row>
    <row r="5" spans="1:6" ht="39.75" customHeight="1" thickBot="1" x14ac:dyDescent="0.3">
      <c r="A5" s="26"/>
      <c r="B5" s="27"/>
      <c r="C5" s="27"/>
      <c r="D5" s="27"/>
      <c r="E5" s="27"/>
      <c r="F5" s="28"/>
    </row>
  </sheetData>
  <mergeCells count="1">
    <mergeCell ref="A1:F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50AA-A1FF-46A4-A578-3A65494F9194}">
  <dimension ref="A1:F50"/>
  <sheetViews>
    <sheetView workbookViewId="0">
      <selection activeCell="F15" sqref="F15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5703125" customWidth="1"/>
    <col min="5" max="5" width="13.7109375" customWidth="1"/>
  </cols>
  <sheetData>
    <row r="1" spans="1:6" ht="16.5" thickTop="1" thickBot="1" x14ac:dyDescent="0.3">
      <c r="A1" s="1" t="s">
        <v>0</v>
      </c>
      <c r="B1" s="1" t="s">
        <v>1</v>
      </c>
      <c r="C1" s="1" t="s">
        <v>2</v>
      </c>
    </row>
    <row r="2" spans="1:6" ht="15.75" thickTop="1" x14ac:dyDescent="0.25">
      <c r="A2" t="s">
        <v>5</v>
      </c>
      <c r="B2" t="s">
        <v>6</v>
      </c>
      <c r="C2">
        <v>21</v>
      </c>
      <c r="E2" s="3" t="s">
        <v>39</v>
      </c>
    </row>
    <row r="3" spans="1:6" x14ac:dyDescent="0.25">
      <c r="A3" t="s">
        <v>5</v>
      </c>
      <c r="B3" t="s">
        <v>7</v>
      </c>
      <c r="C3">
        <v>1</v>
      </c>
      <c r="E3" s="7" t="s">
        <v>34</v>
      </c>
      <c r="F3">
        <f>SUM(C2:C51)</f>
        <v>1582</v>
      </c>
    </row>
    <row r="4" spans="1:6" x14ac:dyDescent="0.25">
      <c r="A4" t="s">
        <v>5</v>
      </c>
      <c r="B4" t="s">
        <v>4</v>
      </c>
      <c r="C4">
        <v>23</v>
      </c>
      <c r="E4" s="7" t="s">
        <v>29</v>
      </c>
      <c r="F4">
        <f>SUM(Table3[Equipment Count])</f>
        <v>1582</v>
      </c>
    </row>
    <row r="5" spans="1:6" x14ac:dyDescent="0.25">
      <c r="A5" t="s">
        <v>8</v>
      </c>
      <c r="B5" t="s">
        <v>4</v>
      </c>
      <c r="C5">
        <v>2</v>
      </c>
      <c r="E5" s="7" t="s">
        <v>30</v>
      </c>
      <c r="F5" s="2">
        <f>AVERAGE(Table3[Equipment Count])</f>
        <v>32.285714285714285</v>
      </c>
    </row>
    <row r="6" spans="1:6" x14ac:dyDescent="0.25">
      <c r="A6" t="s">
        <v>9</v>
      </c>
      <c r="B6" t="s">
        <v>6</v>
      </c>
      <c r="C6">
        <v>3</v>
      </c>
      <c r="E6" s="7" t="s">
        <v>31</v>
      </c>
      <c r="F6">
        <f>MIN(Table3[Equipment Count])</f>
        <v>1</v>
      </c>
    </row>
    <row r="7" spans="1:6" x14ac:dyDescent="0.25">
      <c r="A7" t="s">
        <v>9</v>
      </c>
      <c r="B7" t="s">
        <v>10</v>
      </c>
      <c r="C7">
        <v>2</v>
      </c>
      <c r="E7" s="7" t="s">
        <v>32</v>
      </c>
      <c r="F7">
        <f>MAX(Table3[Equipment Count])</f>
        <v>379</v>
      </c>
    </row>
    <row r="8" spans="1:6" x14ac:dyDescent="0.25">
      <c r="A8" t="s">
        <v>9</v>
      </c>
      <c r="B8" t="s">
        <v>11</v>
      </c>
      <c r="C8">
        <v>1</v>
      </c>
      <c r="E8" s="7" t="s">
        <v>33</v>
      </c>
      <c r="F8">
        <f>COUNT(Table3[Equipment Count])</f>
        <v>49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0753-B7DE-4F4F-855B-B31600547AB8}">
  <dimension ref="A1:B16"/>
  <sheetViews>
    <sheetView workbookViewId="0">
      <selection activeCell="J16" sqref="J1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ht="15.75" thickBot="1" x14ac:dyDescent="0.3">
      <c r="A1" s="17" t="s">
        <v>41</v>
      </c>
      <c r="B1" s="18"/>
    </row>
    <row r="2" spans="1:2" ht="15.75" thickBot="1" x14ac:dyDescent="0.3">
      <c r="A2" s="17" t="s">
        <v>35</v>
      </c>
      <c r="B2" s="18"/>
    </row>
    <row r="3" spans="1:2" ht="15.75" thickBot="1" x14ac:dyDescent="0.3">
      <c r="A3" s="13" t="s">
        <v>0</v>
      </c>
      <c r="B3" s="6" t="s">
        <v>40</v>
      </c>
    </row>
    <row r="4" spans="1:2" x14ac:dyDescent="0.25">
      <c r="A4" s="5" t="s">
        <v>26</v>
      </c>
      <c r="B4" s="10">
        <v>1221</v>
      </c>
    </row>
    <row r="5" spans="1:2" x14ac:dyDescent="0.25">
      <c r="A5" s="5" t="s">
        <v>15</v>
      </c>
      <c r="B5" s="10">
        <v>109</v>
      </c>
    </row>
    <row r="6" spans="1:2" x14ac:dyDescent="0.25">
      <c r="A6" s="5" t="s">
        <v>19</v>
      </c>
      <c r="B6" s="10">
        <v>85</v>
      </c>
    </row>
    <row r="7" spans="1:2" x14ac:dyDescent="0.25">
      <c r="A7" s="5" t="s">
        <v>12</v>
      </c>
      <c r="B7" s="10">
        <v>56</v>
      </c>
    </row>
    <row r="8" spans="1:2" x14ac:dyDescent="0.25">
      <c r="A8" s="5" t="s">
        <v>5</v>
      </c>
      <c r="B8" s="10">
        <v>45</v>
      </c>
    </row>
    <row r="9" spans="1:2" x14ac:dyDescent="0.25">
      <c r="A9" s="5" t="s">
        <v>18</v>
      </c>
      <c r="B9" s="10">
        <v>35</v>
      </c>
    </row>
    <row r="10" spans="1:2" x14ac:dyDescent="0.25">
      <c r="A10" s="5" t="s">
        <v>25</v>
      </c>
      <c r="B10" s="10">
        <v>16</v>
      </c>
    </row>
    <row r="11" spans="1:2" x14ac:dyDescent="0.25">
      <c r="A11" s="5" t="s">
        <v>9</v>
      </c>
      <c r="B11" s="10">
        <v>6</v>
      </c>
    </row>
    <row r="12" spans="1:2" x14ac:dyDescent="0.25">
      <c r="A12" s="5" t="s">
        <v>24</v>
      </c>
      <c r="B12" s="10">
        <v>5</v>
      </c>
    </row>
    <row r="13" spans="1:2" x14ac:dyDescent="0.25">
      <c r="A13" s="5" t="s">
        <v>8</v>
      </c>
      <c r="B13" s="10">
        <v>2</v>
      </c>
    </row>
    <row r="14" spans="1:2" x14ac:dyDescent="0.25">
      <c r="A14" s="5" t="s">
        <v>14</v>
      </c>
      <c r="B14" s="10">
        <v>1</v>
      </c>
    </row>
    <row r="15" spans="1:2" ht="15.75" thickBot="1" x14ac:dyDescent="0.3">
      <c r="A15" s="5" t="s">
        <v>17</v>
      </c>
      <c r="B15" s="10">
        <v>1</v>
      </c>
    </row>
    <row r="16" spans="1:2" ht="15.75" thickBot="1" x14ac:dyDescent="0.3">
      <c r="A16" s="9" t="s">
        <v>38</v>
      </c>
      <c r="B16" s="8">
        <v>1582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E089-D037-468A-9079-747B41C047A7}">
  <dimension ref="B1:J67"/>
  <sheetViews>
    <sheetView workbookViewId="0">
      <selection activeCell="E31" activeCellId="1" sqref="E6:F6 E31:F31"/>
      <pivotSelection pane="bottomRight" showHeader="1" extendable="1" axis="axisRow" dimension="1" start="27" min="26" max="31" activeRow="30" activeCol="4" previousRow="30" previousCol="4" click="1" r:id="rId1">
        <pivotArea dataOnly="0" fieldPosition="0">
          <references count="1">
            <reference field="1" count="1">
              <x v="1"/>
            </reference>
          </references>
        </pivotArea>
      </pivotSelection>
    </sheetView>
  </sheetViews>
  <sheetFormatPr defaultRowHeight="15" x14ac:dyDescent="0.25"/>
  <cols>
    <col min="2" max="2" width="29.42578125" bestFit="1" customWidth="1"/>
    <col min="3" max="3" width="23.42578125" bestFit="1" customWidth="1"/>
    <col min="5" max="5" width="31.28515625" bestFit="1" customWidth="1"/>
    <col min="6" max="6" width="19.85546875" bestFit="1" customWidth="1"/>
    <col min="9" max="9" width="33.28515625" bestFit="1" customWidth="1"/>
    <col min="10" max="10" width="22" bestFit="1" customWidth="1"/>
  </cols>
  <sheetData>
    <row r="1" spans="2:10" ht="15.75" thickBot="1" x14ac:dyDescent="0.3">
      <c r="B1" s="17" t="s">
        <v>41</v>
      </c>
      <c r="C1" s="18"/>
      <c r="E1" s="17" t="s">
        <v>42</v>
      </c>
      <c r="F1" s="18"/>
      <c r="I1" s="17" t="s">
        <v>43</v>
      </c>
      <c r="J1" s="18"/>
    </row>
    <row r="2" spans="2:10" ht="15.75" thickBot="1" x14ac:dyDescent="0.3">
      <c r="B2" s="17" t="s">
        <v>35</v>
      </c>
      <c r="C2" s="18"/>
      <c r="E2" s="17" t="s">
        <v>35</v>
      </c>
      <c r="F2" s="18"/>
      <c r="I2" s="17" t="s">
        <v>35</v>
      </c>
      <c r="J2" s="18"/>
    </row>
    <row r="3" spans="2:10" ht="15.75" thickBot="1" x14ac:dyDescent="0.3">
      <c r="B3" s="15" t="s">
        <v>0</v>
      </c>
      <c r="C3" s="16" t="s">
        <v>40</v>
      </c>
      <c r="E3" s="11" t="s">
        <v>37</v>
      </c>
      <c r="F3" s="12" t="s">
        <v>40</v>
      </c>
      <c r="I3" s="11" t="s">
        <v>1</v>
      </c>
      <c r="J3" s="12" t="s">
        <v>40</v>
      </c>
    </row>
    <row r="4" spans="2:10" x14ac:dyDescent="0.25">
      <c r="B4" s="5" t="s">
        <v>26</v>
      </c>
      <c r="C4" s="10">
        <v>1221</v>
      </c>
      <c r="E4" s="4" t="s">
        <v>26</v>
      </c>
      <c r="F4" s="10">
        <v>1221</v>
      </c>
      <c r="I4" s="4" t="s">
        <v>16</v>
      </c>
      <c r="J4" s="10">
        <v>15</v>
      </c>
    </row>
    <row r="5" spans="2:10" x14ac:dyDescent="0.25">
      <c r="B5" s="5" t="s">
        <v>15</v>
      </c>
      <c r="C5" s="10">
        <v>109</v>
      </c>
      <c r="E5" s="14" t="s">
        <v>16</v>
      </c>
      <c r="F5" s="10">
        <v>5</v>
      </c>
      <c r="I5" s="14" t="s">
        <v>15</v>
      </c>
      <c r="J5" s="10">
        <v>9</v>
      </c>
    </row>
    <row r="6" spans="2:10" x14ac:dyDescent="0.25">
      <c r="B6" s="5" t="s">
        <v>19</v>
      </c>
      <c r="C6" s="10">
        <v>85</v>
      </c>
      <c r="E6" s="14" t="s">
        <v>13</v>
      </c>
      <c r="F6" s="10">
        <v>248</v>
      </c>
      <c r="I6" s="14" t="s">
        <v>26</v>
      </c>
      <c r="J6" s="10">
        <v>5</v>
      </c>
    </row>
    <row r="7" spans="2:10" x14ac:dyDescent="0.25">
      <c r="B7" s="5" t="s">
        <v>12</v>
      </c>
      <c r="C7" s="10">
        <v>56</v>
      </c>
      <c r="E7" s="14" t="s">
        <v>11</v>
      </c>
      <c r="F7" s="10">
        <v>98</v>
      </c>
      <c r="I7" s="14" t="s">
        <v>25</v>
      </c>
      <c r="J7" s="10">
        <v>1</v>
      </c>
    </row>
    <row r="8" spans="2:10" x14ac:dyDescent="0.25">
      <c r="B8" s="5" t="s">
        <v>5</v>
      </c>
      <c r="C8" s="10">
        <v>45</v>
      </c>
      <c r="E8" s="14" t="s">
        <v>28</v>
      </c>
      <c r="F8" s="10">
        <v>276</v>
      </c>
      <c r="I8" s="4" t="s">
        <v>13</v>
      </c>
      <c r="J8" s="10">
        <v>290</v>
      </c>
    </row>
    <row r="9" spans="2:10" x14ac:dyDescent="0.25">
      <c r="B9" s="5" t="s">
        <v>18</v>
      </c>
      <c r="C9" s="10">
        <v>35</v>
      </c>
      <c r="E9" s="14" t="s">
        <v>6</v>
      </c>
      <c r="F9" s="10">
        <v>93</v>
      </c>
      <c r="I9" s="14" t="s">
        <v>26</v>
      </c>
      <c r="J9" s="10">
        <v>248</v>
      </c>
    </row>
    <row r="10" spans="2:10" x14ac:dyDescent="0.25">
      <c r="B10" s="5" t="s">
        <v>25</v>
      </c>
      <c r="C10" s="10">
        <v>16</v>
      </c>
      <c r="E10" s="14" t="s">
        <v>4</v>
      </c>
      <c r="F10" s="10">
        <v>37</v>
      </c>
      <c r="I10" s="14" t="s">
        <v>12</v>
      </c>
      <c r="J10" s="10">
        <v>42</v>
      </c>
    </row>
    <row r="11" spans="2:10" x14ac:dyDescent="0.25">
      <c r="B11" s="5" t="s">
        <v>9</v>
      </c>
      <c r="C11" s="10">
        <v>6</v>
      </c>
      <c r="E11" s="14" t="s">
        <v>7</v>
      </c>
      <c r="F11" s="10">
        <v>53</v>
      </c>
      <c r="I11" s="4" t="s">
        <v>11</v>
      </c>
      <c r="J11" s="10">
        <v>100</v>
      </c>
    </row>
    <row r="12" spans="2:10" x14ac:dyDescent="0.25">
      <c r="B12" s="5" t="s">
        <v>24</v>
      </c>
      <c r="C12" s="10">
        <v>5</v>
      </c>
      <c r="E12" s="14" t="s">
        <v>27</v>
      </c>
      <c r="F12" s="10">
        <v>379</v>
      </c>
      <c r="I12" s="14" t="s">
        <v>26</v>
      </c>
      <c r="J12" s="10">
        <v>98</v>
      </c>
    </row>
    <row r="13" spans="2:10" x14ac:dyDescent="0.25">
      <c r="B13" s="5" t="s">
        <v>8</v>
      </c>
      <c r="C13" s="10">
        <v>2</v>
      </c>
      <c r="E13" s="14" t="s">
        <v>10</v>
      </c>
      <c r="F13" s="10">
        <v>32</v>
      </c>
      <c r="I13" s="14" t="s">
        <v>9</v>
      </c>
      <c r="J13" s="10">
        <v>1</v>
      </c>
    </row>
    <row r="14" spans="2:10" x14ac:dyDescent="0.25">
      <c r="B14" s="5" t="s">
        <v>14</v>
      </c>
      <c r="C14" s="10">
        <v>1</v>
      </c>
      <c r="E14" s="4" t="s">
        <v>15</v>
      </c>
      <c r="F14" s="10">
        <v>109</v>
      </c>
      <c r="I14" s="14" t="s">
        <v>19</v>
      </c>
      <c r="J14" s="10">
        <v>1</v>
      </c>
    </row>
    <row r="15" spans="2:10" ht="15.75" thickBot="1" x14ac:dyDescent="0.3">
      <c r="B15" s="5" t="s">
        <v>17</v>
      </c>
      <c r="C15" s="10">
        <v>1</v>
      </c>
      <c r="E15" s="14" t="s">
        <v>16</v>
      </c>
      <c r="F15" s="10">
        <v>9</v>
      </c>
      <c r="I15" s="4" t="s">
        <v>28</v>
      </c>
      <c r="J15" s="10">
        <v>283</v>
      </c>
    </row>
    <row r="16" spans="2:10" ht="15.75" thickBot="1" x14ac:dyDescent="0.3">
      <c r="B16" s="9" t="s">
        <v>38</v>
      </c>
      <c r="C16" s="8">
        <v>1582</v>
      </c>
      <c r="E16" s="14" t="s">
        <v>6</v>
      </c>
      <c r="F16" s="10">
        <v>24</v>
      </c>
      <c r="I16" s="14" t="s">
        <v>26</v>
      </c>
      <c r="J16" s="10">
        <v>276</v>
      </c>
    </row>
    <row r="17" spans="5:10" x14ac:dyDescent="0.25">
      <c r="E17" s="14" t="s">
        <v>4</v>
      </c>
      <c r="F17" s="10">
        <v>48</v>
      </c>
      <c r="I17" s="14" t="s">
        <v>18</v>
      </c>
      <c r="J17" s="10">
        <v>7</v>
      </c>
    </row>
    <row r="18" spans="5:10" x14ac:dyDescent="0.25">
      <c r="E18" s="14" t="s">
        <v>7</v>
      </c>
      <c r="F18" s="10">
        <v>27</v>
      </c>
      <c r="I18" s="4" t="s">
        <v>6</v>
      </c>
      <c r="J18" s="10">
        <v>150</v>
      </c>
    </row>
    <row r="19" spans="5:10" x14ac:dyDescent="0.25">
      <c r="E19" s="14" t="s">
        <v>10</v>
      </c>
      <c r="F19" s="10">
        <v>1</v>
      </c>
      <c r="I19" s="14" t="s">
        <v>26</v>
      </c>
      <c r="J19" s="10">
        <v>93</v>
      </c>
    </row>
    <row r="20" spans="5:10" ht="15.75" thickBot="1" x14ac:dyDescent="0.3">
      <c r="E20" s="4" t="s">
        <v>19</v>
      </c>
      <c r="F20" s="10">
        <v>85</v>
      </c>
      <c r="I20" s="14" t="s">
        <v>15</v>
      </c>
      <c r="J20" s="10">
        <v>24</v>
      </c>
    </row>
    <row r="21" spans="5:10" ht="15.75" thickBot="1" x14ac:dyDescent="0.3">
      <c r="E21" s="14" t="s">
        <v>11</v>
      </c>
      <c r="F21" s="10">
        <v>1</v>
      </c>
      <c r="I21" s="14" t="s">
        <v>5</v>
      </c>
      <c r="J21" s="10">
        <v>21</v>
      </c>
    </row>
    <row r="22" spans="5:10" x14ac:dyDescent="0.25">
      <c r="E22" s="14" t="s">
        <v>6</v>
      </c>
      <c r="F22" s="10">
        <v>3</v>
      </c>
      <c r="I22" s="14" t="s">
        <v>18</v>
      </c>
      <c r="J22" s="10">
        <v>5</v>
      </c>
    </row>
    <row r="23" spans="5:10" ht="15.75" thickBot="1" x14ac:dyDescent="0.3">
      <c r="E23" s="14" t="s">
        <v>21</v>
      </c>
      <c r="F23" s="10">
        <v>4</v>
      </c>
      <c r="I23" s="14" t="s">
        <v>19</v>
      </c>
      <c r="J23" s="10">
        <v>3</v>
      </c>
    </row>
    <row r="24" spans="5:10" ht="15.75" thickBot="1" x14ac:dyDescent="0.3">
      <c r="E24" s="14" t="s">
        <v>23</v>
      </c>
      <c r="F24" s="10">
        <v>1</v>
      </c>
      <c r="I24" s="14" t="s">
        <v>9</v>
      </c>
      <c r="J24" s="10">
        <v>3</v>
      </c>
    </row>
    <row r="25" spans="5:10" x14ac:dyDescent="0.25">
      <c r="E25" s="14" t="s">
        <v>22</v>
      </c>
      <c r="F25" s="10">
        <v>46</v>
      </c>
      <c r="I25" s="14" t="s">
        <v>25</v>
      </c>
      <c r="J25" s="10">
        <v>1</v>
      </c>
    </row>
    <row r="26" spans="5:10" x14ac:dyDescent="0.25">
      <c r="E26" s="14" t="s">
        <v>3</v>
      </c>
      <c r="F26" s="10">
        <v>20</v>
      </c>
      <c r="I26" s="4" t="s">
        <v>21</v>
      </c>
      <c r="J26" s="10">
        <v>4</v>
      </c>
    </row>
    <row r="27" spans="5:10" x14ac:dyDescent="0.25">
      <c r="E27" s="14" t="s">
        <v>20</v>
      </c>
      <c r="F27" s="10">
        <v>8</v>
      </c>
      <c r="I27" s="14" t="s">
        <v>19</v>
      </c>
      <c r="J27" s="10">
        <v>4</v>
      </c>
    </row>
    <row r="28" spans="5:10" ht="15.75" thickBot="1" x14ac:dyDescent="0.3">
      <c r="E28" s="14" t="s">
        <v>4</v>
      </c>
      <c r="F28" s="10">
        <v>1</v>
      </c>
      <c r="I28" s="4" t="s">
        <v>23</v>
      </c>
      <c r="J28" s="10">
        <v>1</v>
      </c>
    </row>
    <row r="29" spans="5:10" ht="15.75" thickBot="1" x14ac:dyDescent="0.3">
      <c r="E29" s="14" t="s">
        <v>7</v>
      </c>
      <c r="F29" s="10">
        <v>1</v>
      </c>
      <c r="I29" s="14" t="s">
        <v>19</v>
      </c>
      <c r="J29" s="10">
        <v>1</v>
      </c>
    </row>
    <row r="30" spans="5:10" x14ac:dyDescent="0.25">
      <c r="E30" s="4" t="s">
        <v>12</v>
      </c>
      <c r="F30" s="10">
        <v>56</v>
      </c>
      <c r="I30" s="4" t="s">
        <v>22</v>
      </c>
      <c r="J30" s="10">
        <v>47</v>
      </c>
    </row>
    <row r="31" spans="5:10" x14ac:dyDescent="0.25">
      <c r="E31" s="14" t="s">
        <v>13</v>
      </c>
      <c r="F31" s="10">
        <v>42</v>
      </c>
      <c r="I31" s="14" t="s">
        <v>19</v>
      </c>
      <c r="J31" s="10">
        <v>46</v>
      </c>
    </row>
    <row r="32" spans="5:10" ht="15.75" thickBot="1" x14ac:dyDescent="0.3">
      <c r="E32" s="14" t="s">
        <v>4</v>
      </c>
      <c r="F32" s="10">
        <v>11</v>
      </c>
      <c r="I32" s="14" t="s">
        <v>24</v>
      </c>
      <c r="J32" s="10">
        <v>1</v>
      </c>
    </row>
    <row r="33" spans="5:10" x14ac:dyDescent="0.25">
      <c r="E33" s="14" t="s">
        <v>7</v>
      </c>
      <c r="F33" s="10">
        <v>1</v>
      </c>
      <c r="I33" s="4" t="s">
        <v>3</v>
      </c>
      <c r="J33" s="10">
        <v>20</v>
      </c>
    </row>
    <row r="34" spans="5:10" ht="15.75" thickBot="1" x14ac:dyDescent="0.3">
      <c r="E34" s="14" t="s">
        <v>10</v>
      </c>
      <c r="F34" s="10">
        <v>2</v>
      </c>
      <c r="I34" s="14" t="s">
        <v>19</v>
      </c>
      <c r="J34" s="10">
        <v>20</v>
      </c>
    </row>
    <row r="35" spans="5:10" ht="15.75" thickBot="1" x14ac:dyDescent="0.3">
      <c r="E35" s="4" t="s">
        <v>5</v>
      </c>
      <c r="F35" s="10">
        <v>45</v>
      </c>
      <c r="I35" s="4" t="s">
        <v>20</v>
      </c>
      <c r="J35" s="10">
        <v>8</v>
      </c>
    </row>
    <row r="36" spans="5:10" x14ac:dyDescent="0.25">
      <c r="E36" s="14" t="s">
        <v>6</v>
      </c>
      <c r="F36" s="10">
        <v>21</v>
      </c>
      <c r="I36" s="14" t="s">
        <v>19</v>
      </c>
      <c r="J36" s="10">
        <v>8</v>
      </c>
    </row>
    <row r="37" spans="5:10" x14ac:dyDescent="0.25">
      <c r="E37" s="14" t="s">
        <v>4</v>
      </c>
      <c r="F37" s="10">
        <v>23</v>
      </c>
      <c r="I37" s="4" t="s">
        <v>4</v>
      </c>
      <c r="J37" s="10">
        <v>130</v>
      </c>
    </row>
    <row r="38" spans="5:10" ht="15.75" thickBot="1" x14ac:dyDescent="0.3">
      <c r="E38" s="14" t="s">
        <v>7</v>
      </c>
      <c r="F38" s="10">
        <v>1</v>
      </c>
      <c r="I38" s="14" t="s">
        <v>15</v>
      </c>
      <c r="J38" s="10">
        <v>48</v>
      </c>
    </row>
    <row r="39" spans="5:10" ht="15.75" thickBot="1" x14ac:dyDescent="0.3">
      <c r="E39" s="4" t="s">
        <v>18</v>
      </c>
      <c r="F39" s="10">
        <v>35</v>
      </c>
      <c r="I39" s="14" t="s">
        <v>26</v>
      </c>
      <c r="J39" s="10">
        <v>37</v>
      </c>
    </row>
    <row r="40" spans="5:10" x14ac:dyDescent="0.25">
      <c r="E40" s="14" t="s">
        <v>28</v>
      </c>
      <c r="F40" s="10">
        <v>7</v>
      </c>
      <c r="I40" s="14" t="s">
        <v>5</v>
      </c>
      <c r="J40" s="10">
        <v>23</v>
      </c>
    </row>
    <row r="41" spans="5:10" x14ac:dyDescent="0.25">
      <c r="E41" s="14" t="s">
        <v>6</v>
      </c>
      <c r="F41" s="10">
        <v>5</v>
      </c>
      <c r="I41" s="14" t="s">
        <v>12</v>
      </c>
      <c r="J41" s="10">
        <v>11</v>
      </c>
    </row>
    <row r="42" spans="5:10" x14ac:dyDescent="0.25">
      <c r="E42" s="14" t="s">
        <v>4</v>
      </c>
      <c r="F42" s="10">
        <v>6</v>
      </c>
      <c r="I42" s="14" t="s">
        <v>18</v>
      </c>
      <c r="J42" s="10">
        <v>6</v>
      </c>
    </row>
    <row r="43" spans="5:10" ht="15.75" thickBot="1" x14ac:dyDescent="0.3">
      <c r="E43" s="14" t="s">
        <v>7</v>
      </c>
      <c r="F43" s="10">
        <v>2</v>
      </c>
      <c r="I43" s="14" t="s">
        <v>8</v>
      </c>
      <c r="J43" s="10">
        <v>2</v>
      </c>
    </row>
    <row r="44" spans="5:10" ht="15.75" thickBot="1" x14ac:dyDescent="0.3">
      <c r="E44" s="14" t="s">
        <v>10</v>
      </c>
      <c r="F44" s="10">
        <v>15</v>
      </c>
      <c r="I44" s="14" t="s">
        <v>24</v>
      </c>
      <c r="J44" s="10">
        <v>2</v>
      </c>
    </row>
    <row r="45" spans="5:10" x14ac:dyDescent="0.25">
      <c r="E45" s="4" t="s">
        <v>25</v>
      </c>
      <c r="F45" s="10">
        <v>16</v>
      </c>
      <c r="I45" s="14" t="s">
        <v>19</v>
      </c>
      <c r="J45" s="10">
        <v>1</v>
      </c>
    </row>
    <row r="46" spans="5:10" ht="15.75" thickBot="1" x14ac:dyDescent="0.3">
      <c r="E46" s="14" t="s">
        <v>16</v>
      </c>
      <c r="F46" s="10">
        <v>1</v>
      </c>
      <c r="I46" s="4" t="s">
        <v>7</v>
      </c>
      <c r="J46" s="10">
        <v>90</v>
      </c>
    </row>
    <row r="47" spans="5:10" ht="15.75" thickBot="1" x14ac:dyDescent="0.3">
      <c r="E47" s="14" t="s">
        <v>6</v>
      </c>
      <c r="F47" s="10">
        <v>1</v>
      </c>
      <c r="I47" s="14" t="s">
        <v>26</v>
      </c>
      <c r="J47" s="10">
        <v>53</v>
      </c>
    </row>
    <row r="48" spans="5:10" x14ac:dyDescent="0.25">
      <c r="E48" s="14" t="s">
        <v>7</v>
      </c>
      <c r="F48" s="10">
        <v>3</v>
      </c>
      <c r="I48" s="14" t="s">
        <v>15</v>
      </c>
      <c r="J48" s="10">
        <v>27</v>
      </c>
    </row>
    <row r="49" spans="5:10" x14ac:dyDescent="0.25">
      <c r="E49" s="14" t="s">
        <v>10</v>
      </c>
      <c r="F49" s="10">
        <v>11</v>
      </c>
      <c r="I49" s="14" t="s">
        <v>25</v>
      </c>
      <c r="J49" s="10">
        <v>3</v>
      </c>
    </row>
    <row r="50" spans="5:10" x14ac:dyDescent="0.25">
      <c r="E50" s="4" t="s">
        <v>9</v>
      </c>
      <c r="F50" s="10">
        <v>6</v>
      </c>
      <c r="I50" s="14" t="s">
        <v>18</v>
      </c>
      <c r="J50" s="10">
        <v>2</v>
      </c>
    </row>
    <row r="51" spans="5:10" ht="15.75" thickBot="1" x14ac:dyDescent="0.3">
      <c r="E51" s="14" t="s">
        <v>11</v>
      </c>
      <c r="F51" s="10">
        <v>1</v>
      </c>
      <c r="I51" s="14" t="s">
        <v>14</v>
      </c>
      <c r="J51" s="10">
        <v>1</v>
      </c>
    </row>
    <row r="52" spans="5:10" x14ac:dyDescent="0.25">
      <c r="E52" s="14" t="s">
        <v>6</v>
      </c>
      <c r="F52" s="10">
        <v>3</v>
      </c>
      <c r="I52" s="14" t="s">
        <v>5</v>
      </c>
      <c r="J52" s="10">
        <v>1</v>
      </c>
    </row>
    <row r="53" spans="5:10" x14ac:dyDescent="0.25">
      <c r="E53" s="14" t="s">
        <v>10</v>
      </c>
      <c r="F53" s="10">
        <v>2</v>
      </c>
      <c r="I53" s="14" t="s">
        <v>12</v>
      </c>
      <c r="J53" s="10">
        <v>1</v>
      </c>
    </row>
    <row r="54" spans="5:10" x14ac:dyDescent="0.25">
      <c r="E54" s="4" t="s">
        <v>24</v>
      </c>
      <c r="F54" s="10">
        <v>5</v>
      </c>
      <c r="I54" s="14" t="s">
        <v>19</v>
      </c>
      <c r="J54" s="10">
        <v>1</v>
      </c>
    </row>
    <row r="55" spans="5:10" x14ac:dyDescent="0.25">
      <c r="E55" s="14" t="s">
        <v>22</v>
      </c>
      <c r="F55" s="10">
        <v>1</v>
      </c>
      <c r="I55" s="14" t="s">
        <v>24</v>
      </c>
      <c r="J55" s="10">
        <v>1</v>
      </c>
    </row>
    <row r="56" spans="5:10" x14ac:dyDescent="0.25">
      <c r="E56" s="14" t="s">
        <v>4</v>
      </c>
      <c r="F56" s="10">
        <v>2</v>
      </c>
      <c r="I56" s="4" t="s">
        <v>27</v>
      </c>
      <c r="J56" s="10">
        <v>379</v>
      </c>
    </row>
    <row r="57" spans="5:10" x14ac:dyDescent="0.25">
      <c r="E57" s="14" t="s">
        <v>7</v>
      </c>
      <c r="F57" s="10">
        <v>1</v>
      </c>
      <c r="I57" s="14" t="s">
        <v>26</v>
      </c>
      <c r="J57" s="10">
        <v>379</v>
      </c>
    </row>
    <row r="58" spans="5:10" x14ac:dyDescent="0.25">
      <c r="E58" s="14" t="s">
        <v>10</v>
      </c>
      <c r="F58" s="10">
        <v>1</v>
      </c>
      <c r="I58" s="4" t="s">
        <v>10</v>
      </c>
      <c r="J58" s="10">
        <v>65</v>
      </c>
    </row>
    <row r="59" spans="5:10" ht="15.75" thickBot="1" x14ac:dyDescent="0.3">
      <c r="E59" s="4" t="s">
        <v>8</v>
      </c>
      <c r="F59" s="10">
        <v>2</v>
      </c>
      <c r="I59" s="14" t="s">
        <v>26</v>
      </c>
      <c r="J59" s="10">
        <v>32</v>
      </c>
    </row>
    <row r="60" spans="5:10" ht="15.75" thickBot="1" x14ac:dyDescent="0.3">
      <c r="E60" s="14" t="s">
        <v>4</v>
      </c>
      <c r="F60" s="10">
        <v>2</v>
      </c>
      <c r="I60" s="14" t="s">
        <v>18</v>
      </c>
      <c r="J60" s="10">
        <v>15</v>
      </c>
    </row>
    <row r="61" spans="5:10" x14ac:dyDescent="0.25">
      <c r="E61" s="4" t="s">
        <v>14</v>
      </c>
      <c r="F61" s="10">
        <v>1</v>
      </c>
      <c r="I61" s="14" t="s">
        <v>25</v>
      </c>
      <c r="J61" s="10">
        <v>11</v>
      </c>
    </row>
    <row r="62" spans="5:10" ht="15.75" thickBot="1" x14ac:dyDescent="0.3">
      <c r="E62" s="14" t="s">
        <v>7</v>
      </c>
      <c r="F62" s="10">
        <v>1</v>
      </c>
      <c r="I62" s="14" t="s">
        <v>12</v>
      </c>
      <c r="J62" s="10">
        <v>2</v>
      </c>
    </row>
    <row r="63" spans="5:10" x14ac:dyDescent="0.25">
      <c r="E63" s="4" t="s">
        <v>17</v>
      </c>
      <c r="F63" s="10">
        <v>1</v>
      </c>
      <c r="I63" s="14" t="s">
        <v>9</v>
      </c>
      <c r="J63" s="10">
        <v>2</v>
      </c>
    </row>
    <row r="64" spans="5:10" ht="15.75" thickBot="1" x14ac:dyDescent="0.3">
      <c r="E64" s="14" t="s">
        <v>10</v>
      </c>
      <c r="F64" s="10">
        <v>1</v>
      </c>
      <c r="I64" s="14" t="s">
        <v>15</v>
      </c>
      <c r="J64" s="10">
        <v>1</v>
      </c>
    </row>
    <row r="65" spans="5:10" ht="15.75" thickBot="1" x14ac:dyDescent="0.3">
      <c r="E65" s="9" t="s">
        <v>38</v>
      </c>
      <c r="F65" s="8">
        <v>1582</v>
      </c>
      <c r="I65" s="14" t="s">
        <v>24</v>
      </c>
      <c r="J65" s="10">
        <v>1</v>
      </c>
    </row>
    <row r="66" spans="5:10" ht="15.75" thickBot="1" x14ac:dyDescent="0.3">
      <c r="I66" s="14" t="s">
        <v>17</v>
      </c>
      <c r="J66" s="10">
        <v>1</v>
      </c>
    </row>
    <row r="67" spans="5:10" ht="15.75" thickBot="1" x14ac:dyDescent="0.3">
      <c r="I67" s="9" t="s">
        <v>38</v>
      </c>
      <c r="J67" s="8">
        <v>1582</v>
      </c>
    </row>
  </sheetData>
  <mergeCells count="6">
    <mergeCell ref="B1:C1"/>
    <mergeCell ref="B2:C2"/>
    <mergeCell ref="E2:F2"/>
    <mergeCell ref="E1:F1"/>
    <mergeCell ref="I1:J1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589E-9DD8-444E-BE7E-D71D537F5541}">
  <dimension ref="A1:F67"/>
  <sheetViews>
    <sheetView workbookViewId="0">
      <selection activeCell="L14" sqref="L14"/>
    </sheetView>
  </sheetViews>
  <sheetFormatPr defaultRowHeight="15" x14ac:dyDescent="0.25"/>
  <cols>
    <col min="1" max="1" width="31.28515625" bestFit="1" customWidth="1"/>
    <col min="2" max="2" width="19.85546875" bestFit="1" customWidth="1"/>
    <col min="5" max="5" width="28.42578125" bestFit="1" customWidth="1"/>
    <col min="6" max="6" width="16.140625" bestFit="1" customWidth="1"/>
  </cols>
  <sheetData>
    <row r="1" spans="1:6" ht="15.75" thickBot="1" x14ac:dyDescent="0.3">
      <c r="A1" s="17" t="s">
        <v>42</v>
      </c>
      <c r="B1" s="18"/>
      <c r="E1" s="17" t="s">
        <v>43</v>
      </c>
      <c r="F1" s="18"/>
    </row>
    <row r="2" spans="1:6" ht="15.75" thickBot="1" x14ac:dyDescent="0.3">
      <c r="A2" s="17" t="s">
        <v>35</v>
      </c>
      <c r="B2" s="18"/>
      <c r="E2" s="17" t="s">
        <v>35</v>
      </c>
      <c r="F2" s="18"/>
    </row>
    <row r="3" spans="1:6" ht="15.75" thickBot="1" x14ac:dyDescent="0.3">
      <c r="A3" s="11" t="s">
        <v>37</v>
      </c>
      <c r="B3" s="12" t="s">
        <v>45</v>
      </c>
      <c r="E3" s="11" t="s">
        <v>37</v>
      </c>
      <c r="F3" s="12" t="s">
        <v>44</v>
      </c>
    </row>
    <row r="4" spans="1:6" x14ac:dyDescent="0.25">
      <c r="A4" s="4" t="s">
        <v>26</v>
      </c>
      <c r="B4" s="10">
        <v>1221</v>
      </c>
      <c r="E4" s="4" t="s">
        <v>16</v>
      </c>
      <c r="F4" s="10">
        <v>15</v>
      </c>
    </row>
    <row r="5" spans="1:6" x14ac:dyDescent="0.25">
      <c r="A5" s="14" t="s">
        <v>16</v>
      </c>
      <c r="B5" s="10">
        <v>5</v>
      </c>
      <c r="E5" s="14" t="s">
        <v>15</v>
      </c>
      <c r="F5" s="10">
        <v>9</v>
      </c>
    </row>
    <row r="6" spans="1:6" x14ac:dyDescent="0.25">
      <c r="A6" s="14" t="s">
        <v>13</v>
      </c>
      <c r="B6" s="10">
        <v>248</v>
      </c>
      <c r="E6" s="14" t="s">
        <v>26</v>
      </c>
      <c r="F6" s="10">
        <v>5</v>
      </c>
    </row>
    <row r="7" spans="1:6" x14ac:dyDescent="0.25">
      <c r="A7" s="14" t="s">
        <v>11</v>
      </c>
      <c r="B7" s="10">
        <v>98</v>
      </c>
      <c r="E7" s="14" t="s">
        <v>25</v>
      </c>
      <c r="F7" s="10">
        <v>1</v>
      </c>
    </row>
    <row r="8" spans="1:6" x14ac:dyDescent="0.25">
      <c r="A8" s="14" t="s">
        <v>28</v>
      </c>
      <c r="B8" s="10">
        <v>276</v>
      </c>
      <c r="E8" s="4" t="s">
        <v>13</v>
      </c>
      <c r="F8" s="10">
        <v>290</v>
      </c>
    </row>
    <row r="9" spans="1:6" x14ac:dyDescent="0.25">
      <c r="A9" s="14" t="s">
        <v>6</v>
      </c>
      <c r="B9" s="10">
        <v>93</v>
      </c>
      <c r="E9" s="4" t="s">
        <v>11</v>
      </c>
      <c r="F9" s="10">
        <v>100</v>
      </c>
    </row>
    <row r="10" spans="1:6" x14ac:dyDescent="0.25">
      <c r="A10" s="14" t="s">
        <v>4</v>
      </c>
      <c r="B10" s="10">
        <v>37</v>
      </c>
      <c r="E10" s="4" t="s">
        <v>28</v>
      </c>
      <c r="F10" s="10">
        <v>283</v>
      </c>
    </row>
    <row r="11" spans="1:6" x14ac:dyDescent="0.25">
      <c r="A11" s="14" t="s">
        <v>7</v>
      </c>
      <c r="B11" s="10">
        <v>53</v>
      </c>
      <c r="E11" s="4" t="s">
        <v>6</v>
      </c>
      <c r="F11" s="10">
        <v>150</v>
      </c>
    </row>
    <row r="12" spans="1:6" x14ac:dyDescent="0.25">
      <c r="A12" s="14" t="s">
        <v>27</v>
      </c>
      <c r="B12" s="10">
        <v>379</v>
      </c>
      <c r="E12" s="4" t="s">
        <v>21</v>
      </c>
      <c r="F12" s="10">
        <v>4</v>
      </c>
    </row>
    <row r="13" spans="1:6" x14ac:dyDescent="0.25">
      <c r="A13" s="14" t="s">
        <v>10</v>
      </c>
      <c r="B13" s="10">
        <v>32</v>
      </c>
      <c r="E13" s="4" t="s">
        <v>23</v>
      </c>
      <c r="F13" s="10">
        <v>1</v>
      </c>
    </row>
    <row r="14" spans="1:6" x14ac:dyDescent="0.25">
      <c r="A14" s="4" t="s">
        <v>15</v>
      </c>
      <c r="B14" s="10">
        <v>109</v>
      </c>
      <c r="E14" s="4" t="s">
        <v>22</v>
      </c>
      <c r="F14" s="10">
        <v>47</v>
      </c>
    </row>
    <row r="15" spans="1:6" x14ac:dyDescent="0.25">
      <c r="A15" s="4" t="s">
        <v>19</v>
      </c>
      <c r="B15" s="10">
        <v>85</v>
      </c>
      <c r="E15" s="4" t="s">
        <v>3</v>
      </c>
      <c r="F15" s="10">
        <v>20</v>
      </c>
    </row>
    <row r="16" spans="1:6" x14ac:dyDescent="0.25">
      <c r="A16" s="4" t="s">
        <v>12</v>
      </c>
      <c r="B16" s="10">
        <v>56</v>
      </c>
      <c r="E16" s="4" t="s">
        <v>20</v>
      </c>
      <c r="F16" s="10">
        <v>8</v>
      </c>
    </row>
    <row r="17" spans="1:6" x14ac:dyDescent="0.25">
      <c r="A17" s="4" t="s">
        <v>5</v>
      </c>
      <c r="B17" s="10">
        <v>45</v>
      </c>
      <c r="E17" s="4" t="s">
        <v>4</v>
      </c>
      <c r="F17" s="10">
        <v>130</v>
      </c>
    </row>
    <row r="18" spans="1:6" x14ac:dyDescent="0.25">
      <c r="A18" s="4" t="s">
        <v>18</v>
      </c>
      <c r="B18" s="10">
        <v>35</v>
      </c>
      <c r="E18" s="4" t="s">
        <v>7</v>
      </c>
      <c r="F18" s="10">
        <v>90</v>
      </c>
    </row>
    <row r="19" spans="1:6" x14ac:dyDescent="0.25">
      <c r="A19" s="4" t="s">
        <v>25</v>
      </c>
      <c r="B19" s="10">
        <v>16</v>
      </c>
      <c r="E19" s="4" t="s">
        <v>27</v>
      </c>
      <c r="F19" s="10">
        <v>379</v>
      </c>
    </row>
    <row r="20" spans="1:6" ht="15.75" thickBot="1" x14ac:dyDescent="0.3">
      <c r="A20" s="4" t="s">
        <v>9</v>
      </c>
      <c r="B20" s="10">
        <v>6</v>
      </c>
      <c r="E20" s="4" t="s">
        <v>10</v>
      </c>
      <c r="F20" s="10">
        <v>65</v>
      </c>
    </row>
    <row r="21" spans="1:6" ht="15.75" thickBot="1" x14ac:dyDescent="0.3">
      <c r="A21" s="4" t="s">
        <v>24</v>
      </c>
      <c r="B21" s="10">
        <v>5</v>
      </c>
      <c r="E21" s="9" t="s">
        <v>38</v>
      </c>
      <c r="F21" s="8">
        <v>1582</v>
      </c>
    </row>
    <row r="22" spans="1:6" x14ac:dyDescent="0.25">
      <c r="A22" s="4" t="s">
        <v>8</v>
      </c>
      <c r="B22" s="10">
        <v>2</v>
      </c>
    </row>
    <row r="23" spans="1:6" x14ac:dyDescent="0.25">
      <c r="A23" s="4" t="s">
        <v>14</v>
      </c>
      <c r="B23" s="10">
        <v>1</v>
      </c>
    </row>
    <row r="24" spans="1:6" ht="15.75" thickBot="1" x14ac:dyDescent="0.3">
      <c r="A24" s="4" t="s">
        <v>17</v>
      </c>
      <c r="B24" s="10">
        <v>1</v>
      </c>
    </row>
    <row r="25" spans="1:6" ht="15.75" thickBot="1" x14ac:dyDescent="0.3">
      <c r="A25" s="9" t="s">
        <v>38</v>
      </c>
      <c r="B25" s="8">
        <v>1582</v>
      </c>
    </row>
    <row r="64" ht="15.75" thickBot="1" x14ac:dyDescent="0.3"/>
    <row r="65" ht="15.75" thickBot="1" x14ac:dyDescent="0.3"/>
    <row r="66" ht="15.75" thickBot="1" x14ac:dyDescent="0.3"/>
    <row r="67" ht="15.75" thickBot="1" x14ac:dyDescent="0.3"/>
  </sheetData>
  <mergeCells count="4">
    <mergeCell ref="A1:B1"/>
    <mergeCell ref="A2:B2"/>
    <mergeCell ref="E1:F1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D274-6B1E-4D98-9A8F-3DD40510646C}">
  <dimension ref="A1:H1"/>
  <sheetViews>
    <sheetView workbookViewId="0">
      <selection activeCell="A2" sqref="A1:A1048576"/>
    </sheetView>
  </sheetViews>
  <sheetFormatPr defaultRowHeight="15" x14ac:dyDescent="0.25"/>
  <cols>
    <col min="1" max="1" width="26.5703125" bestFit="1" customWidth="1"/>
    <col min="2" max="2" width="23.42578125" bestFit="1" customWidth="1"/>
  </cols>
  <sheetData>
    <row r="1" spans="1:8" x14ac:dyDescent="0.25">
      <c r="A1" s="19" t="s">
        <v>36</v>
      </c>
      <c r="B1" s="19"/>
      <c r="C1" s="19"/>
      <c r="D1" s="19"/>
      <c r="E1" s="19"/>
      <c r="F1" s="19"/>
      <c r="G1" s="19"/>
      <c r="H1" s="19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Comments</vt:lpstr>
      <vt:lpstr>REQUESTED 1 &amp; 2</vt:lpstr>
      <vt:lpstr>REQUESTED 3 &amp; 4</vt:lpstr>
      <vt:lpstr>REQUEST 5</vt:lpstr>
      <vt:lpstr>REQUEST 6</vt:lpstr>
      <vt:lpstr>additional data - not requested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Ova</dc:creator>
  <cp:lastModifiedBy>Miguel Ova</cp:lastModifiedBy>
  <dcterms:created xsi:type="dcterms:W3CDTF">2020-09-01T17:18:12Z</dcterms:created>
  <dcterms:modified xsi:type="dcterms:W3CDTF">2021-06-23T15:07:12Z</dcterms:modified>
</cp:coreProperties>
</file>