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23c7e870102655b/Desktop/"/>
    </mc:Choice>
  </mc:AlternateContent>
  <xr:revisionPtr revIDLastSave="221" documentId="8_{DFCB634B-CAD1-4D54-B282-9380BD8EEB56}" xr6:coauthVersionLast="47" xr6:coauthVersionMax="47" xr10:uidLastSave="{9460C597-062F-47FF-B3E5-76F88F687AA1}"/>
  <bookViews>
    <workbookView xWindow="20370" yWindow="-120" windowWidth="29040" windowHeight="15720" xr2:uid="{CE294DA4-478B-499B-85FB-CF943D512C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4" i="1" l="1"/>
  <c r="T24" i="1"/>
  <c r="S24" i="1"/>
  <c r="R24" i="1"/>
  <c r="Q24" i="1"/>
  <c r="U23" i="1"/>
  <c r="T23" i="1"/>
  <c r="S23" i="1"/>
  <c r="R23" i="1"/>
  <c r="Q23" i="1"/>
  <c r="U22" i="1"/>
  <c r="T22" i="1"/>
  <c r="S22" i="1"/>
  <c r="R22" i="1"/>
  <c r="Q22" i="1"/>
  <c r="U21" i="1"/>
  <c r="T21" i="1"/>
  <c r="S21" i="1"/>
  <c r="R21" i="1"/>
  <c r="Q21" i="1"/>
  <c r="U20" i="1"/>
  <c r="T20" i="1"/>
  <c r="S20" i="1"/>
  <c r="R20" i="1"/>
  <c r="Q20" i="1"/>
  <c r="R14" i="1"/>
  <c r="P24" i="1"/>
  <c r="P23" i="1"/>
  <c r="P22" i="1"/>
  <c r="P21" i="1"/>
  <c r="P20" i="1"/>
  <c r="U19" i="1"/>
  <c r="T19" i="1"/>
  <c r="S19" i="1"/>
  <c r="R19" i="1"/>
  <c r="Q19" i="1"/>
  <c r="U17" i="1"/>
  <c r="T17" i="1"/>
  <c r="S17" i="1"/>
  <c r="R17" i="1"/>
  <c r="Q17" i="1"/>
  <c r="U16" i="1"/>
  <c r="T16" i="1"/>
  <c r="S16" i="1"/>
  <c r="R16" i="1"/>
  <c r="Q16" i="1"/>
  <c r="U15" i="1"/>
  <c r="T15" i="1"/>
  <c r="S15" i="1"/>
  <c r="R15" i="1"/>
  <c r="Q15" i="1"/>
  <c r="U14" i="1"/>
  <c r="T14" i="1"/>
  <c r="S14" i="1"/>
  <c r="Q14" i="1"/>
  <c r="U13" i="1"/>
  <c r="T13" i="1"/>
  <c r="S13" i="1"/>
  <c r="R13" i="1"/>
  <c r="Q13" i="1"/>
  <c r="Q12" i="1"/>
  <c r="P17" i="1"/>
  <c r="P16" i="1"/>
  <c r="P15" i="1"/>
  <c r="P14" i="1"/>
  <c r="P13" i="1"/>
  <c r="U12" i="1"/>
  <c r="T12" i="1"/>
  <c r="S12" i="1"/>
  <c r="R12" i="1"/>
  <c r="P10" i="1"/>
  <c r="P9" i="1"/>
  <c r="P8" i="1"/>
  <c r="H12" i="1" s="1"/>
  <c r="P7" i="1"/>
  <c r="P6" i="1"/>
  <c r="U5" i="1"/>
  <c r="T5" i="1"/>
  <c r="S5" i="1"/>
  <c r="R5" i="1"/>
  <c r="Q5" i="1"/>
  <c r="H13" i="1"/>
  <c r="H11" i="1"/>
  <c r="H7" i="1"/>
  <c r="M13" i="1"/>
  <c r="M12" i="1"/>
  <c r="M11" i="1"/>
  <c r="M7" i="1"/>
  <c r="M14" i="1" l="1"/>
  <c r="M6" i="1"/>
  <c r="H9" i="1"/>
  <c r="M9" i="1"/>
  <c r="M8" i="1"/>
  <c r="H10" i="1"/>
  <c r="M10" i="1"/>
  <c r="M15" i="1"/>
  <c r="H14" i="1"/>
  <c r="H6" i="1"/>
  <c r="H8" i="1"/>
  <c r="H15" i="1"/>
</calcChain>
</file>

<file path=xl/sharedStrings.xml><?xml version="1.0" encoding="utf-8"?>
<sst xmlns="http://schemas.openxmlformats.org/spreadsheetml/2006/main" count="168" uniqueCount="96">
  <si>
    <t>Vendor Risk Assessment</t>
  </si>
  <si>
    <t xml:space="preserve">Area Name: </t>
  </si>
  <si>
    <t>Updated by:</t>
  </si>
  <si>
    <t>Date Last Updated:</t>
  </si>
  <si>
    <t>Unique ID</t>
  </si>
  <si>
    <t>Risk Description</t>
  </si>
  <si>
    <t>Caused by &amp; Consequenses</t>
  </si>
  <si>
    <t>Risk Owner(s)                           Name and Role</t>
  </si>
  <si>
    <t>Probabilty</t>
  </si>
  <si>
    <t>Impact</t>
  </si>
  <si>
    <t>Risk Rating</t>
  </si>
  <si>
    <t>Control(s)</t>
  </si>
  <si>
    <t>Control Owner(s)                           Name and Role</t>
  </si>
  <si>
    <t>Residual Probabilty</t>
  </si>
  <si>
    <t>Residual Risk (with controls)</t>
  </si>
  <si>
    <t>Inherent Risk (without controls)</t>
  </si>
  <si>
    <t>Residual Impact</t>
  </si>
  <si>
    <t>Residual Risk Rating</t>
  </si>
  <si>
    <t>Probability</t>
  </si>
  <si>
    <t>Very High</t>
  </si>
  <si>
    <t>High</t>
  </si>
  <si>
    <t>Medium</t>
  </si>
  <si>
    <t>Low</t>
  </si>
  <si>
    <t>Very Low</t>
  </si>
  <si>
    <t>Impact:</t>
  </si>
  <si>
    <t>Critical</t>
  </si>
  <si>
    <t>Severe</t>
  </si>
  <si>
    <t>Sustainable</t>
  </si>
  <si>
    <t>Moderate</t>
  </si>
  <si>
    <t>Inherent Risk Matrix (Before Controls)</t>
  </si>
  <si>
    <t>Master Risk Matrix</t>
  </si>
  <si>
    <t>RISK MATRICIES</t>
  </si>
  <si>
    <t>Residual Risk Matrix (After Controls)</t>
  </si>
  <si>
    <t>VRA0001</t>
  </si>
  <si>
    <t>VRA0002</t>
  </si>
  <si>
    <t>VRA0003</t>
  </si>
  <si>
    <t>VRA0004</t>
  </si>
  <si>
    <t>VRA0005</t>
  </si>
  <si>
    <t>VRA0006</t>
  </si>
  <si>
    <t>VRA0007</t>
  </si>
  <si>
    <t>VRA0008</t>
  </si>
  <si>
    <t>VRA0009</t>
  </si>
  <si>
    <t>VRA0010</t>
  </si>
  <si>
    <t>Vendor fails to encrypt customer data at rest</t>
  </si>
  <si>
    <t>Lack of encryption policy; potential customer data breach &amp; regulatory fines</t>
  </si>
  <si>
    <t>John Smith – Vendor Security Lead</t>
  </si>
  <si>
    <t>Implement AES-256 encryption for all databases; enable transparent data encryption</t>
  </si>
  <si>
    <t>Jane Doe – IT Security Manager</t>
  </si>
  <si>
    <t>Delayed patching of critical vulnerabilities</t>
  </si>
  <si>
    <t>Weak patch management schedule; increased exposure to cyberattacks</t>
  </si>
  <si>
    <t>Maria Lopez – Compliance Officer</t>
  </si>
  <si>
    <t>Monthly vulnerability scans; 14-day SLA for patching critical findings</t>
  </si>
  <si>
    <t>Paul White – Vendor Systems Admin</t>
  </si>
  <si>
    <t>Inadequate access control for privileged accounts</t>
  </si>
  <si>
    <t>Shared admin passwords; risk of unauthorized changes</t>
  </si>
  <si>
    <t>Alex Brown – Operations Head</t>
  </si>
  <si>
    <t>Enforce MFA for all privileged accounts; individual accounts for each admin</t>
  </si>
  <si>
    <t>Sarah Green – Identity &amp; Access Mgmt Lead</t>
  </si>
  <si>
    <t>Third-party subcontractors not screened before onboarding</t>
  </si>
  <si>
    <t>Missing background checks; risk of insider threats</t>
  </si>
  <si>
    <t>Nina Torres – Procurement Manager</t>
  </si>
  <si>
    <t>Standardized vendor due diligence checklist; background verification before contract approval</t>
  </si>
  <si>
    <t>Chris Lim – Vendor Risk Analyst</t>
  </si>
  <si>
    <t>Backup data not tested for integrity</t>
  </si>
  <si>
    <t>Backups performed but never restored/tested; risk of failed recovery</t>
  </si>
  <si>
    <t>Robert Cruz – Business Continuity Officer</t>
  </si>
  <si>
    <t>Quarterly backup restore tests with documented results</t>
  </si>
  <si>
    <t>Emma Tan – Backup &amp; Recovery Specialist</t>
  </si>
  <si>
    <t>Absence of documented incident response plan</t>
  </si>
  <si>
    <t>Uncoordinated response to breaches; extended downtime and loss of trust</t>
  </si>
  <si>
    <t>Kate Hill – Security &amp; Compliance Manager</t>
  </si>
  <si>
    <t>Maintain incident response plan and conduct semi-annual tabletop exercises</t>
  </si>
  <si>
    <t>Brian Cho – Security Operations Lead</t>
  </si>
  <si>
    <t>Weak physical security at vendor’s data center</t>
  </si>
  <si>
    <t>Inadequate badge access; risk of unauthorized physical entry</t>
  </si>
  <si>
    <t>Michael Reyes – Facilities Manager</t>
  </si>
  <si>
    <t>Install CCTV &amp; badge access logs; restrict visitor entry</t>
  </si>
  <si>
    <t>Laura Kim – Physical Security Coordinator</t>
  </si>
  <si>
    <t>Vendor fails to sign updated data processing agreements (DPA)</t>
  </si>
  <si>
    <t>Legal exposure &amp; noncompliance with privacy laws</t>
  </si>
  <si>
    <t>Anna Cruz – Legal Counsel</t>
  </si>
  <si>
    <t>Include mandatory DPA clause in all contracts; automated contract management</t>
  </si>
  <si>
    <t>Oliver Chan – Legal Contracts Manager</t>
  </si>
  <si>
    <t>Infrequent review of user access</t>
  </si>
  <si>
    <t>Inactive users remain active; increased insider threat risk</t>
  </si>
  <si>
    <t>Daniel Ong – HR Lead</t>
  </si>
  <si>
    <t>Monthly user access review; automated alerts for inactive accounts</t>
  </si>
  <si>
    <t>Sophia Liu – HRIS Specialist</t>
  </si>
  <si>
    <t>Disaster Recovery Plan (DRP) not updated after system changes</t>
  </si>
  <si>
    <t>New systems not covered in DRP; risk of longer downtime during disaster</t>
  </si>
  <si>
    <t>Sandra Patel – IT Infrastructure Head</t>
  </si>
  <si>
    <t>Update DRP after major changes; annual DRP test with stakeholders</t>
  </si>
  <si>
    <t>Kevin Ross – Business Continuity Coordinator</t>
  </si>
  <si>
    <t>Carlo Buensalida</t>
  </si>
  <si>
    <t>9/28/2025</t>
  </si>
  <si>
    <t>Vendor Onboarding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</si>
</sst>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85E5A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medium">
        <color auto="1"/>
      </right>
      <top/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vertical="center"/>
    </xf>
    <xf numFmtId="0" fontId="0" fillId="3" borderId="0" xfId="0" applyFill="1"/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4" borderId="21" xfId="0" applyFont="1" applyFill="1" applyBorder="1" applyAlignment="1">
      <alignment horizontal="center" vertical="center"/>
    </xf>
    <xf numFmtId="0" fontId="8" fillId="4" borderId="22" xfId="0" applyFont="1" applyFill="1" applyBorder="1" applyAlignment="1">
      <alignment horizontal="center" vertical="center"/>
    </xf>
    <xf numFmtId="0" fontId="8" fillId="4" borderId="23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 textRotation="90"/>
    </xf>
    <xf numFmtId="0" fontId="7" fillId="2" borderId="17" xfId="0" applyFont="1" applyFill="1" applyBorder="1" applyAlignment="1">
      <alignment horizontal="center" vertical="center" textRotation="90"/>
    </xf>
    <xf numFmtId="0" fontId="7" fillId="2" borderId="18" xfId="0" applyFont="1" applyFill="1" applyBorder="1" applyAlignment="1">
      <alignment horizontal="center" vertical="center" textRotation="90"/>
    </xf>
    <xf numFmtId="0" fontId="1" fillId="4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0" fillId="2" borderId="27" xfId="0" applyFill="1" applyBorder="1" applyAlignment="1">
      <alignment vertical="center"/>
    </xf>
    <xf numFmtId="0" fontId="2" fillId="2" borderId="0" xfId="0" applyFont="1" applyFill="1" applyBorder="1" applyAlignment="1">
      <alignment horizontal="right" vertical="center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2" borderId="28" xfId="0" applyFill="1" applyBorder="1" applyAlignment="1">
      <alignment vertical="center"/>
    </xf>
    <xf numFmtId="0" fontId="1" fillId="4" borderId="29" xfId="0" applyFont="1" applyFill="1" applyBorder="1" applyAlignment="1">
      <alignment horizontal="center" vertical="center"/>
    </xf>
    <xf numFmtId="0" fontId="2" fillId="4" borderId="30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left" vertical="center" wrapText="1"/>
    </xf>
    <xf numFmtId="0" fontId="5" fillId="0" borderId="32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fgColor rgb="FFF85E5A"/>
          <bgColor rgb="FFF860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fgColor rgb="FFF85E5A"/>
          <bgColor rgb="FFF86042"/>
        </patternFill>
      </fill>
    </dxf>
  </dxfs>
  <tableStyles count="0" defaultTableStyle="TableStyleMedium2" defaultPivotStyle="PivotStyleLight16"/>
  <colors>
    <mruColors>
      <color rgb="FFF85E5A"/>
      <color rgb="FFF860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5FB33-4BFF-4A9B-BB79-E2C934BAD5A9}">
  <sheetPr>
    <pageSetUpPr fitToPage="1"/>
  </sheetPr>
  <dimension ref="A1:X55"/>
  <sheetViews>
    <sheetView tabSelected="1" zoomScale="71" zoomScaleNormal="71" workbookViewId="0">
      <selection activeCell="E17" sqref="E17"/>
    </sheetView>
  </sheetViews>
  <sheetFormatPr defaultRowHeight="15" x14ac:dyDescent="0.25"/>
  <cols>
    <col min="1" max="1" width="3.28515625" customWidth="1"/>
    <col min="2" max="2" width="13.85546875" customWidth="1"/>
    <col min="3" max="3" width="31.28515625" customWidth="1"/>
    <col min="4" max="4" width="32.28515625" customWidth="1"/>
    <col min="5" max="5" width="27.140625" customWidth="1"/>
    <col min="6" max="6" width="13.42578125" customWidth="1"/>
    <col min="7" max="7" width="12.5703125" customWidth="1"/>
    <col min="8" max="8" width="11.85546875" customWidth="1"/>
    <col min="9" max="9" width="32.7109375" customWidth="1"/>
    <col min="10" max="10" width="20.28515625" customWidth="1"/>
    <col min="11" max="11" width="13.42578125" customWidth="1"/>
    <col min="12" max="12" width="13.140625" customWidth="1"/>
    <col min="13" max="13" width="15.5703125" customWidth="1"/>
    <col min="14" max="14" width="4" customWidth="1"/>
    <col min="15" max="21" width="11.7109375" customWidth="1"/>
    <col min="22" max="22" width="3.85546875" customWidth="1"/>
    <col min="23" max="23" width="15.28515625" hidden="1" customWidth="1"/>
    <col min="24" max="24" width="16.5703125" hidden="1" customWidth="1"/>
  </cols>
  <sheetData>
    <row r="1" spans="1:24" ht="31.5" customHeight="1" x14ac:dyDescent="0.25">
      <c r="A1" s="2"/>
      <c r="B1" s="35" t="s">
        <v>0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7"/>
    </row>
    <row r="2" spans="1:24" ht="15.75" customHeight="1" x14ac:dyDescent="0.25">
      <c r="A2" s="2"/>
      <c r="B2" s="38"/>
      <c r="C2" s="39" t="s">
        <v>1</v>
      </c>
      <c r="D2" s="40" t="s">
        <v>95</v>
      </c>
      <c r="E2" s="39" t="s">
        <v>2</v>
      </c>
      <c r="F2" s="41" t="s">
        <v>93</v>
      </c>
      <c r="G2" s="41"/>
      <c r="H2" s="41"/>
      <c r="I2" s="39" t="s">
        <v>3</v>
      </c>
      <c r="J2" s="41" t="s">
        <v>94</v>
      </c>
      <c r="K2" s="41"/>
      <c r="L2" s="42"/>
      <c r="M2" s="43"/>
    </row>
    <row r="3" spans="1:24" ht="24.95" customHeight="1" x14ac:dyDescent="0.4">
      <c r="A3" s="2"/>
      <c r="B3" s="38"/>
      <c r="C3" s="42"/>
      <c r="D3" s="42"/>
      <c r="E3" s="42"/>
      <c r="F3" s="42"/>
      <c r="G3" s="42"/>
      <c r="H3" s="42"/>
      <c r="I3" s="42"/>
      <c r="J3" s="42"/>
      <c r="K3" s="42"/>
      <c r="L3" s="42"/>
      <c r="M3" s="43"/>
      <c r="O3" s="56" t="s">
        <v>31</v>
      </c>
      <c r="P3" s="56"/>
      <c r="Q3" s="56"/>
      <c r="R3" s="56"/>
      <c r="S3" s="56"/>
      <c r="T3" s="56"/>
      <c r="U3" s="56"/>
      <c r="W3" s="5" t="s">
        <v>18</v>
      </c>
      <c r="X3" s="5" t="s">
        <v>9</v>
      </c>
    </row>
    <row r="4" spans="1:24" ht="24.95" customHeight="1" thickBot="1" x14ac:dyDescent="0.4">
      <c r="A4" s="2"/>
      <c r="B4" s="38"/>
      <c r="C4" s="42"/>
      <c r="D4" s="42"/>
      <c r="E4" s="42"/>
      <c r="F4" s="32" t="s">
        <v>15</v>
      </c>
      <c r="G4" s="32"/>
      <c r="H4" s="32"/>
      <c r="I4" s="42"/>
      <c r="J4" s="42"/>
      <c r="K4" s="32" t="s">
        <v>14</v>
      </c>
      <c r="L4" s="32"/>
      <c r="M4" s="44"/>
      <c r="O4" s="55" t="s">
        <v>30</v>
      </c>
      <c r="P4" s="55"/>
      <c r="Q4" s="55"/>
      <c r="R4" s="55"/>
      <c r="S4" s="55"/>
      <c r="T4" s="55"/>
      <c r="U4" s="55"/>
      <c r="W4" s="6" t="s">
        <v>19</v>
      </c>
      <c r="X4" s="6" t="s">
        <v>19</v>
      </c>
    </row>
    <row r="5" spans="1:24" ht="30" customHeight="1" thickBot="1" x14ac:dyDescent="0.3">
      <c r="B5" s="45" t="s">
        <v>4</v>
      </c>
      <c r="C5" s="4" t="s">
        <v>5</v>
      </c>
      <c r="D5" s="3" t="s">
        <v>6</v>
      </c>
      <c r="E5" s="3" t="s">
        <v>7</v>
      </c>
      <c r="F5" s="3" t="s">
        <v>8</v>
      </c>
      <c r="G5" s="3" t="s">
        <v>9</v>
      </c>
      <c r="H5" s="3" t="s">
        <v>10</v>
      </c>
      <c r="I5" s="3" t="s">
        <v>11</v>
      </c>
      <c r="J5" s="3" t="s">
        <v>12</v>
      </c>
      <c r="K5" s="3" t="s">
        <v>13</v>
      </c>
      <c r="L5" s="3" t="s">
        <v>16</v>
      </c>
      <c r="M5" s="46" t="s">
        <v>17</v>
      </c>
      <c r="O5" s="27" t="s">
        <v>24</v>
      </c>
      <c r="P5" s="28"/>
      <c r="Q5" s="24" t="str">
        <f>X$8</f>
        <v>Very Low</v>
      </c>
      <c r="R5" s="25" t="str">
        <f>X$7</f>
        <v>Low</v>
      </c>
      <c r="S5" s="25" t="str">
        <f>X$6</f>
        <v>Medium</v>
      </c>
      <c r="T5" s="25" t="str">
        <f>X$5</f>
        <v>High</v>
      </c>
      <c r="U5" s="26" t="str">
        <f>X$4</f>
        <v>Very High</v>
      </c>
      <c r="W5" s="6" t="s">
        <v>20</v>
      </c>
      <c r="X5" s="6" t="s">
        <v>20</v>
      </c>
    </row>
    <row r="6" spans="1:24" ht="50.1" customHeight="1" x14ac:dyDescent="0.25">
      <c r="B6" s="47" t="s">
        <v>33</v>
      </c>
      <c r="C6" s="34" t="s">
        <v>43</v>
      </c>
      <c r="D6" s="34" t="s">
        <v>44</v>
      </c>
      <c r="E6" s="34" t="s">
        <v>45</v>
      </c>
      <c r="F6" s="33" t="s">
        <v>19</v>
      </c>
      <c r="G6" s="33" t="s">
        <v>23</v>
      </c>
      <c r="H6" s="33" t="str">
        <f>IFERROR(INDEX(Q$6:U$10,MATCH(F6,P$6:P$10,0),MATCH(G6,Q$5:U$5,0)),"")</f>
        <v>Moderate</v>
      </c>
      <c r="I6" s="34" t="s">
        <v>46</v>
      </c>
      <c r="J6" s="34" t="s">
        <v>47</v>
      </c>
      <c r="K6" s="20" t="s">
        <v>19</v>
      </c>
      <c r="L6" s="20" t="s">
        <v>23</v>
      </c>
      <c r="M6" s="48" t="str">
        <f>IFERROR(INDEX(Q$6:U$10,MATCH(K6,P$6:P$10,0),MATCH(L6,Q$5:U$5,0)),"")</f>
        <v>Moderate</v>
      </c>
      <c r="O6" s="29" t="s">
        <v>18</v>
      </c>
      <c r="P6" s="21" t="str">
        <f>W$4</f>
        <v>Very High</v>
      </c>
      <c r="Q6" s="11" t="s">
        <v>28</v>
      </c>
      <c r="R6" s="14" t="s">
        <v>26</v>
      </c>
      <c r="S6" s="14" t="s">
        <v>26</v>
      </c>
      <c r="T6" s="17" t="s">
        <v>25</v>
      </c>
      <c r="U6" s="19" t="s">
        <v>25</v>
      </c>
      <c r="W6" s="6" t="s">
        <v>21</v>
      </c>
      <c r="X6" s="6" t="s">
        <v>21</v>
      </c>
    </row>
    <row r="7" spans="1:24" ht="50.1" customHeight="1" x14ac:dyDescent="0.25">
      <c r="B7" s="47" t="s">
        <v>34</v>
      </c>
      <c r="C7" s="34" t="s">
        <v>48</v>
      </c>
      <c r="D7" s="34" t="s">
        <v>49</v>
      </c>
      <c r="E7" s="34" t="s">
        <v>50</v>
      </c>
      <c r="F7" s="33" t="s">
        <v>20</v>
      </c>
      <c r="G7" s="33" t="s">
        <v>23</v>
      </c>
      <c r="H7" s="33" t="str">
        <f t="shared" ref="H7:H15" si="0">IFERROR(INDEX(Q$6:U$10,MATCH(F7,P$6:P$10,0),MATCH(G7,Q$5:U$5,0)),"")</f>
        <v>Sustainable</v>
      </c>
      <c r="I7" s="34" t="s">
        <v>51</v>
      </c>
      <c r="J7" s="34" t="s">
        <v>52</v>
      </c>
      <c r="K7" s="20" t="s">
        <v>22</v>
      </c>
      <c r="L7" s="20" t="s">
        <v>23</v>
      </c>
      <c r="M7" s="48" t="str">
        <f t="shared" ref="M7:M15" si="1">IFERROR(INDEX(Q$6:U$10,MATCH(K7,P$6:P$10,0),MATCH(L7,Q$5:U$5,0)),"")</f>
        <v>Sustainable</v>
      </c>
      <c r="O7" s="30"/>
      <c r="P7" s="22" t="str">
        <f>W$5</f>
        <v>High</v>
      </c>
      <c r="Q7" s="7" t="s">
        <v>27</v>
      </c>
      <c r="R7" s="12" t="s">
        <v>28</v>
      </c>
      <c r="S7" s="15" t="s">
        <v>26</v>
      </c>
      <c r="T7" s="18" t="s">
        <v>25</v>
      </c>
      <c r="U7" s="19" t="s">
        <v>25</v>
      </c>
      <c r="W7" s="6" t="s">
        <v>22</v>
      </c>
      <c r="X7" s="6" t="s">
        <v>22</v>
      </c>
    </row>
    <row r="8" spans="1:24" ht="50.1" customHeight="1" x14ac:dyDescent="0.25">
      <c r="B8" s="47" t="s">
        <v>35</v>
      </c>
      <c r="C8" s="34" t="s">
        <v>53</v>
      </c>
      <c r="D8" s="34" t="s">
        <v>54</v>
      </c>
      <c r="E8" s="34" t="s">
        <v>55</v>
      </c>
      <c r="F8" s="33" t="s">
        <v>21</v>
      </c>
      <c r="G8" s="33" t="s">
        <v>20</v>
      </c>
      <c r="H8" s="33" t="str">
        <f t="shared" si="0"/>
        <v>Severe</v>
      </c>
      <c r="I8" s="34" t="s">
        <v>56</v>
      </c>
      <c r="J8" s="34" t="s">
        <v>57</v>
      </c>
      <c r="K8" s="20" t="s">
        <v>21</v>
      </c>
      <c r="L8" s="20" t="s">
        <v>20</v>
      </c>
      <c r="M8" s="48" t="str">
        <f t="shared" si="1"/>
        <v>Severe</v>
      </c>
      <c r="O8" s="30"/>
      <c r="P8" s="22" t="str">
        <f>W$6</f>
        <v>Medium</v>
      </c>
      <c r="Q8" s="7" t="s">
        <v>27</v>
      </c>
      <c r="R8" s="12" t="s">
        <v>28</v>
      </c>
      <c r="S8" s="12" t="s">
        <v>28</v>
      </c>
      <c r="T8" s="15" t="s">
        <v>26</v>
      </c>
      <c r="U8" s="19" t="s">
        <v>25</v>
      </c>
      <c r="W8" s="6" t="s">
        <v>23</v>
      </c>
      <c r="X8" s="6" t="s">
        <v>23</v>
      </c>
    </row>
    <row r="9" spans="1:24" ht="50.1" customHeight="1" x14ac:dyDescent="0.25">
      <c r="B9" s="47" t="s">
        <v>36</v>
      </c>
      <c r="C9" s="34" t="s">
        <v>58</v>
      </c>
      <c r="D9" s="34" t="s">
        <v>59</v>
      </c>
      <c r="E9" s="34" t="s">
        <v>60</v>
      </c>
      <c r="F9" s="33" t="s">
        <v>22</v>
      </c>
      <c r="G9" s="33" t="s">
        <v>21</v>
      </c>
      <c r="H9" s="33" t="str">
        <f t="shared" si="0"/>
        <v>Moderate</v>
      </c>
      <c r="I9" s="34" t="s">
        <v>61</v>
      </c>
      <c r="J9" s="34" t="s">
        <v>62</v>
      </c>
      <c r="K9" s="20" t="s">
        <v>22</v>
      </c>
      <c r="L9" s="20" t="s">
        <v>19</v>
      </c>
      <c r="M9" s="48" t="str">
        <f t="shared" si="1"/>
        <v>Critical</v>
      </c>
      <c r="O9" s="30"/>
      <c r="P9" s="22" t="str">
        <f>W$7</f>
        <v>Low</v>
      </c>
      <c r="Q9" s="7" t="s">
        <v>27</v>
      </c>
      <c r="R9" s="9" t="s">
        <v>27</v>
      </c>
      <c r="S9" s="12" t="s">
        <v>28</v>
      </c>
      <c r="T9" s="15" t="s">
        <v>26</v>
      </c>
      <c r="U9" s="19" t="s">
        <v>25</v>
      </c>
    </row>
    <row r="10" spans="1:24" ht="50.1" customHeight="1" thickBot="1" x14ac:dyDescent="0.3">
      <c r="B10" s="47" t="s">
        <v>37</v>
      </c>
      <c r="C10" s="34" t="s">
        <v>63</v>
      </c>
      <c r="D10" s="34" t="s">
        <v>64</v>
      </c>
      <c r="E10" s="34" t="s">
        <v>65</v>
      </c>
      <c r="F10" s="33" t="s">
        <v>23</v>
      </c>
      <c r="G10" s="33" t="s">
        <v>21</v>
      </c>
      <c r="H10" s="33" t="str">
        <f t="shared" si="0"/>
        <v>Sustainable</v>
      </c>
      <c r="I10" s="34" t="s">
        <v>66</v>
      </c>
      <c r="J10" s="34" t="s">
        <v>67</v>
      </c>
      <c r="K10" s="20" t="s">
        <v>23</v>
      </c>
      <c r="L10" s="20" t="s">
        <v>21</v>
      </c>
      <c r="M10" s="48" t="str">
        <f t="shared" si="1"/>
        <v>Sustainable</v>
      </c>
      <c r="O10" s="31"/>
      <c r="P10" s="23" t="str">
        <f>W$8</f>
        <v>Very Low</v>
      </c>
      <c r="Q10" s="8" t="s">
        <v>27</v>
      </c>
      <c r="R10" s="10" t="s">
        <v>27</v>
      </c>
      <c r="S10" s="10" t="s">
        <v>27</v>
      </c>
      <c r="T10" s="13" t="s">
        <v>28</v>
      </c>
      <c r="U10" s="16" t="s">
        <v>26</v>
      </c>
    </row>
    <row r="11" spans="1:24" ht="50.1" customHeight="1" thickBot="1" x14ac:dyDescent="0.4">
      <c r="B11" s="47" t="s">
        <v>38</v>
      </c>
      <c r="C11" s="34" t="s">
        <v>68</v>
      </c>
      <c r="D11" s="34" t="s">
        <v>69</v>
      </c>
      <c r="E11" s="34" t="s">
        <v>70</v>
      </c>
      <c r="F11" s="33" t="s">
        <v>19</v>
      </c>
      <c r="G11" s="33" t="s">
        <v>19</v>
      </c>
      <c r="H11" s="33" t="str">
        <f t="shared" si="0"/>
        <v>Critical</v>
      </c>
      <c r="I11" s="34" t="s">
        <v>71</v>
      </c>
      <c r="J11" s="34" t="s">
        <v>72</v>
      </c>
      <c r="K11" s="20" t="s">
        <v>19</v>
      </c>
      <c r="L11" s="20" t="s">
        <v>23</v>
      </c>
      <c r="M11" s="48" t="str">
        <f t="shared" si="1"/>
        <v>Moderate</v>
      </c>
      <c r="O11" s="54" t="s">
        <v>29</v>
      </c>
      <c r="P11" s="54"/>
      <c r="Q11" s="54"/>
      <c r="R11" s="54"/>
      <c r="S11" s="54"/>
      <c r="T11" s="54"/>
      <c r="U11" s="54"/>
    </row>
    <row r="12" spans="1:24" ht="50.1" customHeight="1" thickBot="1" x14ac:dyDescent="0.3">
      <c r="B12" s="47" t="s">
        <v>39</v>
      </c>
      <c r="C12" s="34" t="s">
        <v>73</v>
      </c>
      <c r="D12" s="34" t="s">
        <v>74</v>
      </c>
      <c r="E12" s="34" t="s">
        <v>75</v>
      </c>
      <c r="F12" s="33" t="s">
        <v>21</v>
      </c>
      <c r="G12" s="33" t="s">
        <v>23</v>
      </c>
      <c r="H12" s="33" t="str">
        <f t="shared" si="0"/>
        <v>Sustainable</v>
      </c>
      <c r="I12" s="34" t="s">
        <v>76</v>
      </c>
      <c r="J12" s="34" t="s">
        <v>77</v>
      </c>
      <c r="K12" s="20" t="s">
        <v>21</v>
      </c>
      <c r="L12" s="20" t="s">
        <v>23</v>
      </c>
      <c r="M12" s="48" t="str">
        <f t="shared" si="1"/>
        <v>Sustainable</v>
      </c>
      <c r="O12" s="27" t="s">
        <v>24</v>
      </c>
      <c r="P12" s="28"/>
      <c r="Q12" s="24" t="str">
        <f>X$8</f>
        <v>Very Low</v>
      </c>
      <c r="R12" s="25" t="str">
        <f>X$7</f>
        <v>Low</v>
      </c>
      <c r="S12" s="25" t="str">
        <f>X$6</f>
        <v>Medium</v>
      </c>
      <c r="T12" s="25" t="str">
        <f>X$5</f>
        <v>High</v>
      </c>
      <c r="U12" s="26" t="str">
        <f>X$4</f>
        <v>Very High</v>
      </c>
    </row>
    <row r="13" spans="1:24" ht="50.1" customHeight="1" x14ac:dyDescent="0.25">
      <c r="B13" s="47" t="s">
        <v>40</v>
      </c>
      <c r="C13" s="34" t="s">
        <v>78</v>
      </c>
      <c r="D13" s="34" t="s">
        <v>79</v>
      </c>
      <c r="E13" s="34" t="s">
        <v>80</v>
      </c>
      <c r="F13" s="33" t="s">
        <v>23</v>
      </c>
      <c r="G13" s="33" t="s">
        <v>21</v>
      </c>
      <c r="H13" s="33" t="str">
        <f t="shared" si="0"/>
        <v>Sustainable</v>
      </c>
      <c r="I13" s="34" t="s">
        <v>81</v>
      </c>
      <c r="J13" s="34" t="s">
        <v>82</v>
      </c>
      <c r="K13" s="20" t="s">
        <v>20</v>
      </c>
      <c r="L13" s="20" t="s">
        <v>21</v>
      </c>
      <c r="M13" s="48" t="str">
        <f t="shared" si="1"/>
        <v>Severe</v>
      </c>
      <c r="O13" s="29" t="s">
        <v>18</v>
      </c>
      <c r="P13" s="21" t="str">
        <f>W$4</f>
        <v>Very High</v>
      </c>
      <c r="Q13" s="11">
        <f>IF(COUNTIFS($F$6:$F$15,$W4,$G$6:$G$15,$X$8)=0,"",COUNTIFS($F$6:$F$15,$W4,$G$6:$G$15,$X$8))</f>
        <v>1</v>
      </c>
      <c r="R13" s="14" t="str">
        <f>IF(COUNTIFS($F$6:$F$15,$W4,$G$6:$G$15,$X$7)=0,"",COUNTIFS($F$6:$F$15,$W4,$G$6:$G$15,$X$7))</f>
        <v/>
      </c>
      <c r="S13" s="14" t="str">
        <f>IF(COUNTIFS($F$6:$F$15,$W4,$G$6:$G$15,$X$6)=0,"",COUNTIFS($F$6:$F$15,$W4,$G$6:$G$15,$X$6))</f>
        <v/>
      </c>
      <c r="T13" s="17" t="str">
        <f>IF(COUNTIFS($F$6:$F$15,$W4,$G$6:$G$15,$X$5)=0,"",COUNTIFS($F$6:$F$15,$W4,$G$6:$G$15,$X$5))</f>
        <v/>
      </c>
      <c r="U13" s="19">
        <f>IF(COUNTIFS($F$6:$F$15,$W4,$G$6:$G$15,$X$4)=0,"",COUNTIFS($F$6:$F$15,$W4,$G$6:$G$15,$X$4))</f>
        <v>1</v>
      </c>
    </row>
    <row r="14" spans="1:24" ht="50.1" customHeight="1" x14ac:dyDescent="0.25">
      <c r="B14" s="47" t="s">
        <v>41</v>
      </c>
      <c r="C14" s="34" t="s">
        <v>83</v>
      </c>
      <c r="D14" s="34" t="s">
        <v>84</v>
      </c>
      <c r="E14" s="34" t="s">
        <v>85</v>
      </c>
      <c r="F14" s="33" t="s">
        <v>21</v>
      </c>
      <c r="G14" s="33" t="s">
        <v>21</v>
      </c>
      <c r="H14" s="33" t="str">
        <f t="shared" si="0"/>
        <v>Moderate</v>
      </c>
      <c r="I14" s="34" t="s">
        <v>86</v>
      </c>
      <c r="J14" s="34" t="s">
        <v>87</v>
      </c>
      <c r="K14" s="20" t="s">
        <v>23</v>
      </c>
      <c r="L14" s="20" t="s">
        <v>20</v>
      </c>
      <c r="M14" s="48" t="str">
        <f t="shared" si="1"/>
        <v>Moderate</v>
      </c>
      <c r="O14" s="30"/>
      <c r="P14" s="22" t="str">
        <f>W$5</f>
        <v>High</v>
      </c>
      <c r="Q14" s="7">
        <f t="shared" ref="Q14:Q17" si="2">IF(COUNTIFS($F$6:$F$15,$W5,$G$6:$G$15,$X$8)=0,"",COUNTIFS($F$6:$F$15,$W5,$G$6:$G$15,$X$8))</f>
        <v>1</v>
      </c>
      <c r="R14" s="12" t="str">
        <f>IF(COUNTIFS($F$6:$F$15,$W5,$G$6:$G$15,$X$7)=0,"",COUNTIFS($F$6:$F$15,$W5,$G$6:$G$15,$X$7))</f>
        <v/>
      </c>
      <c r="S14" s="15" t="str">
        <f t="shared" ref="S14:S17" si="3">IF(COUNTIFS($F$6:$F$15,$W5,$G$6:$G$15,$X$6)=0,"",COUNTIFS($F$6:$F$15,$W5,$G$6:$G$15,$X$6))</f>
        <v/>
      </c>
      <c r="T14" s="18" t="str">
        <f t="shared" ref="T14:T17" si="4">IF(COUNTIFS($F$6:$F$15,$W5,$G$6:$G$15,$X$5)=0,"",COUNTIFS($F$6:$F$15,$W5,$G$6:$G$15,$X$5))</f>
        <v/>
      </c>
      <c r="U14" s="19" t="str">
        <f t="shared" ref="U14:U17" si="5">IF(COUNTIFS($F$6:$F$15,$W5,$G$6:$G$15,$X$4)=0,"",COUNTIFS($F$6:$F$15,$W5,$G$6:$G$15,$X$4))</f>
        <v/>
      </c>
    </row>
    <row r="15" spans="1:24" ht="50.1" customHeight="1" thickBot="1" x14ac:dyDescent="0.3">
      <c r="B15" s="49" t="s">
        <v>42</v>
      </c>
      <c r="C15" s="50" t="s">
        <v>88</v>
      </c>
      <c r="D15" s="50" t="s">
        <v>89</v>
      </c>
      <c r="E15" s="50" t="s">
        <v>90</v>
      </c>
      <c r="F15" s="51" t="s">
        <v>22</v>
      </c>
      <c r="G15" s="51" t="s">
        <v>22</v>
      </c>
      <c r="H15" s="51" t="str">
        <f t="shared" si="0"/>
        <v>Sustainable</v>
      </c>
      <c r="I15" s="50" t="s">
        <v>91</v>
      </c>
      <c r="J15" s="50" t="s">
        <v>92</v>
      </c>
      <c r="K15" s="52" t="s">
        <v>23</v>
      </c>
      <c r="L15" s="52" t="s">
        <v>21</v>
      </c>
      <c r="M15" s="53" t="str">
        <f t="shared" si="1"/>
        <v>Sustainable</v>
      </c>
      <c r="O15" s="30"/>
      <c r="P15" s="22" t="str">
        <f>W$6</f>
        <v>Medium</v>
      </c>
      <c r="Q15" s="7">
        <f t="shared" si="2"/>
        <v>1</v>
      </c>
      <c r="R15" s="12" t="str">
        <f t="shared" ref="R15:R17" si="6">IF(COUNTIFS($F$6:$F$15,$W6,$G$6:$G$15,$X$7)=0,"",COUNTIFS($F$6:$F$15,$W6,$G$6:$G$15,$X$7))</f>
        <v/>
      </c>
      <c r="S15" s="12">
        <f t="shared" si="3"/>
        <v>1</v>
      </c>
      <c r="T15" s="15">
        <f t="shared" si="4"/>
        <v>1</v>
      </c>
      <c r="U15" s="19" t="str">
        <f t="shared" si="5"/>
        <v/>
      </c>
    </row>
    <row r="16" spans="1:24" ht="50.1" customHeight="1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O16" s="30"/>
      <c r="P16" s="22" t="str">
        <f>W$7</f>
        <v>Low</v>
      </c>
      <c r="Q16" s="7" t="str">
        <f t="shared" si="2"/>
        <v/>
      </c>
      <c r="R16" s="9">
        <f t="shared" si="6"/>
        <v>1</v>
      </c>
      <c r="S16" s="12">
        <f t="shared" si="3"/>
        <v>1</v>
      </c>
      <c r="T16" s="15" t="str">
        <f t="shared" si="4"/>
        <v/>
      </c>
      <c r="U16" s="19" t="str">
        <f t="shared" si="5"/>
        <v/>
      </c>
    </row>
    <row r="17" spans="2:21" ht="50.1" customHeight="1" thickBot="1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O17" s="31"/>
      <c r="P17" s="23" t="str">
        <f>W$8</f>
        <v>Very Low</v>
      </c>
      <c r="Q17" s="8" t="str">
        <f t="shared" si="2"/>
        <v/>
      </c>
      <c r="R17" s="10" t="str">
        <f t="shared" si="6"/>
        <v/>
      </c>
      <c r="S17" s="10">
        <f t="shared" si="3"/>
        <v>2</v>
      </c>
      <c r="T17" s="13" t="str">
        <f t="shared" si="4"/>
        <v/>
      </c>
      <c r="U17" s="16" t="str">
        <f t="shared" si="5"/>
        <v/>
      </c>
    </row>
    <row r="18" spans="2:21" ht="50.1" customHeight="1" thickBot="1" x14ac:dyDescent="0.4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O18" s="54" t="s">
        <v>32</v>
      </c>
      <c r="P18" s="54"/>
      <c r="Q18" s="54"/>
      <c r="R18" s="54"/>
      <c r="S18" s="54"/>
      <c r="T18" s="54"/>
      <c r="U18" s="54"/>
    </row>
    <row r="19" spans="2:21" ht="50.1" customHeight="1" thickBot="1" x14ac:dyDescent="0.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O19" s="27" t="s">
        <v>24</v>
      </c>
      <c r="P19" s="28"/>
      <c r="Q19" s="24" t="str">
        <f>X$8</f>
        <v>Very Low</v>
      </c>
      <c r="R19" s="25" t="str">
        <f>X$7</f>
        <v>Low</v>
      </c>
      <c r="S19" s="25" t="str">
        <f>X$6</f>
        <v>Medium</v>
      </c>
      <c r="T19" s="25" t="str">
        <f>X$5</f>
        <v>High</v>
      </c>
      <c r="U19" s="26" t="str">
        <f>X$4</f>
        <v>Very High</v>
      </c>
    </row>
    <row r="20" spans="2:21" ht="50.1" customHeight="1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O20" s="29" t="s">
        <v>18</v>
      </c>
      <c r="P20" s="21" t="str">
        <f>W$4</f>
        <v>Very High</v>
      </c>
      <c r="Q20" s="11">
        <f>IF(COUNTIFS($K$6:$K$15,$W4,$L$6:$L$15,$X$8)=0,"",COUNTIFS($K$6:$K$15,$W4,$L$6:$L$15,$X$8))</f>
        <v>2</v>
      </c>
      <c r="R20" s="14" t="str">
        <f>IF(COUNTIFS($K$6:$K$15,$W4,$L$6:$L$15,$X$7)=0,"",COUNTIFS($K$6:$K$15,$W4,$L$6:$L$15,$X$7))</f>
        <v/>
      </c>
      <c r="S20" s="14" t="str">
        <f>IF(COUNTIFS($K$6:$K$15,$W4,$L$6:$L$15,$X$6)=0,"",COUNTIFS($K$6:$K$15,$W4,$L$6:$L$15,$X$6))</f>
        <v/>
      </c>
      <c r="T20" s="17" t="str">
        <f>IF(COUNTIFS($K$6:$K$15,$W4,$L$6:$L$15,$X$5)=0,"",COUNTIFS($K$6:$K$15,$W4,$L$6:$L$15,$X$5))</f>
        <v/>
      </c>
      <c r="U20" s="19" t="str">
        <f>IF(COUNTIFS($K$6:$K$15,$W4,$L$6:$L$15,$X$4)=0,"",COUNTIFS($K$6:$K$15,$W4,$L$6:$L$15,$X$4))</f>
        <v/>
      </c>
    </row>
    <row r="21" spans="2:21" ht="50.1" customHeight="1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O21" s="30"/>
      <c r="P21" s="22" t="str">
        <f>W$5</f>
        <v>High</v>
      </c>
      <c r="Q21" s="7" t="str">
        <f t="shared" ref="Q21:Q24" si="7">IF(COUNTIFS($K$6:$K$15,$W5,$L$6:$L$15,$X$8)=0,"",COUNTIFS($K$6:$K$15,$W5,$L$6:$L$15,$X$8))</f>
        <v/>
      </c>
      <c r="R21" s="12" t="str">
        <f t="shared" ref="R21:R24" si="8">IF(COUNTIFS($K$6:$K$15,$W5,$L$6:$L$15,$X$7)=0,"",COUNTIFS($K$6:$K$15,$W5,$L$6:$L$15,$X$7))</f>
        <v/>
      </c>
      <c r="S21" s="15">
        <f t="shared" ref="S21:S24" si="9">IF(COUNTIFS($K$6:$K$15,$W5,$L$6:$L$15,$X$6)=0,"",COUNTIFS($K$6:$K$15,$W5,$L$6:$L$15,$X$6))</f>
        <v>1</v>
      </c>
      <c r="T21" s="18" t="str">
        <f t="shared" ref="T21:T24" si="10">IF(COUNTIFS($K$6:$K$15,$W5,$L$6:$L$15,$X$5)=0,"",COUNTIFS($K$6:$K$15,$W5,$L$6:$L$15,$X$5))</f>
        <v/>
      </c>
      <c r="U21" s="19" t="str">
        <f t="shared" ref="U21:U24" si="11">IF(COUNTIFS($K$6:$K$15,$W5,$L$6:$L$15,$X$4)=0,"",COUNTIFS($K$6:$K$15,$W5,$L$6:$L$15,$X$4))</f>
        <v/>
      </c>
    </row>
    <row r="22" spans="2:21" ht="50.1" customHeight="1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O22" s="30"/>
      <c r="P22" s="22" t="str">
        <f>W$6</f>
        <v>Medium</v>
      </c>
      <c r="Q22" s="7">
        <f t="shared" si="7"/>
        <v>1</v>
      </c>
      <c r="R22" s="12" t="str">
        <f t="shared" si="8"/>
        <v/>
      </c>
      <c r="S22" s="12" t="str">
        <f t="shared" si="9"/>
        <v/>
      </c>
      <c r="T22" s="15">
        <f t="shared" si="10"/>
        <v>1</v>
      </c>
      <c r="U22" s="19" t="str">
        <f t="shared" si="11"/>
        <v/>
      </c>
    </row>
    <row r="23" spans="2:21" ht="50.1" customHeight="1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O23" s="30"/>
      <c r="P23" s="22" t="str">
        <f>W$7</f>
        <v>Low</v>
      </c>
      <c r="Q23" s="7">
        <f t="shared" si="7"/>
        <v>1</v>
      </c>
      <c r="R23" s="9" t="str">
        <f t="shared" si="8"/>
        <v/>
      </c>
      <c r="S23" s="12" t="str">
        <f t="shared" si="9"/>
        <v/>
      </c>
      <c r="T23" s="15" t="str">
        <f t="shared" si="10"/>
        <v/>
      </c>
      <c r="U23" s="19">
        <f t="shared" si="11"/>
        <v>1</v>
      </c>
    </row>
    <row r="24" spans="2:21" ht="50.1" customHeight="1" thickBot="1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O24" s="31"/>
      <c r="P24" s="23" t="str">
        <f>W$8</f>
        <v>Very Low</v>
      </c>
      <c r="Q24" s="8" t="str">
        <f t="shared" si="7"/>
        <v/>
      </c>
      <c r="R24" s="10" t="str">
        <f t="shared" si="8"/>
        <v/>
      </c>
      <c r="S24" s="10">
        <f t="shared" si="9"/>
        <v>2</v>
      </c>
      <c r="T24" s="13">
        <f t="shared" si="10"/>
        <v>1</v>
      </c>
      <c r="U24" s="16" t="str">
        <f t="shared" si="11"/>
        <v/>
      </c>
    </row>
    <row r="25" spans="2:21" ht="30" customHeight="1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2:21" ht="30" customHeight="1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2:21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2:21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2:21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2:21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2:21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2:21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2:13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2:13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2:13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2:13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2:13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2:13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2:13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2:13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2:13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2:13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2:13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2:13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2:13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2:13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2:13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2:13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2:13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2:13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2:13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2:13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2:13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2:13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</sheetData>
  <mergeCells count="15">
    <mergeCell ref="O19:P19"/>
    <mergeCell ref="O20:O24"/>
    <mergeCell ref="O18:U18"/>
    <mergeCell ref="B1:M1"/>
    <mergeCell ref="J2:K2"/>
    <mergeCell ref="F2:H2"/>
    <mergeCell ref="F4:H4"/>
    <mergeCell ref="K4:M4"/>
    <mergeCell ref="O12:P12"/>
    <mergeCell ref="O13:O17"/>
    <mergeCell ref="O11:U11"/>
    <mergeCell ref="O4:U4"/>
    <mergeCell ref="O3:U3"/>
    <mergeCell ref="O6:O10"/>
    <mergeCell ref="O5:P5"/>
  </mergeCells>
  <phoneticPr fontId="9" type="noConversion"/>
  <conditionalFormatting sqref="H6:H15">
    <cfRule type="containsText" dxfId="7" priority="5" operator="containsText" text="Critical">
      <formula>NOT(ISERROR(SEARCH("Critical",H6)))</formula>
    </cfRule>
    <cfRule type="containsText" dxfId="6" priority="6" operator="containsText" text="Severe">
      <formula>NOT(ISERROR(SEARCH("Severe",H6)))</formula>
    </cfRule>
    <cfRule type="containsText" dxfId="5" priority="7" operator="containsText" text="Moderate">
      <formula>NOT(ISERROR(SEARCH("Moderate",H6)))</formula>
    </cfRule>
    <cfRule type="containsText" dxfId="4" priority="8" operator="containsText" text="Sustainable">
      <formula>NOT(ISERROR(SEARCH("Sustainable",H6)))</formula>
    </cfRule>
  </conditionalFormatting>
  <conditionalFormatting sqref="M6:M15">
    <cfRule type="containsText" dxfId="3" priority="1" operator="containsText" text="Critical">
      <formula>NOT(ISERROR(SEARCH("Critical",M6)))</formula>
    </cfRule>
    <cfRule type="containsText" dxfId="2" priority="2" operator="containsText" text="Severe">
      <formula>NOT(ISERROR(SEARCH("Severe",M6)))</formula>
    </cfRule>
    <cfRule type="containsText" dxfId="1" priority="3" operator="containsText" text="Moderate">
      <formula>NOT(ISERROR(SEARCH("Moderate",M6)))</formula>
    </cfRule>
    <cfRule type="containsText" dxfId="0" priority="4" operator="containsText" text="Sustainable">
      <formula>NOT(ISERROR(SEARCH("Sustainable",M6)))</formula>
    </cfRule>
  </conditionalFormatting>
  <dataValidations count="2">
    <dataValidation type="list" allowBlank="1" showInputMessage="1" showErrorMessage="1" sqref="F6:F15 K6:K15" xr:uid="{A852D901-6B83-4208-9CA9-9135F64799B9}">
      <formula1>$W$4:$W$8</formula1>
    </dataValidation>
    <dataValidation type="list" allowBlank="1" showInputMessage="1" showErrorMessage="1" sqref="G6:G15 L6:L15" xr:uid="{CD26804B-E70C-4DA6-9A26-544942AD368B}">
      <formula1>$X$4:$X$8</formula1>
    </dataValidation>
  </dataValidations>
  <pageMargins left="0.25" right="0.25" top="0.75" bottom="0.75" header="0.3" footer="0.3"/>
  <pageSetup scale="4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Buensalida</dc:creator>
  <cp:lastModifiedBy>Carlo Buensalida</cp:lastModifiedBy>
  <cp:lastPrinted>2025-09-28T14:24:31Z</cp:lastPrinted>
  <dcterms:created xsi:type="dcterms:W3CDTF">2025-09-23T14:37:41Z</dcterms:created>
  <dcterms:modified xsi:type="dcterms:W3CDTF">2025-09-28T14:27:26Z</dcterms:modified>
</cp:coreProperties>
</file>