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2000" windowHeight="5130" activeTab="1"/>
  </bookViews>
  <sheets>
    <sheet name="RESUMEN FINAL" sheetId="74" r:id="rId1"/>
    <sheet name="RESUMEN X AÑO" sheetId="75" r:id="rId2"/>
    <sheet name="RESUMEN 1er lapso" sheetId="58" r:id="rId3"/>
    <sheet name="DATOS BOLETIN" sheetId="72" r:id="rId4"/>
    <sheet name="FÍSICA" sheetId="64" r:id="rId5"/>
    <sheet name="QUÍMICA" sheetId="65" r:id="rId6"/>
    <sheet name="GHC" sheetId="26" r:id="rId7"/>
    <sheet name="LENGUA " sheetId="62" r:id="rId8"/>
    <sheet name="IDIOMA" sheetId="60" r:id="rId9"/>
    <sheet name="MATEMÁTICAS" sheetId="66" r:id="rId10"/>
    <sheet name="BIOLOGÍA" sheetId="63" r:id="rId11"/>
    <sheet name="EDUC. FÍSICA" sheetId="67" r:id="rId12"/>
    <sheet name="DIBUJO TECNICO" sheetId="73" r:id="rId13"/>
    <sheet name="MATERIACOMP." sheetId="71" r:id="rId14"/>
    <sheet name="OC" sheetId="76" r:id="rId15"/>
    <sheet name="ITP" sheetId="80" r:id="rId16"/>
  </sheets>
  <calcPr calcId="144525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8" i="80" l="1"/>
  <c r="A29" i="80" s="1"/>
  <c r="A30" i="80" s="1"/>
  <c r="A31" i="80" s="1"/>
  <c r="A32" i="80" s="1"/>
  <c r="A33" i="80" s="1"/>
  <c r="A28" i="76"/>
  <c r="A29" i="76" s="1"/>
  <c r="A30" i="76" s="1"/>
  <c r="A31" i="76" s="1"/>
  <c r="A32" i="76" s="1"/>
  <c r="A33" i="76" s="1"/>
  <c r="A28" i="71"/>
  <c r="A29" i="71" s="1"/>
  <c r="A30" i="71" s="1"/>
  <c r="A31" i="71" s="1"/>
  <c r="A32" i="71" s="1"/>
  <c r="A33" i="71" s="1"/>
  <c r="A28" i="73"/>
  <c r="A29" i="73" s="1"/>
  <c r="A30" i="73" s="1"/>
  <c r="A31" i="73" s="1"/>
  <c r="A32" i="73" s="1"/>
  <c r="A33" i="73" s="1"/>
  <c r="A28" i="67"/>
  <c r="A29" i="67" s="1"/>
  <c r="A30" i="67" s="1"/>
  <c r="A31" i="67" s="1"/>
  <c r="A32" i="67" s="1"/>
  <c r="A33" i="67" s="1"/>
  <c r="A28" i="63"/>
  <c r="A29" i="63" s="1"/>
  <c r="A30" i="63" s="1"/>
  <c r="A31" i="63" s="1"/>
  <c r="A32" i="63" s="1"/>
  <c r="A33" i="63" s="1"/>
  <c r="A28" i="66"/>
  <c r="A29" i="66" s="1"/>
  <c r="A30" i="66" s="1"/>
  <c r="A31" i="66" s="1"/>
  <c r="A32" i="66" s="1"/>
  <c r="A33" i="66" s="1"/>
  <c r="A28" i="60"/>
  <c r="A29" i="60" s="1"/>
  <c r="A30" i="60" s="1"/>
  <c r="A31" i="60" s="1"/>
  <c r="A32" i="60" s="1"/>
  <c r="A33" i="60" s="1"/>
  <c r="A28" i="62"/>
  <c r="A29" i="62" s="1"/>
  <c r="A30" i="62" s="1"/>
  <c r="A31" i="62" s="1"/>
  <c r="A32" i="62" s="1"/>
  <c r="A33" i="62" s="1"/>
  <c r="A28" i="26"/>
  <c r="A29" i="26" s="1"/>
  <c r="A30" i="26" s="1"/>
  <c r="A31" i="26" s="1"/>
  <c r="A32" i="26" s="1"/>
  <c r="A33" i="26" s="1"/>
  <c r="A28" i="65"/>
  <c r="A29" i="65" s="1"/>
  <c r="A30" i="65" s="1"/>
  <c r="A31" i="65" s="1"/>
  <c r="A32" i="65" s="1"/>
  <c r="A33" i="65" s="1"/>
  <c r="A28" i="64"/>
  <c r="A29" i="64" s="1"/>
  <c r="A30" i="64" s="1"/>
  <c r="A31" i="64" s="1"/>
  <c r="A32" i="64" s="1"/>
  <c r="A33" i="64" s="1"/>
  <c r="A18" i="72"/>
  <c r="A19" i="72" s="1"/>
  <c r="A20" i="72" s="1"/>
  <c r="A21" i="72" s="1"/>
  <c r="A22" i="72" s="1"/>
  <c r="A23" i="72" s="1"/>
  <c r="A19" i="58"/>
  <c r="A20" i="58" s="1"/>
  <c r="A21" i="58" s="1"/>
  <c r="A22" i="58" s="1"/>
  <c r="A23" i="58" s="1"/>
  <c r="A24" i="58" s="1"/>
  <c r="A23" i="75"/>
  <c r="A24" i="75" s="1"/>
  <c r="A25" i="75" s="1"/>
  <c r="A26" i="75" s="1"/>
  <c r="A27" i="75" s="1"/>
  <c r="A28" i="75" s="1"/>
  <c r="M33" i="66" l="1"/>
  <c r="N33" i="66" s="1"/>
  <c r="M32" i="66"/>
  <c r="N32" i="66" s="1"/>
  <c r="M31" i="66"/>
  <c r="N31" i="66" s="1"/>
  <c r="M30" i="66"/>
  <c r="N30" i="66" s="1"/>
  <c r="M29" i="66"/>
  <c r="N29" i="66" s="1"/>
  <c r="M28" i="66"/>
  <c r="N28" i="66" s="1"/>
  <c r="M27" i="66"/>
  <c r="N27" i="66" s="1"/>
  <c r="M26" i="66"/>
  <c r="N26" i="66" s="1"/>
  <c r="M25" i="66"/>
  <c r="N25" i="66" s="1"/>
  <c r="M24" i="66"/>
  <c r="N24" i="66" s="1"/>
  <c r="M23" i="66"/>
  <c r="N23" i="66" s="1"/>
  <c r="M22" i="66"/>
  <c r="N22" i="66" s="1"/>
  <c r="M21" i="66"/>
  <c r="N21" i="66" s="1"/>
  <c r="M20" i="66"/>
  <c r="N20" i="66" s="1"/>
  <c r="M19" i="66"/>
  <c r="N19" i="66" s="1"/>
  <c r="M18" i="66"/>
  <c r="N18" i="66" s="1"/>
  <c r="M17" i="66"/>
  <c r="N17" i="66" s="1"/>
  <c r="M16" i="66"/>
  <c r="N16" i="66" s="1"/>
  <c r="M15" i="66"/>
  <c r="N15" i="66" s="1"/>
  <c r="M14" i="66"/>
  <c r="N14" i="66" s="1"/>
  <c r="M13" i="66"/>
  <c r="N13" i="66" s="1"/>
  <c r="M12" i="66"/>
  <c r="N12" i="66" s="1"/>
  <c r="M33" i="80"/>
  <c r="N33" i="80" s="1"/>
  <c r="X33" i="80"/>
  <c r="Y33" i="80" s="1"/>
  <c r="AT23" i="72" s="1"/>
  <c r="AI33" i="80"/>
  <c r="AJ33" i="80" s="1"/>
  <c r="AU23" i="72" s="1"/>
  <c r="K33" i="71"/>
  <c r="L33" i="71" s="1"/>
  <c r="U33" i="71"/>
  <c r="V33" i="71" s="1"/>
  <c r="AE33" i="71"/>
  <c r="AF33" i="71" s="1"/>
  <c r="M33" i="73"/>
  <c r="N33" i="73" s="1"/>
  <c r="W33" i="73"/>
  <c r="X33" i="73" s="1"/>
  <c r="AG33" i="73"/>
  <c r="AH33" i="73" s="1"/>
  <c r="M33" i="67"/>
  <c r="N33" i="67" s="1"/>
  <c r="W33" i="67"/>
  <c r="X33" i="67" s="1"/>
  <c r="AG33" i="67"/>
  <c r="AH33" i="67" s="1"/>
  <c r="S28" i="75" s="1"/>
  <c r="L33" i="63"/>
  <c r="M33" i="63" s="1"/>
  <c r="U33" i="63"/>
  <c r="V33" i="63" s="1"/>
  <c r="AE33" i="63"/>
  <c r="AF33" i="63" s="1"/>
  <c r="W33" i="66"/>
  <c r="X33" i="66" s="1"/>
  <c r="AG33" i="66"/>
  <c r="AH33" i="66" s="1"/>
  <c r="O28" i="75" s="1"/>
  <c r="L33" i="60"/>
  <c r="M33" i="60" s="1"/>
  <c r="V33" i="60"/>
  <c r="W33" i="60" s="1"/>
  <c r="AF33" i="60"/>
  <c r="AG33" i="60" s="1"/>
  <c r="K28" i="75" s="1"/>
  <c r="S23" i="72" s="1"/>
  <c r="M33" i="62"/>
  <c r="N33" i="62" s="1"/>
  <c r="X33" i="62"/>
  <c r="Y33" i="62" s="1"/>
  <c r="AH33" i="62"/>
  <c r="AI33" i="62" s="1"/>
  <c r="M33" i="26"/>
  <c r="N33" i="26" s="1"/>
  <c r="W33" i="26"/>
  <c r="X33" i="26" s="1"/>
  <c r="AG33" i="26"/>
  <c r="AH33" i="26" s="1"/>
  <c r="M33" i="65"/>
  <c r="N33" i="65" s="1"/>
  <c r="W33" i="65"/>
  <c r="X33" i="65" s="1"/>
  <c r="AG33" i="65"/>
  <c r="AH33" i="65" s="1"/>
  <c r="M33" i="64"/>
  <c r="N33" i="64" s="1"/>
  <c r="W33" i="64"/>
  <c r="X33" i="64" s="1"/>
  <c r="AG33" i="64"/>
  <c r="AH33" i="64" s="1"/>
  <c r="AE23" i="72"/>
  <c r="AO23" i="72"/>
  <c r="AO28" i="75" s="1"/>
  <c r="AP23" i="72"/>
  <c r="AQ23" i="72"/>
  <c r="AS23" i="72"/>
  <c r="AV23" i="72"/>
  <c r="U24" i="58"/>
  <c r="V24" i="58" s="1"/>
  <c r="AS28" i="75"/>
  <c r="E24" i="74"/>
  <c r="F24" i="74"/>
  <c r="G24" i="74"/>
  <c r="H24" i="74"/>
  <c r="I24" i="74"/>
  <c r="J24" i="74"/>
  <c r="K24" i="74"/>
  <c r="L24" i="74"/>
  <c r="M24" i="74"/>
  <c r="N24" i="74"/>
  <c r="O24" i="74"/>
  <c r="P24" i="74"/>
  <c r="Q24" i="74"/>
  <c r="V24" i="74"/>
  <c r="AL33" i="80" l="1"/>
  <c r="AH33" i="71"/>
  <c r="AI33" i="71" s="1"/>
  <c r="AH23" i="72"/>
  <c r="AL28" i="75"/>
  <c r="AI23" i="72"/>
  <c r="AM28" i="75"/>
  <c r="AJ33" i="73"/>
  <c r="AK33" i="73" s="1"/>
  <c r="AN28" i="75" s="1"/>
  <c r="AK28" i="75"/>
  <c r="Q24" i="58"/>
  <c r="R28" i="75"/>
  <c r="AD23" i="72"/>
  <c r="AJ33" i="67"/>
  <c r="AK33" i="67" s="1"/>
  <c r="T28" i="75" s="1"/>
  <c r="O24" i="58"/>
  <c r="Q28" i="75"/>
  <c r="Z23" i="72"/>
  <c r="AD28" i="75"/>
  <c r="AE28" i="75"/>
  <c r="AA23" i="72"/>
  <c r="AH33" i="63"/>
  <c r="AI33" i="63" s="1"/>
  <c r="AF28" i="75" s="1"/>
  <c r="AC28" i="75"/>
  <c r="M24" i="58"/>
  <c r="N28" i="75"/>
  <c r="V23" i="72"/>
  <c r="AJ33" i="66"/>
  <c r="AK33" i="66" s="1"/>
  <c r="P28" i="75" s="1"/>
  <c r="K24" i="58"/>
  <c r="M28" i="75"/>
  <c r="R23" i="72"/>
  <c r="J28" i="75"/>
  <c r="AI33" i="60"/>
  <c r="AJ33" i="60" s="1"/>
  <c r="L28" i="75" s="1"/>
  <c r="I28" i="75"/>
  <c r="G24" i="58"/>
  <c r="F28" i="75"/>
  <c r="N23" i="72"/>
  <c r="O23" i="72"/>
  <c r="G28" i="75"/>
  <c r="AK33" i="62"/>
  <c r="M23" i="72"/>
  <c r="I24" i="58"/>
  <c r="J24" i="58" s="1"/>
  <c r="E28" i="75"/>
  <c r="AL23" i="72"/>
  <c r="AH28" i="75"/>
  <c r="AI28" i="75"/>
  <c r="AM23" i="72"/>
  <c r="AJ33" i="26"/>
  <c r="AK33" i="26" s="1"/>
  <c r="AJ28" i="75" s="1"/>
  <c r="E24" i="58"/>
  <c r="F24" i="58" s="1"/>
  <c r="AK23" i="72" s="1"/>
  <c r="AG28" i="75"/>
  <c r="J23" i="72"/>
  <c r="Z28" i="75"/>
  <c r="K23" i="72"/>
  <c r="AA28" i="75"/>
  <c r="AJ33" i="65"/>
  <c r="AK33" i="65" s="1"/>
  <c r="AB28" i="75" s="1"/>
  <c r="I23" i="72"/>
  <c r="L23" i="72" s="1"/>
  <c r="Y28" i="75"/>
  <c r="F23" i="72"/>
  <c r="V28" i="75"/>
  <c r="G23" i="72"/>
  <c r="W28" i="75"/>
  <c r="AJ33" i="64"/>
  <c r="AK33" i="64" s="1"/>
  <c r="X28" i="75" s="1"/>
  <c r="E23" i="72"/>
  <c r="H23" i="72" s="1"/>
  <c r="U28" i="75"/>
  <c r="V13" i="60"/>
  <c r="V14" i="60"/>
  <c r="V15" i="60"/>
  <c r="V16" i="60"/>
  <c r="V17" i="60"/>
  <c r="V18" i="60"/>
  <c r="V19" i="60"/>
  <c r="V20" i="60"/>
  <c r="V21" i="60"/>
  <c r="V22" i="60"/>
  <c r="V23" i="60"/>
  <c r="V24" i="60"/>
  <c r="V25" i="60"/>
  <c r="V26" i="60"/>
  <c r="V27" i="60"/>
  <c r="V28" i="60"/>
  <c r="V29" i="60"/>
  <c r="V30" i="60"/>
  <c r="V31" i="60"/>
  <c r="V32" i="60"/>
  <c r="V12" i="60"/>
  <c r="AY23" i="72" l="1"/>
  <c r="AZ23" i="72" s="1"/>
  <c r="AM33" i="80"/>
  <c r="T24" i="58"/>
  <c r="R24" i="58"/>
  <c r="AG23" i="72"/>
  <c r="AJ23" i="72" s="1"/>
  <c r="P24" i="58"/>
  <c r="AC23" i="72"/>
  <c r="AF23" i="72" s="1"/>
  <c r="N24" i="58"/>
  <c r="Y23" i="72"/>
  <c r="AB23" i="72" s="1"/>
  <c r="L24" i="58"/>
  <c r="U23" i="72"/>
  <c r="AW23" i="72" s="1"/>
  <c r="AX23" i="72" s="1"/>
  <c r="W23" i="72"/>
  <c r="H24" i="58"/>
  <c r="Q23" i="72"/>
  <c r="T23" i="72" s="1"/>
  <c r="P23" i="72"/>
  <c r="H28" i="75"/>
  <c r="AX28" i="75" s="1"/>
  <c r="AL33" i="62"/>
  <c r="AN23" i="72"/>
  <c r="W13" i="26"/>
  <c r="W14" i="26"/>
  <c r="W15" i="26"/>
  <c r="W16" i="26"/>
  <c r="W17" i="26"/>
  <c r="W18" i="26"/>
  <c r="W19" i="26"/>
  <c r="W20" i="26"/>
  <c r="W21" i="26"/>
  <c r="W22" i="26"/>
  <c r="W23" i="26"/>
  <c r="W24" i="26"/>
  <c r="W25" i="26"/>
  <c r="W26" i="26"/>
  <c r="W27" i="26"/>
  <c r="W28" i="26"/>
  <c r="W29" i="26"/>
  <c r="W30" i="26"/>
  <c r="W31" i="26"/>
  <c r="W32" i="26"/>
  <c r="W12" i="26"/>
  <c r="U13" i="71"/>
  <c r="U14" i="71"/>
  <c r="U15" i="71"/>
  <c r="U16" i="71"/>
  <c r="U17" i="71"/>
  <c r="U18" i="71"/>
  <c r="U19" i="71"/>
  <c r="U20" i="71"/>
  <c r="U21" i="71"/>
  <c r="U22" i="71"/>
  <c r="U23" i="71"/>
  <c r="U24" i="71"/>
  <c r="U25" i="71"/>
  <c r="U26" i="71"/>
  <c r="U27" i="71"/>
  <c r="U28" i="71"/>
  <c r="U29" i="71"/>
  <c r="U30" i="71"/>
  <c r="U31" i="71"/>
  <c r="U32" i="71"/>
  <c r="U12" i="71"/>
  <c r="X23" i="72" l="1"/>
  <c r="BA23" i="72" s="1"/>
  <c r="BB23" i="72" s="1"/>
  <c r="BC23" i="72"/>
  <c r="BD23" i="72" s="1"/>
  <c r="W13" i="67"/>
  <c r="W14" i="67"/>
  <c r="W15" i="67"/>
  <c r="W16" i="67"/>
  <c r="W17" i="67"/>
  <c r="W18" i="67"/>
  <c r="W19" i="67"/>
  <c r="W20" i="67"/>
  <c r="W21" i="67"/>
  <c r="W22" i="67"/>
  <c r="W23" i="67"/>
  <c r="W24" i="67"/>
  <c r="W25" i="67"/>
  <c r="W26" i="67"/>
  <c r="W27" i="67"/>
  <c r="W28" i="67"/>
  <c r="W29" i="67"/>
  <c r="W30" i="67"/>
  <c r="W31" i="67"/>
  <c r="W32" i="67"/>
  <c r="W12" i="67"/>
  <c r="X13" i="62"/>
  <c r="X14" i="62"/>
  <c r="X15" i="62"/>
  <c r="X16" i="62"/>
  <c r="X17" i="62"/>
  <c r="X18" i="62"/>
  <c r="X19" i="62"/>
  <c r="X20" i="62"/>
  <c r="X21" i="62"/>
  <c r="X22" i="62"/>
  <c r="X23" i="62"/>
  <c r="X24" i="62"/>
  <c r="X25" i="62"/>
  <c r="X26" i="62"/>
  <c r="X27" i="62"/>
  <c r="X28" i="62"/>
  <c r="X29" i="62"/>
  <c r="X30" i="62"/>
  <c r="X31" i="62"/>
  <c r="X32" i="62"/>
  <c r="X12" i="62"/>
  <c r="W13" i="65" l="1"/>
  <c r="W14" i="65"/>
  <c r="W15" i="65"/>
  <c r="W16" i="65"/>
  <c r="W17" i="65"/>
  <c r="W18" i="65"/>
  <c r="W19" i="65"/>
  <c r="W20" i="65"/>
  <c r="W21" i="65"/>
  <c r="W22" i="65"/>
  <c r="W23" i="65"/>
  <c r="W24" i="65"/>
  <c r="W25" i="65"/>
  <c r="W26" i="65"/>
  <c r="W27" i="65"/>
  <c r="W28" i="65"/>
  <c r="W29" i="65"/>
  <c r="W30" i="65"/>
  <c r="W31" i="65"/>
  <c r="W32" i="65"/>
  <c r="W12" i="65"/>
  <c r="U13" i="63" l="1"/>
  <c r="U14" i="63"/>
  <c r="U15" i="63"/>
  <c r="U16" i="63"/>
  <c r="U17" i="63"/>
  <c r="U18" i="63"/>
  <c r="U19" i="63"/>
  <c r="U20" i="63"/>
  <c r="U21" i="63"/>
  <c r="U22" i="63"/>
  <c r="U23" i="63"/>
  <c r="U24" i="63"/>
  <c r="U25" i="63"/>
  <c r="U26" i="63"/>
  <c r="U27" i="63"/>
  <c r="U28" i="63"/>
  <c r="U29" i="63"/>
  <c r="U30" i="63"/>
  <c r="U31" i="63"/>
  <c r="U32" i="63"/>
  <c r="U12" i="63"/>
  <c r="W13" i="64" l="1"/>
  <c r="W14" i="64"/>
  <c r="W15" i="64"/>
  <c r="W16" i="64"/>
  <c r="W17" i="64"/>
  <c r="W18" i="64"/>
  <c r="W19" i="64"/>
  <c r="W20" i="64"/>
  <c r="W21" i="64"/>
  <c r="W22" i="64"/>
  <c r="W23" i="64"/>
  <c r="W24" i="64"/>
  <c r="W25" i="64"/>
  <c r="W26" i="64"/>
  <c r="W27" i="64"/>
  <c r="W28" i="64"/>
  <c r="W29" i="64"/>
  <c r="W30" i="64"/>
  <c r="W31" i="64"/>
  <c r="W32" i="64"/>
  <c r="W12" i="64"/>
  <c r="AS8" i="75" l="1"/>
  <c r="AS9" i="75"/>
  <c r="AS10" i="75"/>
  <c r="AS11" i="75"/>
  <c r="AS12" i="75"/>
  <c r="AS13" i="75"/>
  <c r="AS14" i="75"/>
  <c r="AS15" i="75"/>
  <c r="AS16" i="75"/>
  <c r="AS17" i="75"/>
  <c r="AS18" i="75"/>
  <c r="AS19" i="75"/>
  <c r="AS20" i="75"/>
  <c r="AS21" i="75"/>
  <c r="AS22" i="75"/>
  <c r="AS23" i="75"/>
  <c r="AS24" i="75"/>
  <c r="AS25" i="75"/>
  <c r="AS26" i="75"/>
  <c r="AS27" i="75"/>
  <c r="AS7" i="75"/>
  <c r="M13" i="73" l="1"/>
  <c r="M14" i="73"/>
  <c r="M15" i="73"/>
  <c r="M16" i="73"/>
  <c r="M17" i="73"/>
  <c r="M18" i="73"/>
  <c r="M19" i="73"/>
  <c r="M20" i="73"/>
  <c r="M21" i="73"/>
  <c r="M22" i="73"/>
  <c r="M23" i="73"/>
  <c r="M24" i="73"/>
  <c r="M25" i="73"/>
  <c r="M26" i="73"/>
  <c r="M27" i="73"/>
  <c r="M28" i="73"/>
  <c r="M29" i="73"/>
  <c r="M30" i="73"/>
  <c r="M31" i="73"/>
  <c r="M32" i="73"/>
  <c r="M13" i="67"/>
  <c r="M14" i="67"/>
  <c r="M15" i="67"/>
  <c r="M16" i="67"/>
  <c r="M17" i="67"/>
  <c r="M18" i="67"/>
  <c r="M19" i="67"/>
  <c r="M20" i="67"/>
  <c r="M21" i="67"/>
  <c r="M22" i="67"/>
  <c r="M23" i="67"/>
  <c r="M24" i="67"/>
  <c r="M25" i="67"/>
  <c r="M26" i="67"/>
  <c r="M27" i="67"/>
  <c r="M28" i="67"/>
  <c r="M29" i="67"/>
  <c r="M30" i="67"/>
  <c r="M31" i="67"/>
  <c r="M32" i="67"/>
  <c r="M12" i="67"/>
  <c r="L15" i="60"/>
  <c r="L13" i="60"/>
  <c r="L14" i="60"/>
  <c r="L16" i="60"/>
  <c r="L17" i="60"/>
  <c r="L18" i="60"/>
  <c r="L19" i="60"/>
  <c r="L20" i="60"/>
  <c r="L21" i="60"/>
  <c r="L22" i="60"/>
  <c r="L23" i="60"/>
  <c r="L24" i="60"/>
  <c r="L25" i="60"/>
  <c r="L26" i="60"/>
  <c r="L27" i="60"/>
  <c r="L28" i="60"/>
  <c r="L29" i="60"/>
  <c r="L30" i="60"/>
  <c r="L31" i="60"/>
  <c r="L32" i="60"/>
  <c r="L12" i="60"/>
  <c r="M12" i="73" l="1"/>
  <c r="M19" i="64"/>
  <c r="M14" i="64" l="1"/>
  <c r="M13" i="64"/>
  <c r="M15" i="64"/>
  <c r="M16" i="64"/>
  <c r="M17" i="64"/>
  <c r="M18" i="64"/>
  <c r="M20" i="64"/>
  <c r="M21" i="64"/>
  <c r="M22" i="64"/>
  <c r="M23" i="64"/>
  <c r="M24" i="64"/>
  <c r="M25" i="64"/>
  <c r="M26" i="64"/>
  <c r="M27" i="64"/>
  <c r="M28" i="64"/>
  <c r="M29" i="64"/>
  <c r="M30" i="64"/>
  <c r="M31" i="64"/>
  <c r="M32" i="64"/>
  <c r="K13" i="71" l="1"/>
  <c r="K14" i="71"/>
  <c r="K15" i="71"/>
  <c r="K16" i="71"/>
  <c r="K17" i="71"/>
  <c r="K18" i="71"/>
  <c r="K19" i="71"/>
  <c r="K20" i="71"/>
  <c r="K21" i="71"/>
  <c r="K22" i="71"/>
  <c r="K23" i="71"/>
  <c r="K24" i="71"/>
  <c r="K25" i="71"/>
  <c r="K26" i="71"/>
  <c r="K27" i="71"/>
  <c r="K28" i="71"/>
  <c r="K29" i="71"/>
  <c r="K30" i="71"/>
  <c r="K31" i="71"/>
  <c r="K32" i="71"/>
  <c r="K12" i="71"/>
  <c r="M13" i="62" l="1"/>
  <c r="M14" i="62"/>
  <c r="M15" i="62"/>
  <c r="M16" i="62"/>
  <c r="M17" i="62"/>
  <c r="M18" i="62"/>
  <c r="M19" i="62"/>
  <c r="M20" i="62"/>
  <c r="M21" i="62"/>
  <c r="M22" i="62"/>
  <c r="M23" i="62"/>
  <c r="M24" i="62"/>
  <c r="M25" i="62"/>
  <c r="M26" i="62"/>
  <c r="M27" i="62"/>
  <c r="M28" i="62"/>
  <c r="M29" i="62"/>
  <c r="M30" i="62"/>
  <c r="M31" i="62"/>
  <c r="M32" i="62"/>
  <c r="M12" i="62"/>
  <c r="M12" i="64" l="1"/>
  <c r="M32" i="65" l="1"/>
  <c r="N32" i="65" s="1"/>
  <c r="L32" i="63" s="1"/>
  <c r="M32" i="63" s="1"/>
  <c r="M27" i="65"/>
  <c r="N27" i="65" s="1"/>
  <c r="L27" i="63" s="1"/>
  <c r="M27" i="63" s="1"/>
  <c r="M13" i="65"/>
  <c r="M14" i="65"/>
  <c r="N14" i="65" s="1"/>
  <c r="L14" i="63" s="1"/>
  <c r="M14" i="63" s="1"/>
  <c r="M15" i="65"/>
  <c r="M16" i="65"/>
  <c r="N16" i="65" s="1"/>
  <c r="L16" i="63" s="1"/>
  <c r="M16" i="63" s="1"/>
  <c r="M17" i="65"/>
  <c r="M18" i="65"/>
  <c r="N18" i="65" s="1"/>
  <c r="L18" i="63" s="1"/>
  <c r="M18" i="63" s="1"/>
  <c r="M19" i="65"/>
  <c r="M20" i="65"/>
  <c r="N20" i="65" s="1"/>
  <c r="L20" i="63" s="1"/>
  <c r="M20" i="63" s="1"/>
  <c r="M21" i="65"/>
  <c r="M22" i="65"/>
  <c r="N22" i="65" s="1"/>
  <c r="L22" i="63" s="1"/>
  <c r="M22" i="63" s="1"/>
  <c r="M23" i="65"/>
  <c r="M24" i="65"/>
  <c r="N24" i="65" s="1"/>
  <c r="L24" i="63" s="1"/>
  <c r="M24" i="63" s="1"/>
  <c r="M25" i="65"/>
  <c r="M26" i="65"/>
  <c r="N26" i="65" s="1"/>
  <c r="L26" i="63" s="1"/>
  <c r="M26" i="63" s="1"/>
  <c r="M28" i="65"/>
  <c r="M29" i="65"/>
  <c r="N29" i="65" s="1"/>
  <c r="L29" i="63" s="1"/>
  <c r="M29" i="63" s="1"/>
  <c r="M30" i="65"/>
  <c r="M31" i="65"/>
  <c r="N31" i="65" s="1"/>
  <c r="L31" i="63" s="1"/>
  <c r="M31" i="63" s="1"/>
  <c r="M12" i="65"/>
  <c r="N13" i="65"/>
  <c r="L13" i="63" s="1"/>
  <c r="M13" i="63" s="1"/>
  <c r="N15" i="65"/>
  <c r="L15" i="63" s="1"/>
  <c r="M15" i="63" s="1"/>
  <c r="N17" i="65"/>
  <c r="L17" i="63" s="1"/>
  <c r="M17" i="63" s="1"/>
  <c r="N19" i="65"/>
  <c r="L19" i="63" s="1"/>
  <c r="M19" i="63" s="1"/>
  <c r="N21" i="65"/>
  <c r="L21" i="63" s="1"/>
  <c r="M21" i="63" s="1"/>
  <c r="N23" i="65"/>
  <c r="L23" i="63" s="1"/>
  <c r="M23" i="63" s="1"/>
  <c r="N25" i="65"/>
  <c r="L25" i="63" s="1"/>
  <c r="M25" i="63" s="1"/>
  <c r="N28" i="65"/>
  <c r="L28" i="63" s="1"/>
  <c r="M28" i="63" s="1"/>
  <c r="N30" i="65"/>
  <c r="L30" i="63" s="1"/>
  <c r="M30" i="63" s="1"/>
  <c r="P3" i="74" l="1"/>
  <c r="P4" i="74"/>
  <c r="P5" i="74"/>
  <c r="P6" i="74"/>
  <c r="P7" i="74"/>
  <c r="P8" i="74"/>
  <c r="P9" i="74"/>
  <c r="P10" i="74"/>
  <c r="P11" i="74"/>
  <c r="P12" i="74"/>
  <c r="P13" i="74"/>
  <c r="P14" i="74"/>
  <c r="P15" i="74"/>
  <c r="P16" i="74"/>
  <c r="P17" i="74"/>
  <c r="P18" i="74"/>
  <c r="P19" i="74"/>
  <c r="P20" i="74"/>
  <c r="P21" i="74"/>
  <c r="P22" i="74"/>
  <c r="P23" i="74"/>
  <c r="M13" i="80"/>
  <c r="N13" i="80" s="1"/>
  <c r="M14" i="80"/>
  <c r="N14" i="80" s="1"/>
  <c r="M15" i="80"/>
  <c r="N15" i="80" s="1"/>
  <c r="M16" i="80"/>
  <c r="N16" i="80" s="1"/>
  <c r="M17" i="80"/>
  <c r="N17" i="80" s="1"/>
  <c r="M18" i="80"/>
  <c r="N18" i="80" s="1"/>
  <c r="M19" i="80"/>
  <c r="N19" i="80" s="1"/>
  <c r="M20" i="80"/>
  <c r="N20" i="80" s="1"/>
  <c r="M21" i="80"/>
  <c r="N21" i="80" s="1"/>
  <c r="M22" i="80"/>
  <c r="N22" i="80" s="1"/>
  <c r="M23" i="80"/>
  <c r="N23" i="80" s="1"/>
  <c r="M24" i="80"/>
  <c r="N24" i="80" s="1"/>
  <c r="M25" i="80"/>
  <c r="N25" i="80" s="1"/>
  <c r="M26" i="80"/>
  <c r="N26" i="80" s="1"/>
  <c r="M27" i="80"/>
  <c r="N27" i="80" s="1"/>
  <c r="M28" i="80"/>
  <c r="N28" i="80" s="1"/>
  <c r="M29" i="80"/>
  <c r="N29" i="80" s="1"/>
  <c r="M30" i="80"/>
  <c r="N30" i="80" s="1"/>
  <c r="M31" i="80"/>
  <c r="N31" i="80" s="1"/>
  <c r="M32" i="80"/>
  <c r="N32" i="80" s="1"/>
  <c r="M12" i="80"/>
  <c r="N12" i="80" s="1"/>
  <c r="AQ19" i="72" l="1"/>
  <c r="AQ21" i="72"/>
  <c r="X28" i="80"/>
  <c r="Y28" i="80" s="1"/>
  <c r="AT18" i="72" s="1"/>
  <c r="AI28" i="80"/>
  <c r="AJ28" i="80" s="1"/>
  <c r="AU18" i="72" s="1"/>
  <c r="X29" i="80"/>
  <c r="Y29" i="80" s="1"/>
  <c r="AT19" i="72" s="1"/>
  <c r="AI29" i="80"/>
  <c r="AJ29" i="80" s="1"/>
  <c r="AU19" i="72" s="1"/>
  <c r="X30" i="80"/>
  <c r="Y30" i="80" s="1"/>
  <c r="AT20" i="72" s="1"/>
  <c r="AI30" i="80"/>
  <c r="AJ30" i="80" s="1"/>
  <c r="AU20" i="72" s="1"/>
  <c r="X31" i="80"/>
  <c r="Y31" i="80" s="1"/>
  <c r="AT21" i="72" s="1"/>
  <c r="AI31" i="80"/>
  <c r="AJ31" i="80" s="1"/>
  <c r="AU21" i="72" s="1"/>
  <c r="X32" i="80"/>
  <c r="Y32" i="80" s="1"/>
  <c r="AT22" i="72" s="1"/>
  <c r="AI32" i="80"/>
  <c r="AJ32" i="80" s="1"/>
  <c r="AU22" i="72" s="1"/>
  <c r="L31" i="71"/>
  <c r="M31" i="26" s="1"/>
  <c r="V31" i="71"/>
  <c r="AE31" i="71"/>
  <c r="AF31" i="71" s="1"/>
  <c r="L32" i="71"/>
  <c r="M32" i="26" s="1"/>
  <c r="V32" i="71"/>
  <c r="AE32" i="71"/>
  <c r="AF32" i="71" s="1"/>
  <c r="L28" i="71"/>
  <c r="M28" i="26" s="1"/>
  <c r="N28" i="26" s="1"/>
  <c r="V28" i="71"/>
  <c r="AE28" i="71"/>
  <c r="AF28" i="71" s="1"/>
  <c r="L29" i="71"/>
  <c r="M29" i="26" s="1"/>
  <c r="N29" i="26" s="1"/>
  <c r="V29" i="71"/>
  <c r="AE29" i="71"/>
  <c r="AF29" i="71" s="1"/>
  <c r="L30" i="71"/>
  <c r="M30" i="26" s="1"/>
  <c r="N30" i="26" s="1"/>
  <c r="V30" i="71"/>
  <c r="AE30" i="71"/>
  <c r="AF30" i="71" s="1"/>
  <c r="N28" i="73"/>
  <c r="W28" i="73"/>
  <c r="X28" i="73" s="1"/>
  <c r="AG28" i="73"/>
  <c r="AH28" i="73" s="1"/>
  <c r="AI18" i="72" s="1"/>
  <c r="N29" i="73"/>
  <c r="W29" i="73"/>
  <c r="X29" i="73" s="1"/>
  <c r="AG29" i="73"/>
  <c r="AH29" i="73" s="1"/>
  <c r="AI19" i="72" s="1"/>
  <c r="N30" i="73"/>
  <c r="W30" i="73"/>
  <c r="X30" i="73" s="1"/>
  <c r="AG30" i="73"/>
  <c r="AH30" i="73" s="1"/>
  <c r="AI20" i="72" s="1"/>
  <c r="N31" i="73"/>
  <c r="W31" i="73"/>
  <c r="X31" i="73" s="1"/>
  <c r="AG31" i="73"/>
  <c r="AH31" i="73" s="1"/>
  <c r="AI21" i="72" s="1"/>
  <c r="N32" i="73"/>
  <c r="W32" i="73"/>
  <c r="X32" i="73" s="1"/>
  <c r="AG32" i="73"/>
  <c r="AH32" i="73" s="1"/>
  <c r="AI22" i="72" s="1"/>
  <c r="N28" i="67"/>
  <c r="Q23" i="75" s="1"/>
  <c r="X28" i="67"/>
  <c r="AD18" i="72" s="1"/>
  <c r="AG28" i="67"/>
  <c r="AH28" i="67" s="1"/>
  <c r="S23" i="75" s="1"/>
  <c r="N29" i="67"/>
  <c r="Q24" i="75" s="1"/>
  <c r="X29" i="67"/>
  <c r="AD19" i="72" s="1"/>
  <c r="AG29" i="67"/>
  <c r="AH29" i="67" s="1"/>
  <c r="S24" i="75" s="1"/>
  <c r="N30" i="67"/>
  <c r="Q25" i="75" s="1"/>
  <c r="X30" i="67"/>
  <c r="AD20" i="72" s="1"/>
  <c r="AG30" i="67"/>
  <c r="AH30" i="67" s="1"/>
  <c r="S25" i="75" s="1"/>
  <c r="N31" i="67"/>
  <c r="Q26" i="75" s="1"/>
  <c r="X31" i="67"/>
  <c r="AD21" i="72" s="1"/>
  <c r="AG31" i="67"/>
  <c r="AH31" i="67" s="1"/>
  <c r="S26" i="75" s="1"/>
  <c r="N32" i="67"/>
  <c r="Q27" i="75" s="1"/>
  <c r="X32" i="67"/>
  <c r="AD22" i="72" s="1"/>
  <c r="AG32" i="67"/>
  <c r="AH32" i="67" s="1"/>
  <c r="S27" i="75" s="1"/>
  <c r="M19" i="58"/>
  <c r="V28" i="63"/>
  <c r="Z18" i="72" s="1"/>
  <c r="AE28" i="63"/>
  <c r="AF28" i="63" s="1"/>
  <c r="AA18" i="72" s="1"/>
  <c r="M20" i="58"/>
  <c r="V29" i="63"/>
  <c r="Z19" i="72" s="1"/>
  <c r="AE29" i="63"/>
  <c r="AF29" i="63" s="1"/>
  <c r="AA19" i="72" s="1"/>
  <c r="M21" i="58"/>
  <c r="V30" i="63"/>
  <c r="Z20" i="72" s="1"/>
  <c r="AE30" i="63"/>
  <c r="AF30" i="63" s="1"/>
  <c r="AA20" i="72" s="1"/>
  <c r="M22" i="58"/>
  <c r="V31" i="63"/>
  <c r="Z21" i="72" s="1"/>
  <c r="AE31" i="63"/>
  <c r="AF31" i="63" s="1"/>
  <c r="AA21" i="72" s="1"/>
  <c r="M23" i="58"/>
  <c r="V32" i="63"/>
  <c r="Z22" i="72" s="1"/>
  <c r="AE32" i="63"/>
  <c r="AF32" i="63" s="1"/>
  <c r="AA22" i="72" s="1"/>
  <c r="AG28" i="66"/>
  <c r="AH28" i="66" s="1"/>
  <c r="O23" i="75" s="1"/>
  <c r="AG29" i="66"/>
  <c r="AH29" i="66" s="1"/>
  <c r="AG30" i="66"/>
  <c r="AH30" i="66" s="1"/>
  <c r="O25" i="75" s="1"/>
  <c r="AG31" i="66"/>
  <c r="AH31" i="66" s="1"/>
  <c r="AG32" i="66"/>
  <c r="AH32" i="66" s="1"/>
  <c r="O27" i="75" s="1"/>
  <c r="M28" i="60"/>
  <c r="W28" i="60"/>
  <c r="R18" i="72" s="1"/>
  <c r="AF28" i="60"/>
  <c r="AG28" i="60" s="1"/>
  <c r="K23" i="75" s="1"/>
  <c r="S18" i="72" s="1"/>
  <c r="M29" i="60"/>
  <c r="W29" i="60"/>
  <c r="R19" i="72" s="1"/>
  <c r="AF29" i="60"/>
  <c r="AG29" i="60" s="1"/>
  <c r="K24" i="75" s="1"/>
  <c r="S19" i="72" s="1"/>
  <c r="M30" i="60"/>
  <c r="W30" i="60"/>
  <c r="R20" i="72" s="1"/>
  <c r="AF30" i="60"/>
  <c r="AG30" i="60" s="1"/>
  <c r="K25" i="75" s="1"/>
  <c r="S20" i="72" s="1"/>
  <c r="M31" i="60"/>
  <c r="W31" i="60"/>
  <c r="R21" i="72" s="1"/>
  <c r="AF31" i="60"/>
  <c r="AG31" i="60" s="1"/>
  <c r="K26" i="75" s="1"/>
  <c r="S21" i="72" s="1"/>
  <c r="M32" i="60"/>
  <c r="W32" i="60"/>
  <c r="R22" i="72" s="1"/>
  <c r="AF32" i="60"/>
  <c r="AG32" i="60" s="1"/>
  <c r="K27" i="75" s="1"/>
  <c r="S22" i="72" s="1"/>
  <c r="N32" i="62"/>
  <c r="Y32" i="62"/>
  <c r="AH32" i="62"/>
  <c r="AI32" i="62" s="1"/>
  <c r="O22" i="72" s="1"/>
  <c r="N28" i="62"/>
  <c r="Y28" i="62"/>
  <c r="AH28" i="62"/>
  <c r="AI28" i="62" s="1"/>
  <c r="O18" i="72" s="1"/>
  <c r="N29" i="62"/>
  <c r="Y29" i="62"/>
  <c r="AH29" i="62"/>
  <c r="AI29" i="62" s="1"/>
  <c r="O19" i="72" s="1"/>
  <c r="N30" i="62"/>
  <c r="Y30" i="62"/>
  <c r="AH30" i="62"/>
  <c r="AI30" i="62" s="1"/>
  <c r="O20" i="72" s="1"/>
  <c r="N31" i="62"/>
  <c r="Y31" i="62"/>
  <c r="AH31" i="62"/>
  <c r="AI31" i="62" s="1"/>
  <c r="O21" i="72" s="1"/>
  <c r="X28" i="26"/>
  <c r="AL18" i="72" s="1"/>
  <c r="AG28" i="26"/>
  <c r="AH28" i="26" s="1"/>
  <c r="AM18" i="72" s="1"/>
  <c r="X29" i="26"/>
  <c r="AL19" i="72" s="1"/>
  <c r="AG29" i="26"/>
  <c r="AH29" i="26" s="1"/>
  <c r="AM19" i="72" s="1"/>
  <c r="X30" i="26"/>
  <c r="AL20" i="72" s="1"/>
  <c r="AG30" i="26"/>
  <c r="AH30" i="26" s="1"/>
  <c r="AM20" i="72" s="1"/>
  <c r="N31" i="26"/>
  <c r="X31" i="26"/>
  <c r="AL21" i="72" s="1"/>
  <c r="AG31" i="26"/>
  <c r="AH31" i="26" s="1"/>
  <c r="AM21" i="72" s="1"/>
  <c r="N32" i="26"/>
  <c r="X32" i="26"/>
  <c r="AL22" i="72" s="1"/>
  <c r="AG32" i="26"/>
  <c r="AH32" i="26" s="1"/>
  <c r="AM22" i="72" s="1"/>
  <c r="X32" i="65"/>
  <c r="AG32" i="65"/>
  <c r="AH32" i="65" s="1"/>
  <c r="Y23" i="75"/>
  <c r="X28" i="65"/>
  <c r="AG28" i="65"/>
  <c r="AH28" i="65" s="1"/>
  <c r="K18" i="72" s="1"/>
  <c r="Y24" i="75"/>
  <c r="X29" i="65"/>
  <c r="AG29" i="65"/>
  <c r="AH29" i="65" s="1"/>
  <c r="K19" i="72" s="1"/>
  <c r="Y25" i="75"/>
  <c r="X30" i="65"/>
  <c r="AG30" i="65"/>
  <c r="AH30" i="65" s="1"/>
  <c r="K20" i="72" s="1"/>
  <c r="Y26" i="75"/>
  <c r="X31" i="65"/>
  <c r="AG31" i="65"/>
  <c r="AH31" i="65" s="1"/>
  <c r="K21" i="72" s="1"/>
  <c r="N28" i="64"/>
  <c r="X28" i="64"/>
  <c r="AG28" i="64"/>
  <c r="AH28" i="64" s="1"/>
  <c r="G18" i="72" s="1"/>
  <c r="N29" i="64"/>
  <c r="X29" i="64"/>
  <c r="AG29" i="64"/>
  <c r="AH29" i="64" s="1"/>
  <c r="G19" i="72" s="1"/>
  <c r="N30" i="64"/>
  <c r="X30" i="64"/>
  <c r="AG30" i="64"/>
  <c r="AH30" i="64" s="1"/>
  <c r="G20" i="72" s="1"/>
  <c r="N31" i="64"/>
  <c r="X31" i="64"/>
  <c r="AG31" i="64"/>
  <c r="AH31" i="64" s="1"/>
  <c r="G21" i="72" s="1"/>
  <c r="N32" i="64"/>
  <c r="X32" i="64"/>
  <c r="AG32" i="64"/>
  <c r="AH32" i="64" s="1"/>
  <c r="G22" i="72" s="1"/>
  <c r="AO18" i="72"/>
  <c r="AO23" i="75" s="1"/>
  <c r="AO19" i="72"/>
  <c r="AO24" i="75" s="1"/>
  <c r="AO20" i="72"/>
  <c r="AO25" i="75" s="1"/>
  <c r="AO21" i="72"/>
  <c r="AO26" i="75" s="1"/>
  <c r="AO22" i="72"/>
  <c r="AO27" i="75" s="1"/>
  <c r="AE18" i="72"/>
  <c r="AP18" i="72"/>
  <c r="AQ18" i="72"/>
  <c r="AS18" i="72"/>
  <c r="AV18" i="72"/>
  <c r="AE19" i="72"/>
  <c r="AP19" i="72"/>
  <c r="AS19" i="72"/>
  <c r="AV19" i="72"/>
  <c r="AE20" i="72"/>
  <c r="AP20" i="72"/>
  <c r="AQ20" i="72"/>
  <c r="AS20" i="72"/>
  <c r="AV20" i="72"/>
  <c r="AE21" i="72"/>
  <c r="AP21" i="72"/>
  <c r="AS21" i="72"/>
  <c r="AV21" i="72"/>
  <c r="AE22" i="72"/>
  <c r="AP22" i="72"/>
  <c r="AQ22" i="72"/>
  <c r="AS22" i="72"/>
  <c r="AV22" i="72"/>
  <c r="A19" i="74"/>
  <c r="A20" i="74" s="1"/>
  <c r="A21" i="74" s="1"/>
  <c r="A22" i="74" s="1"/>
  <c r="A23" i="74" s="1"/>
  <c r="A24" i="74" s="1"/>
  <c r="F19" i="74"/>
  <c r="G19" i="74"/>
  <c r="H19" i="74"/>
  <c r="I19" i="74"/>
  <c r="J19" i="74"/>
  <c r="K19" i="74"/>
  <c r="L19" i="74"/>
  <c r="M19" i="74"/>
  <c r="N19" i="74"/>
  <c r="O19" i="74"/>
  <c r="Q19" i="74"/>
  <c r="V19" i="74" s="1"/>
  <c r="F20" i="74"/>
  <c r="G20" i="74"/>
  <c r="H20" i="74"/>
  <c r="I20" i="74"/>
  <c r="J20" i="74"/>
  <c r="K20" i="74"/>
  <c r="L20" i="74"/>
  <c r="M20" i="74"/>
  <c r="N20" i="74"/>
  <c r="O20" i="74"/>
  <c r="Q20" i="74"/>
  <c r="V20" i="74" s="1"/>
  <c r="F21" i="74"/>
  <c r="G21" i="74"/>
  <c r="H21" i="74"/>
  <c r="I21" i="74"/>
  <c r="J21" i="74"/>
  <c r="K21" i="74"/>
  <c r="L21" i="74"/>
  <c r="M21" i="74"/>
  <c r="N21" i="74"/>
  <c r="O21" i="74"/>
  <c r="Q21" i="74"/>
  <c r="V21" i="74" s="1"/>
  <c r="F22" i="74"/>
  <c r="G22" i="74"/>
  <c r="H22" i="74"/>
  <c r="I22" i="74"/>
  <c r="J22" i="74"/>
  <c r="K22" i="74"/>
  <c r="L22" i="74"/>
  <c r="M22" i="74"/>
  <c r="N22" i="74"/>
  <c r="O22" i="74"/>
  <c r="Q22" i="74"/>
  <c r="V22" i="74" s="1"/>
  <c r="F23" i="74"/>
  <c r="G23" i="74"/>
  <c r="H23" i="74"/>
  <c r="I23" i="74"/>
  <c r="J23" i="74"/>
  <c r="K23" i="74"/>
  <c r="L23" i="74"/>
  <c r="M23" i="74"/>
  <c r="N23" i="74"/>
  <c r="O23" i="74"/>
  <c r="Q23" i="74"/>
  <c r="V23" i="74" s="1"/>
  <c r="E19" i="74"/>
  <c r="E20" i="74"/>
  <c r="E21" i="74"/>
  <c r="E22" i="74"/>
  <c r="E23" i="74"/>
  <c r="N20" i="72" l="1"/>
  <c r="F25" i="75"/>
  <c r="N18" i="72"/>
  <c r="F23" i="75"/>
  <c r="N21" i="72"/>
  <c r="F26" i="75"/>
  <c r="N19" i="72"/>
  <c r="F24" i="75"/>
  <c r="N22" i="72"/>
  <c r="F27" i="75"/>
  <c r="AH22" i="72"/>
  <c r="AH21" i="72"/>
  <c r="AH20" i="72"/>
  <c r="AH19" i="72"/>
  <c r="AH18" i="72"/>
  <c r="J21" i="72"/>
  <c r="J19" i="72"/>
  <c r="Z27" i="75"/>
  <c r="J20" i="72"/>
  <c r="J18" i="72"/>
  <c r="F22" i="72"/>
  <c r="F20" i="72"/>
  <c r="F18" i="72"/>
  <c r="F21" i="72"/>
  <c r="F19" i="72"/>
  <c r="AA27" i="75"/>
  <c r="K22" i="72"/>
  <c r="AK26" i="75"/>
  <c r="AK24" i="75"/>
  <c r="Z26" i="75"/>
  <c r="AD25" i="75"/>
  <c r="Z24" i="75"/>
  <c r="AD23" i="75"/>
  <c r="AD27" i="75"/>
  <c r="AK27" i="75"/>
  <c r="AK25" i="75"/>
  <c r="AK23" i="75"/>
  <c r="G27" i="75"/>
  <c r="AE26" i="75"/>
  <c r="R26" i="75"/>
  <c r="AA25" i="75"/>
  <c r="AE24" i="75"/>
  <c r="R24" i="75"/>
  <c r="AA23" i="75"/>
  <c r="AC26" i="75"/>
  <c r="AC24" i="75"/>
  <c r="AG24" i="75"/>
  <c r="E20" i="58"/>
  <c r="F20" i="58" s="1"/>
  <c r="AK19" i="72" s="1"/>
  <c r="U26" i="75"/>
  <c r="K22" i="58"/>
  <c r="U24" i="75"/>
  <c r="M24" i="75"/>
  <c r="AG27" i="75"/>
  <c r="E23" i="58"/>
  <c r="AG25" i="75"/>
  <c r="E21" i="58"/>
  <c r="AG23" i="75"/>
  <c r="E19" i="58"/>
  <c r="E25" i="75"/>
  <c r="I21" i="58"/>
  <c r="J21" i="58" s="1"/>
  <c r="E23" i="75"/>
  <c r="I19" i="58"/>
  <c r="J19" i="58" s="1"/>
  <c r="AL32" i="80"/>
  <c r="AL30" i="80"/>
  <c r="AL28" i="80"/>
  <c r="AM27" i="75"/>
  <c r="AI27" i="75"/>
  <c r="AL26" i="75"/>
  <c r="AH26" i="75"/>
  <c r="J26" i="75"/>
  <c r="AM25" i="75"/>
  <c r="AI25" i="75"/>
  <c r="G25" i="75"/>
  <c r="AL24" i="75"/>
  <c r="AH24" i="75"/>
  <c r="J24" i="75"/>
  <c r="AM23" i="75"/>
  <c r="AI23" i="75"/>
  <c r="G23" i="75"/>
  <c r="J22" i="72"/>
  <c r="U23" i="75"/>
  <c r="K19" i="58"/>
  <c r="AG26" i="75"/>
  <c r="E22" i="58"/>
  <c r="F22" i="58" s="1"/>
  <c r="AK21" i="72" s="1"/>
  <c r="E26" i="75"/>
  <c r="I22" i="58"/>
  <c r="J22" i="58" s="1"/>
  <c r="E24" i="75"/>
  <c r="I20" i="58"/>
  <c r="E27" i="75"/>
  <c r="I23" i="58"/>
  <c r="AL31" i="80"/>
  <c r="AL29" i="80"/>
  <c r="AL27" i="75"/>
  <c r="AH27" i="75"/>
  <c r="AE27" i="75"/>
  <c r="AC27" i="75"/>
  <c r="R27" i="75"/>
  <c r="J27" i="75"/>
  <c r="AM26" i="75"/>
  <c r="AI26" i="75"/>
  <c r="AD26" i="75"/>
  <c r="AA26" i="75"/>
  <c r="O26" i="75"/>
  <c r="G26" i="75"/>
  <c r="AL25" i="75"/>
  <c r="AH25" i="75"/>
  <c r="AE25" i="75"/>
  <c r="AC25" i="75"/>
  <c r="Z25" i="75"/>
  <c r="R25" i="75"/>
  <c r="J25" i="75"/>
  <c r="AM24" i="75"/>
  <c r="AI24" i="75"/>
  <c r="AD24" i="75"/>
  <c r="AA24" i="75"/>
  <c r="O24" i="75"/>
  <c r="G24" i="75"/>
  <c r="AL23" i="75"/>
  <c r="AH23" i="75"/>
  <c r="AE23" i="75"/>
  <c r="AC23" i="75"/>
  <c r="Z23" i="75"/>
  <c r="R23" i="75"/>
  <c r="J23" i="75"/>
  <c r="I27" i="75"/>
  <c r="G23" i="58"/>
  <c r="I25" i="75"/>
  <c r="G21" i="58"/>
  <c r="I23" i="75"/>
  <c r="G19" i="58"/>
  <c r="I26" i="75"/>
  <c r="G22" i="58"/>
  <c r="I24" i="75"/>
  <c r="G20" i="58"/>
  <c r="U27" i="75"/>
  <c r="M27" i="75"/>
  <c r="U25" i="75"/>
  <c r="K21" i="58"/>
  <c r="W27" i="75"/>
  <c r="V26" i="75"/>
  <c r="W25" i="75"/>
  <c r="V24" i="75"/>
  <c r="W23" i="75"/>
  <c r="V27" i="75"/>
  <c r="W26" i="75"/>
  <c r="V25" i="75"/>
  <c r="W24" i="75"/>
  <c r="V23" i="75"/>
  <c r="AJ32" i="65"/>
  <c r="AK32" i="65" s="1"/>
  <c r="AB27" i="75" s="1"/>
  <c r="Y27" i="75"/>
  <c r="I22" i="72"/>
  <c r="AH32" i="71"/>
  <c r="AI32" i="71" s="1"/>
  <c r="AH31" i="71"/>
  <c r="AI31" i="71" s="1"/>
  <c r="AH29" i="71"/>
  <c r="AI29" i="71" s="1"/>
  <c r="AH30" i="71"/>
  <c r="AI30" i="71" s="1"/>
  <c r="AH28" i="71"/>
  <c r="AI28" i="71" s="1"/>
  <c r="AJ31" i="73"/>
  <c r="AK31" i="73" s="1"/>
  <c r="AN26" i="75" s="1"/>
  <c r="Q22" i="58"/>
  <c r="AJ29" i="73"/>
  <c r="AK29" i="73" s="1"/>
  <c r="AN24" i="75" s="1"/>
  <c r="Q20" i="58"/>
  <c r="AJ32" i="73"/>
  <c r="AK32" i="73" s="1"/>
  <c r="AN27" i="75" s="1"/>
  <c r="Q23" i="58"/>
  <c r="AJ30" i="73"/>
  <c r="AK30" i="73" s="1"/>
  <c r="AN25" i="75" s="1"/>
  <c r="Q21" i="58"/>
  <c r="AJ28" i="73"/>
  <c r="AK28" i="73" s="1"/>
  <c r="AN23" i="75" s="1"/>
  <c r="Q19" i="58"/>
  <c r="AJ31" i="67"/>
  <c r="AK31" i="67" s="1"/>
  <c r="T26" i="75" s="1"/>
  <c r="O22" i="58"/>
  <c r="AJ29" i="67"/>
  <c r="AK29" i="67" s="1"/>
  <c r="T24" i="75" s="1"/>
  <c r="O20" i="58"/>
  <c r="AJ32" i="67"/>
  <c r="AK32" i="67" s="1"/>
  <c r="T27" i="75" s="1"/>
  <c r="O23" i="58"/>
  <c r="AJ30" i="67"/>
  <c r="AK30" i="67" s="1"/>
  <c r="T25" i="75" s="1"/>
  <c r="O21" i="58"/>
  <c r="AJ28" i="67"/>
  <c r="AK28" i="67" s="1"/>
  <c r="T23" i="75" s="1"/>
  <c r="O19" i="58"/>
  <c r="AH31" i="63"/>
  <c r="AI31" i="63" s="1"/>
  <c r="AF26" i="75" s="1"/>
  <c r="AH29" i="63"/>
  <c r="AI29" i="63" s="1"/>
  <c r="AF24" i="75" s="1"/>
  <c r="AH32" i="63"/>
  <c r="AI32" i="63" s="1"/>
  <c r="AF27" i="75" s="1"/>
  <c r="AH30" i="63"/>
  <c r="AI30" i="63" s="1"/>
  <c r="AF25" i="75" s="1"/>
  <c r="AH28" i="63"/>
  <c r="AI28" i="63" s="1"/>
  <c r="AF23" i="75" s="1"/>
  <c r="AI31" i="60"/>
  <c r="AJ31" i="60" s="1"/>
  <c r="L26" i="75" s="1"/>
  <c r="AI29" i="60"/>
  <c r="AJ29" i="60" s="1"/>
  <c r="L24" i="75" s="1"/>
  <c r="AI32" i="60"/>
  <c r="AJ32" i="60" s="1"/>
  <c r="L27" i="75" s="1"/>
  <c r="AI30" i="60"/>
  <c r="AJ30" i="60" s="1"/>
  <c r="L25" i="75" s="1"/>
  <c r="AI28" i="60"/>
  <c r="AJ28" i="60" s="1"/>
  <c r="L23" i="75" s="1"/>
  <c r="AK32" i="62"/>
  <c r="J23" i="58"/>
  <c r="M22" i="72"/>
  <c r="AK31" i="62"/>
  <c r="M21" i="72"/>
  <c r="P21" i="72" s="1"/>
  <c r="AK29" i="62"/>
  <c r="J20" i="58"/>
  <c r="M19" i="72"/>
  <c r="AK30" i="62"/>
  <c r="M20" i="72"/>
  <c r="P20" i="72" s="1"/>
  <c r="AK28" i="62"/>
  <c r="M18" i="72"/>
  <c r="P18" i="72" s="1"/>
  <c r="AJ31" i="26"/>
  <c r="AK31" i="26" s="1"/>
  <c r="AJ26" i="75" s="1"/>
  <c r="AJ29" i="26"/>
  <c r="AK29" i="26" s="1"/>
  <c r="AJ24" i="75" s="1"/>
  <c r="AJ32" i="26"/>
  <c r="AK32" i="26" s="1"/>
  <c r="AJ27" i="75" s="1"/>
  <c r="F23" i="58"/>
  <c r="AK22" i="72" s="1"/>
  <c r="AJ30" i="26"/>
  <c r="AK30" i="26" s="1"/>
  <c r="AJ25" i="75" s="1"/>
  <c r="F21" i="58"/>
  <c r="AK20" i="72" s="1"/>
  <c r="AJ28" i="26"/>
  <c r="AK28" i="26" s="1"/>
  <c r="AJ23" i="75" s="1"/>
  <c r="F19" i="58"/>
  <c r="AK18" i="72" s="1"/>
  <c r="AJ31" i="65"/>
  <c r="AK31" i="65" s="1"/>
  <c r="AB26" i="75" s="1"/>
  <c r="I21" i="72"/>
  <c r="AJ29" i="65"/>
  <c r="AK29" i="65" s="1"/>
  <c r="AB24" i="75" s="1"/>
  <c r="I19" i="72"/>
  <c r="AJ30" i="65"/>
  <c r="AK30" i="65" s="1"/>
  <c r="AB25" i="75" s="1"/>
  <c r="I20" i="72"/>
  <c r="AJ28" i="65"/>
  <c r="AK28" i="65" s="1"/>
  <c r="AB23" i="75" s="1"/>
  <c r="I18" i="72"/>
  <c r="AJ31" i="64"/>
  <c r="AK31" i="64" s="1"/>
  <c r="X26" i="75" s="1"/>
  <c r="E21" i="72"/>
  <c r="AJ29" i="64"/>
  <c r="AK29" i="64" s="1"/>
  <c r="X24" i="75" s="1"/>
  <c r="E19" i="72"/>
  <c r="AJ32" i="64"/>
  <c r="AK32" i="64" s="1"/>
  <c r="X27" i="75" s="1"/>
  <c r="E22" i="72"/>
  <c r="H22" i="72" s="1"/>
  <c r="AJ30" i="64"/>
  <c r="AK30" i="64" s="1"/>
  <c r="X25" i="75" s="1"/>
  <c r="E20" i="72"/>
  <c r="AJ28" i="64"/>
  <c r="AK28" i="64" s="1"/>
  <c r="X23" i="75" s="1"/>
  <c r="E18" i="72"/>
  <c r="H18" i="72" s="1"/>
  <c r="W29" i="66" l="1"/>
  <c r="X29" i="66" s="1"/>
  <c r="V19" i="72" s="1"/>
  <c r="AY19" i="72" s="1"/>
  <c r="AZ19" i="72" s="1"/>
  <c r="W31" i="66"/>
  <c r="X31" i="66" s="1"/>
  <c r="N26" i="75" s="1"/>
  <c r="W28" i="66"/>
  <c r="X28" i="66" s="1"/>
  <c r="V18" i="72" s="1"/>
  <c r="AY18" i="72" s="1"/>
  <c r="AZ18" i="72" s="1"/>
  <c r="W30" i="66"/>
  <c r="X30" i="66" s="1"/>
  <c r="V20" i="72" s="1"/>
  <c r="AY20" i="72" s="1"/>
  <c r="AZ20" i="72" s="1"/>
  <c r="W32" i="66"/>
  <c r="X32" i="66" s="1"/>
  <c r="V22" i="72" s="1"/>
  <c r="AY22" i="72" s="1"/>
  <c r="AZ22" i="72" s="1"/>
  <c r="P22" i="72"/>
  <c r="P19" i="72"/>
  <c r="H21" i="72"/>
  <c r="H19" i="72"/>
  <c r="N24" i="75"/>
  <c r="L21" i="58"/>
  <c r="W20" i="72"/>
  <c r="L19" i="58"/>
  <c r="W18" i="72"/>
  <c r="L22" i="58"/>
  <c r="W21" i="72"/>
  <c r="AJ31" i="66"/>
  <c r="AK31" i="66" s="1"/>
  <c r="P26" i="75" s="1"/>
  <c r="M26" i="75"/>
  <c r="M23" i="75"/>
  <c r="K20" i="58"/>
  <c r="AJ28" i="66"/>
  <c r="AK28" i="66" s="1"/>
  <c r="P23" i="75" s="1"/>
  <c r="AJ29" i="66"/>
  <c r="AK29" i="66" s="1"/>
  <c r="P24" i="75" s="1"/>
  <c r="K23" i="58"/>
  <c r="AM31" i="80"/>
  <c r="T22" i="58"/>
  <c r="AM28" i="80"/>
  <c r="T19" i="58"/>
  <c r="AM32" i="80"/>
  <c r="T23" i="58"/>
  <c r="AJ32" i="66"/>
  <c r="AK32" i="66" s="1"/>
  <c r="P27" i="75" s="1"/>
  <c r="M25" i="75"/>
  <c r="AM29" i="80"/>
  <c r="T20" i="58"/>
  <c r="AM30" i="80"/>
  <c r="T21" i="58"/>
  <c r="AL28" i="62"/>
  <c r="H23" i="75"/>
  <c r="AL29" i="62"/>
  <c r="H24" i="75"/>
  <c r="AL32" i="62"/>
  <c r="H27" i="75"/>
  <c r="AL30" i="62"/>
  <c r="H25" i="75"/>
  <c r="AL31" i="62"/>
  <c r="H26" i="75"/>
  <c r="AX26" i="75" s="1"/>
  <c r="L22" i="72"/>
  <c r="L21" i="72"/>
  <c r="L20" i="72"/>
  <c r="L19" i="72"/>
  <c r="L18" i="72"/>
  <c r="R19" i="58"/>
  <c r="AG18" i="72"/>
  <c r="AJ18" i="72" s="1"/>
  <c r="AN18" i="72"/>
  <c r="R21" i="58"/>
  <c r="AG20" i="72"/>
  <c r="AJ20" i="72" s="1"/>
  <c r="AN20" i="72"/>
  <c r="R23" i="58"/>
  <c r="AG22" i="72"/>
  <c r="AJ22" i="72" s="1"/>
  <c r="AN22" i="72"/>
  <c r="R20" i="58"/>
  <c r="AG19" i="72"/>
  <c r="AJ19" i="72" s="1"/>
  <c r="AN19" i="72"/>
  <c r="R22" i="58"/>
  <c r="AG21" i="72"/>
  <c r="AJ21" i="72" s="1"/>
  <c r="AN21" i="72"/>
  <c r="P19" i="58"/>
  <c r="AC18" i="72"/>
  <c r="AF18" i="72" s="1"/>
  <c r="P21" i="58"/>
  <c r="AC20" i="72"/>
  <c r="AF20" i="72" s="1"/>
  <c r="P23" i="58"/>
  <c r="AC22" i="72"/>
  <c r="AF22" i="72" s="1"/>
  <c r="P20" i="58"/>
  <c r="AC19" i="72"/>
  <c r="AF19" i="72" s="1"/>
  <c r="P22" i="58"/>
  <c r="AC21" i="72"/>
  <c r="AF21" i="72" s="1"/>
  <c r="N19" i="58"/>
  <c r="Y18" i="72"/>
  <c r="N21" i="58"/>
  <c r="Y20" i="72"/>
  <c r="N23" i="58"/>
  <c r="Y22" i="72"/>
  <c r="N20" i="58"/>
  <c r="Y19" i="72"/>
  <c r="N22" i="58"/>
  <c r="Y21" i="72"/>
  <c r="U18" i="72"/>
  <c r="U20" i="72"/>
  <c r="U21" i="72"/>
  <c r="H19" i="58"/>
  <c r="Q18" i="72"/>
  <c r="T18" i="72" s="1"/>
  <c r="H21" i="58"/>
  <c r="Q20" i="72"/>
  <c r="T20" i="72" s="1"/>
  <c r="H23" i="58"/>
  <c r="Q22" i="72"/>
  <c r="H20" i="58"/>
  <c r="Q19" i="72"/>
  <c r="H22" i="58"/>
  <c r="Q21" i="72"/>
  <c r="H20" i="72"/>
  <c r="X18" i="72" l="1"/>
  <c r="X20" i="72"/>
  <c r="AX24" i="75"/>
  <c r="N25" i="75"/>
  <c r="AJ30" i="66"/>
  <c r="AK30" i="66" s="1"/>
  <c r="P25" i="75" s="1"/>
  <c r="AX25" i="75" s="1"/>
  <c r="N27" i="75"/>
  <c r="N23" i="75"/>
  <c r="V21" i="72"/>
  <c r="AY21" i="72" s="1"/>
  <c r="AZ21" i="72" s="1"/>
  <c r="AX27" i="75"/>
  <c r="L20" i="58"/>
  <c r="W19" i="72"/>
  <c r="L23" i="58"/>
  <c r="W22" i="72"/>
  <c r="AX23" i="75"/>
  <c r="AB22" i="72"/>
  <c r="AB21" i="72"/>
  <c r="AW21" i="72"/>
  <c r="AX21" i="72" s="1"/>
  <c r="AB20" i="72"/>
  <c r="AW20" i="72"/>
  <c r="AX20" i="72" s="1"/>
  <c r="AB19" i="72"/>
  <c r="AB18" i="72"/>
  <c r="BA18" i="72" s="1"/>
  <c r="BB18" i="72" s="1"/>
  <c r="AW18" i="72"/>
  <c r="AX18" i="72" s="1"/>
  <c r="U22" i="72"/>
  <c r="X22" i="72" s="1"/>
  <c r="U19" i="72"/>
  <c r="U21" i="58"/>
  <c r="V21" i="58" s="1"/>
  <c r="U23" i="58"/>
  <c r="V23" i="58" s="1"/>
  <c r="U19" i="58"/>
  <c r="V19" i="58" s="1"/>
  <c r="U22" i="58"/>
  <c r="V22" i="58" s="1"/>
  <c r="U20" i="58"/>
  <c r="V20" i="58" s="1"/>
  <c r="BA20" i="72"/>
  <c r="BB20" i="72" s="1"/>
  <c r="T21" i="72"/>
  <c r="T19" i="72"/>
  <c r="T22" i="72"/>
  <c r="X19" i="72" l="1"/>
  <c r="X21" i="72"/>
  <c r="AW19" i="72"/>
  <c r="AW22" i="72"/>
  <c r="AX22" i="72" s="1"/>
  <c r="BA21" i="72"/>
  <c r="BB21" i="72" s="1"/>
  <c r="BA19" i="72"/>
  <c r="BB19" i="72" s="1"/>
  <c r="AX19" i="72"/>
  <c r="BA22" i="72"/>
  <c r="BB22" i="72" s="1"/>
  <c r="BC18" i="72"/>
  <c r="BD18" i="72" s="1"/>
  <c r="BC20" i="72"/>
  <c r="BD20" i="72" s="1"/>
  <c r="BC21" i="72" l="1"/>
  <c r="BD21" i="72" s="1"/>
  <c r="BC19" i="72"/>
  <c r="BD19" i="72" s="1"/>
  <c r="BC22" i="72"/>
  <c r="BD22" i="72" s="1"/>
  <c r="X13" i="80"/>
  <c r="X14" i="80"/>
  <c r="X15" i="80"/>
  <c r="X16" i="80"/>
  <c r="X17" i="80"/>
  <c r="X18" i="80"/>
  <c r="X19" i="80"/>
  <c r="X20" i="80"/>
  <c r="X21" i="80"/>
  <c r="X22" i="80"/>
  <c r="X23" i="80"/>
  <c r="X24" i="80"/>
  <c r="X25" i="80"/>
  <c r="X26" i="80"/>
  <c r="X27" i="80"/>
  <c r="X12" i="80"/>
  <c r="AS3" i="72" l="1"/>
  <c r="AS4" i="72"/>
  <c r="AS5" i="72"/>
  <c r="AS6" i="72"/>
  <c r="AS7" i="72"/>
  <c r="AS8" i="72"/>
  <c r="AS9" i="72"/>
  <c r="AS10" i="72"/>
  <c r="AS11" i="72"/>
  <c r="AS12" i="72"/>
  <c r="AS13" i="72"/>
  <c r="AS14" i="72"/>
  <c r="AS15" i="72"/>
  <c r="AS16" i="72"/>
  <c r="AS17" i="72"/>
  <c r="AS2" i="72"/>
  <c r="Y12" i="80" l="1"/>
  <c r="AT2" i="72" s="1"/>
  <c r="AI12" i="80"/>
  <c r="AJ12" i="80" s="1"/>
  <c r="AU2" i="72" s="1"/>
  <c r="Y13" i="80"/>
  <c r="AT3" i="72" s="1"/>
  <c r="AI13" i="80"/>
  <c r="AJ13" i="80" s="1"/>
  <c r="AU3" i="72" s="1"/>
  <c r="Y14" i="80"/>
  <c r="AT4" i="72" s="1"/>
  <c r="AI14" i="80"/>
  <c r="AJ14" i="80" s="1"/>
  <c r="Y15" i="80"/>
  <c r="AT5" i="72" s="1"/>
  <c r="AI15" i="80"/>
  <c r="AJ15" i="80" s="1"/>
  <c r="AU5" i="72" s="1"/>
  <c r="Y16" i="80"/>
  <c r="AT6" i="72" s="1"/>
  <c r="AI16" i="80"/>
  <c r="AJ16" i="80" s="1"/>
  <c r="Y17" i="80"/>
  <c r="AT7" i="72" s="1"/>
  <c r="AI17" i="80"/>
  <c r="AJ17" i="80" s="1"/>
  <c r="AU7" i="72" s="1"/>
  <c r="Y18" i="80"/>
  <c r="AT8" i="72" s="1"/>
  <c r="AI18" i="80"/>
  <c r="AJ18" i="80" s="1"/>
  <c r="Y19" i="80"/>
  <c r="AT9" i="72" s="1"/>
  <c r="AI19" i="80"/>
  <c r="AJ19" i="80" s="1"/>
  <c r="AU9" i="72" s="1"/>
  <c r="Y20" i="80"/>
  <c r="AT10" i="72" s="1"/>
  <c r="AI20" i="80"/>
  <c r="AJ20" i="80" s="1"/>
  <c r="Y21" i="80"/>
  <c r="AT11" i="72" s="1"/>
  <c r="AI21" i="80"/>
  <c r="AJ21" i="80" s="1"/>
  <c r="AU11" i="72" s="1"/>
  <c r="Y22" i="80"/>
  <c r="AT12" i="72" s="1"/>
  <c r="AI22" i="80"/>
  <c r="AJ22" i="80" s="1"/>
  <c r="Y23" i="80"/>
  <c r="AT13" i="72" s="1"/>
  <c r="AI23" i="80"/>
  <c r="AJ23" i="80" s="1"/>
  <c r="AU13" i="72" s="1"/>
  <c r="Y24" i="80"/>
  <c r="AT14" i="72" s="1"/>
  <c r="AI24" i="80"/>
  <c r="AJ24" i="80" s="1"/>
  <c r="AU14" i="72" s="1"/>
  <c r="Y25" i="80"/>
  <c r="AT15" i="72" s="1"/>
  <c r="AI25" i="80"/>
  <c r="AJ25" i="80" s="1"/>
  <c r="AU15" i="72" s="1"/>
  <c r="Y26" i="80"/>
  <c r="AT16" i="72" s="1"/>
  <c r="AI26" i="80"/>
  <c r="AJ26" i="80" s="1"/>
  <c r="Y27" i="80"/>
  <c r="AT17" i="72" s="1"/>
  <c r="AI27" i="80"/>
  <c r="AJ27" i="80" s="1"/>
  <c r="AU17" i="72" s="1"/>
  <c r="AL24" i="80" l="1"/>
  <c r="AM24" i="80" s="1"/>
  <c r="AU12" i="72"/>
  <c r="AL22" i="80"/>
  <c r="AU10" i="72"/>
  <c r="AL20" i="80"/>
  <c r="AU8" i="72"/>
  <c r="AL18" i="80"/>
  <c r="AU6" i="72"/>
  <c r="AL16" i="80"/>
  <c r="AU4" i="72"/>
  <c r="AL14" i="80"/>
  <c r="AU16" i="72"/>
  <c r="AL26" i="80"/>
  <c r="AL23" i="80"/>
  <c r="AL15" i="80"/>
  <c r="AL12" i="80"/>
  <c r="AL21" i="80"/>
  <c r="AL19" i="80"/>
  <c r="AL27" i="80"/>
  <c r="AL17" i="80"/>
  <c r="AL13" i="80"/>
  <c r="AL25" i="80"/>
  <c r="T15" i="58" l="1"/>
  <c r="AM13" i="80"/>
  <c r="T4" i="58"/>
  <c r="AM27" i="80"/>
  <c r="T18" i="58"/>
  <c r="AM21" i="80"/>
  <c r="T12" i="58"/>
  <c r="AM15" i="80"/>
  <c r="T6" i="58"/>
  <c r="AM26" i="80"/>
  <c r="T17" i="58"/>
  <c r="AM14" i="80"/>
  <c r="T5" i="58"/>
  <c r="AM16" i="80"/>
  <c r="T7" i="58"/>
  <c r="AM18" i="80"/>
  <c r="T9" i="58"/>
  <c r="AM20" i="80"/>
  <c r="T11" i="58"/>
  <c r="AM22" i="80"/>
  <c r="T13" i="58"/>
  <c r="AM25" i="80"/>
  <c r="T16" i="58"/>
  <c r="AM17" i="80"/>
  <c r="T8" i="58"/>
  <c r="AM19" i="80"/>
  <c r="T10" i="58"/>
  <c r="AM12" i="80"/>
  <c r="T3" i="58"/>
  <c r="AM23" i="80"/>
  <c r="T14" i="58"/>
  <c r="AO3" i="72" l="1"/>
  <c r="AO8" i="75" s="1"/>
  <c r="AO4" i="72"/>
  <c r="AO9" i="75" s="1"/>
  <c r="AO5" i="72"/>
  <c r="AO10" i="75" s="1"/>
  <c r="AO6" i="72"/>
  <c r="AO11" i="75" s="1"/>
  <c r="AO7" i="72"/>
  <c r="AO12" i="75" s="1"/>
  <c r="AO8" i="72"/>
  <c r="AO13" i="75" s="1"/>
  <c r="AO9" i="72"/>
  <c r="AO14" i="75" s="1"/>
  <c r="AO10" i="72"/>
  <c r="AO15" i="75" s="1"/>
  <c r="AO11" i="72"/>
  <c r="AO16" i="75" s="1"/>
  <c r="AO12" i="72"/>
  <c r="AO17" i="75" s="1"/>
  <c r="AO13" i="72"/>
  <c r="AO18" i="75" s="1"/>
  <c r="AO14" i="72"/>
  <c r="AO19" i="75" s="1"/>
  <c r="AO15" i="72"/>
  <c r="AO20" i="75" s="1"/>
  <c r="AO16" i="72"/>
  <c r="AO21" i="75" s="1"/>
  <c r="AO17" i="72"/>
  <c r="AO22" i="75" s="1"/>
  <c r="AO2" i="72"/>
  <c r="AO7" i="75" s="1"/>
  <c r="AE12" i="71" l="1"/>
  <c r="AE13" i="71"/>
  <c r="AE14" i="71"/>
  <c r="AE15" i="71"/>
  <c r="AE16" i="71"/>
  <c r="AE17" i="71"/>
  <c r="AE18" i="71"/>
  <c r="AH13" i="62" l="1"/>
  <c r="AH14" i="62"/>
  <c r="AH15" i="62"/>
  <c r="AH16" i="62"/>
  <c r="AH17" i="62"/>
  <c r="AH18" i="62"/>
  <c r="AH19" i="62"/>
  <c r="AH20" i="62"/>
  <c r="AH21" i="62"/>
  <c r="AH22" i="62"/>
  <c r="AH23" i="62"/>
  <c r="AH24" i="62"/>
  <c r="AH25" i="62"/>
  <c r="AH26" i="62"/>
  <c r="AH27" i="62"/>
  <c r="AH12" i="62"/>
  <c r="AG12" i="73" l="1"/>
  <c r="AE12" i="63"/>
  <c r="AF12" i="63" s="1"/>
  <c r="AG12" i="66"/>
  <c r="AH12" i="66" s="1"/>
  <c r="AG12" i="26"/>
  <c r="AG12" i="65"/>
  <c r="AH12" i="65" s="1"/>
  <c r="AG12" i="64"/>
  <c r="AG13" i="67" l="1"/>
  <c r="AG14" i="67"/>
  <c r="AG15" i="67"/>
  <c r="AG16" i="67"/>
  <c r="AG17" i="67"/>
  <c r="AG18" i="67"/>
  <c r="AG19" i="67"/>
  <c r="AG20" i="67"/>
  <c r="AG21" i="67"/>
  <c r="AG22" i="67"/>
  <c r="AG23" i="67"/>
  <c r="AG24" i="67"/>
  <c r="AG25" i="67"/>
  <c r="AG26" i="67"/>
  <c r="AG27" i="67"/>
  <c r="AG12" i="67"/>
  <c r="AV3" i="72" l="1"/>
  <c r="AV4" i="72"/>
  <c r="AV5" i="72"/>
  <c r="AV6" i="72"/>
  <c r="AV7" i="72"/>
  <c r="AV8" i="72"/>
  <c r="AV9" i="72"/>
  <c r="AV10" i="72"/>
  <c r="AV11" i="72"/>
  <c r="AV12" i="72"/>
  <c r="AV13" i="72"/>
  <c r="AV14" i="72"/>
  <c r="AV15" i="72"/>
  <c r="AV16" i="72"/>
  <c r="AV17" i="72"/>
  <c r="AV2" i="72"/>
  <c r="AQ3" i="72"/>
  <c r="AQ4" i="72"/>
  <c r="AQ5" i="72"/>
  <c r="AQ6" i="72"/>
  <c r="AQ7" i="72"/>
  <c r="AQ8" i="72"/>
  <c r="AQ9" i="72"/>
  <c r="AQ10" i="72"/>
  <c r="AQ11" i="72"/>
  <c r="AQ12" i="72"/>
  <c r="AQ13" i="72"/>
  <c r="AQ14" i="72"/>
  <c r="AQ15" i="72"/>
  <c r="AQ16" i="72"/>
  <c r="AQ17" i="72"/>
  <c r="AQ2" i="72"/>
  <c r="AG13" i="26"/>
  <c r="AG14" i="26"/>
  <c r="AG15" i="26"/>
  <c r="AG16" i="26"/>
  <c r="AG17" i="26"/>
  <c r="AG18" i="26"/>
  <c r="AG19" i="26"/>
  <c r="AG20" i="26"/>
  <c r="AG21" i="26"/>
  <c r="AG22" i="26"/>
  <c r="AG23" i="26"/>
  <c r="AG24" i="26"/>
  <c r="AG25" i="26"/>
  <c r="AG26" i="26"/>
  <c r="AG27" i="26"/>
  <c r="AG13" i="73"/>
  <c r="AG14" i="73"/>
  <c r="AG15" i="73"/>
  <c r="AG16" i="73"/>
  <c r="AG17" i="73"/>
  <c r="AG18" i="73"/>
  <c r="AG19" i="73"/>
  <c r="AG20" i="73"/>
  <c r="AG21" i="73"/>
  <c r="AG22" i="73"/>
  <c r="AG23" i="73"/>
  <c r="AG24" i="73"/>
  <c r="AG25" i="73"/>
  <c r="AG26" i="73"/>
  <c r="AG27" i="73"/>
  <c r="AG13" i="64"/>
  <c r="AG14" i="64"/>
  <c r="AG15" i="64"/>
  <c r="AG16" i="64"/>
  <c r="AG17" i="64"/>
  <c r="AG18" i="64"/>
  <c r="AG19" i="64"/>
  <c r="AG20" i="64"/>
  <c r="AG21" i="64"/>
  <c r="AG22" i="64"/>
  <c r="AG23" i="64"/>
  <c r="AG24" i="64"/>
  <c r="AG25" i="64"/>
  <c r="AG26" i="64"/>
  <c r="AG27" i="64"/>
  <c r="AG13" i="66"/>
  <c r="AG14" i="66"/>
  <c r="AG15" i="66"/>
  <c r="AG16" i="66"/>
  <c r="AG17" i="66"/>
  <c r="AG18" i="66"/>
  <c r="AG19" i="66"/>
  <c r="AG20" i="66"/>
  <c r="AG21" i="66"/>
  <c r="AG22" i="66"/>
  <c r="AG23" i="66"/>
  <c r="AG24" i="66"/>
  <c r="AG25" i="66"/>
  <c r="AG26" i="66"/>
  <c r="AG27" i="66"/>
  <c r="AG13" i="65"/>
  <c r="AG14" i="65"/>
  <c r="AG15" i="65"/>
  <c r="AG16" i="65"/>
  <c r="AG17" i="65"/>
  <c r="AG18" i="65"/>
  <c r="AG19" i="65"/>
  <c r="AG20" i="65"/>
  <c r="AG21" i="65"/>
  <c r="AG22" i="65"/>
  <c r="AG23" i="65"/>
  <c r="AG24" i="65"/>
  <c r="AG25" i="65"/>
  <c r="AG26" i="65"/>
  <c r="AG27" i="65"/>
  <c r="AE13" i="63"/>
  <c r="AE14" i="63"/>
  <c r="AE15" i="63"/>
  <c r="AE16" i="63"/>
  <c r="AE17" i="63"/>
  <c r="AE18" i="63"/>
  <c r="AE19" i="63"/>
  <c r="AE20" i="63"/>
  <c r="AE21" i="63"/>
  <c r="AE22" i="63"/>
  <c r="AE23" i="63"/>
  <c r="AE24" i="63"/>
  <c r="AE25" i="63"/>
  <c r="AE26" i="63"/>
  <c r="AE27" i="63"/>
  <c r="AE19" i="71"/>
  <c r="AE20" i="71"/>
  <c r="AE21" i="71"/>
  <c r="AE22" i="71"/>
  <c r="AE23" i="71"/>
  <c r="AE24" i="71"/>
  <c r="AE25" i="71"/>
  <c r="AE26" i="71"/>
  <c r="AE27" i="71"/>
  <c r="AF13" i="60" l="1"/>
  <c r="AF14" i="60"/>
  <c r="AF15" i="60"/>
  <c r="AF16" i="60"/>
  <c r="AF17" i="60"/>
  <c r="AF18" i="60"/>
  <c r="AF19" i="60"/>
  <c r="AF20" i="60"/>
  <c r="AF21" i="60"/>
  <c r="AF22" i="60"/>
  <c r="AF23" i="60"/>
  <c r="AF24" i="60"/>
  <c r="AF25" i="60"/>
  <c r="AF26" i="60"/>
  <c r="AF27" i="60"/>
  <c r="AF12" i="60"/>
  <c r="N13" i="62" l="1"/>
  <c r="I4" i="58" s="1"/>
  <c r="N14" i="62"/>
  <c r="I5" i="58" s="1"/>
  <c r="N15" i="62"/>
  <c r="I6" i="58" s="1"/>
  <c r="N16" i="62"/>
  <c r="I7" i="58" s="1"/>
  <c r="N17" i="62"/>
  <c r="I8" i="58" s="1"/>
  <c r="N18" i="62"/>
  <c r="I9" i="58" s="1"/>
  <c r="N19" i="62"/>
  <c r="I10" i="58" s="1"/>
  <c r="N20" i="62"/>
  <c r="I11" i="58" s="1"/>
  <c r="N21" i="62"/>
  <c r="I12" i="58" s="1"/>
  <c r="N22" i="62"/>
  <c r="I13" i="58" s="1"/>
  <c r="N23" i="62"/>
  <c r="I14" i="58" s="1"/>
  <c r="N24" i="62"/>
  <c r="I15" i="58" s="1"/>
  <c r="N25" i="62"/>
  <c r="I16" i="58" s="1"/>
  <c r="N26" i="62"/>
  <c r="I17" i="58" s="1"/>
  <c r="N27" i="62"/>
  <c r="I18" i="58" s="1"/>
  <c r="M17" i="58" l="1"/>
  <c r="Y16" i="72" s="1"/>
  <c r="M18" i="58"/>
  <c r="Y17" i="72" s="1"/>
  <c r="M16" i="58"/>
  <c r="Y15" i="72" s="1"/>
  <c r="M14" i="58"/>
  <c r="Y13" i="72" s="1"/>
  <c r="M12" i="58"/>
  <c r="Y11" i="72" s="1"/>
  <c r="M10" i="58"/>
  <c r="Y9" i="72" s="1"/>
  <c r="M8" i="58"/>
  <c r="Y7" i="72" s="1"/>
  <c r="M6" i="58"/>
  <c r="Y5" i="72" s="1"/>
  <c r="M4" i="58"/>
  <c r="Y3" i="72" s="1"/>
  <c r="M15" i="58"/>
  <c r="Y14" i="72" s="1"/>
  <c r="M13" i="58"/>
  <c r="Y12" i="72" s="1"/>
  <c r="M11" i="58"/>
  <c r="Y10" i="72" s="1"/>
  <c r="M9" i="58"/>
  <c r="Y8" i="72" s="1"/>
  <c r="M7" i="58"/>
  <c r="Y6" i="72" s="1"/>
  <c r="M5" i="58"/>
  <c r="Y4" i="72" s="1"/>
  <c r="M16" i="72"/>
  <c r="M14" i="72"/>
  <c r="M12" i="72"/>
  <c r="M10" i="72"/>
  <c r="M8" i="72"/>
  <c r="M6" i="72"/>
  <c r="M4" i="72"/>
  <c r="M17" i="72"/>
  <c r="M15" i="72"/>
  <c r="M13" i="72"/>
  <c r="M11" i="72"/>
  <c r="M9" i="72"/>
  <c r="M7" i="72"/>
  <c r="M5" i="72"/>
  <c r="M3" i="72"/>
  <c r="X27" i="26"/>
  <c r="AP3" i="72" l="1"/>
  <c r="AP4" i="72"/>
  <c r="AP5" i="72"/>
  <c r="AP6" i="72"/>
  <c r="AP7" i="72"/>
  <c r="AP8" i="72"/>
  <c r="AP9" i="72"/>
  <c r="AP10" i="72"/>
  <c r="AP11" i="72"/>
  <c r="AP12" i="72"/>
  <c r="AP13" i="72"/>
  <c r="AP14" i="72"/>
  <c r="AP15" i="72"/>
  <c r="AP16" i="72"/>
  <c r="AP17" i="72"/>
  <c r="AP2" i="72"/>
  <c r="AL17" i="72"/>
  <c r="W13" i="73" l="1"/>
  <c r="W14" i="73"/>
  <c r="W15" i="73"/>
  <c r="W16" i="73"/>
  <c r="W17" i="73"/>
  <c r="W18" i="73"/>
  <c r="W19" i="73"/>
  <c r="W20" i="73"/>
  <c r="W21" i="73"/>
  <c r="W22" i="73"/>
  <c r="W23" i="73"/>
  <c r="W24" i="73"/>
  <c r="W25" i="73"/>
  <c r="W26" i="73"/>
  <c r="W27" i="73"/>
  <c r="L14" i="71" l="1"/>
  <c r="M14" i="26" s="1"/>
  <c r="L15" i="71"/>
  <c r="M15" i="26" s="1"/>
  <c r="L16" i="71"/>
  <c r="M16" i="26" s="1"/>
  <c r="L17" i="71"/>
  <c r="M17" i="26" s="1"/>
  <c r="L18" i="71"/>
  <c r="M18" i="26" s="1"/>
  <c r="L19" i="71"/>
  <c r="M19" i="26" s="1"/>
  <c r="L20" i="71"/>
  <c r="M20" i="26" s="1"/>
  <c r="L21" i="71"/>
  <c r="M21" i="26" s="1"/>
  <c r="L22" i="71"/>
  <c r="M22" i="26" s="1"/>
  <c r="L23" i="71"/>
  <c r="M23" i="26" s="1"/>
  <c r="L24" i="71"/>
  <c r="M24" i="26" s="1"/>
  <c r="L25" i="71"/>
  <c r="M25" i="26" s="1"/>
  <c r="L26" i="71"/>
  <c r="M26" i="26" s="1"/>
  <c r="L27" i="71"/>
  <c r="M27" i="26" s="1"/>
  <c r="V13" i="71"/>
  <c r="V14" i="71"/>
  <c r="V15" i="71"/>
  <c r="V16" i="71"/>
  <c r="V17" i="71"/>
  <c r="V18" i="71"/>
  <c r="V19" i="71"/>
  <c r="V20" i="71"/>
  <c r="V21" i="71"/>
  <c r="V22" i="71"/>
  <c r="V23" i="71"/>
  <c r="V24" i="71"/>
  <c r="V25" i="71"/>
  <c r="V26" i="71"/>
  <c r="V27" i="71"/>
  <c r="X13" i="73"/>
  <c r="X14" i="73"/>
  <c r="X15" i="73"/>
  <c r="X16" i="73"/>
  <c r="X17" i="73"/>
  <c r="X18" i="73"/>
  <c r="X19" i="73"/>
  <c r="X20" i="73"/>
  <c r="X21" i="73"/>
  <c r="X22" i="73"/>
  <c r="X23" i="73"/>
  <c r="X24" i="73"/>
  <c r="X25" i="73"/>
  <c r="X26" i="73"/>
  <c r="X27" i="73"/>
  <c r="W12" i="73"/>
  <c r="V13" i="63"/>
  <c r="V14" i="63"/>
  <c r="V15" i="63"/>
  <c r="V16" i="63"/>
  <c r="V17" i="63"/>
  <c r="V18" i="63"/>
  <c r="V19" i="63"/>
  <c r="V20" i="63"/>
  <c r="V21" i="63"/>
  <c r="V22" i="63"/>
  <c r="V23" i="63"/>
  <c r="V24" i="63"/>
  <c r="V25" i="63"/>
  <c r="V26" i="63"/>
  <c r="V27" i="63"/>
  <c r="W13" i="60"/>
  <c r="W14" i="60"/>
  <c r="W15" i="60"/>
  <c r="W16" i="60"/>
  <c r="W17" i="60"/>
  <c r="W18" i="60"/>
  <c r="W19" i="60"/>
  <c r="W20" i="60"/>
  <c r="W21" i="60"/>
  <c r="W22" i="60"/>
  <c r="W23" i="60"/>
  <c r="W24" i="60"/>
  <c r="W25" i="60"/>
  <c r="W26" i="60"/>
  <c r="W27" i="60"/>
  <c r="Y13" i="62"/>
  <c r="F8" i="75" s="1"/>
  <c r="Y14" i="62"/>
  <c r="F9" i="75" s="1"/>
  <c r="Y15" i="62"/>
  <c r="F10" i="75" s="1"/>
  <c r="Y16" i="62"/>
  <c r="F11" i="75" s="1"/>
  <c r="Y17" i="62"/>
  <c r="F12" i="75" s="1"/>
  <c r="Y18" i="62"/>
  <c r="F13" i="75" s="1"/>
  <c r="Y19" i="62"/>
  <c r="F14" i="75" s="1"/>
  <c r="Y20" i="62"/>
  <c r="F15" i="75" s="1"/>
  <c r="Y21" i="62"/>
  <c r="F16" i="75" s="1"/>
  <c r="Y22" i="62"/>
  <c r="F17" i="75" s="1"/>
  <c r="Y23" i="62"/>
  <c r="F18" i="75" s="1"/>
  <c r="Y24" i="62"/>
  <c r="F19" i="75" s="1"/>
  <c r="Y25" i="62"/>
  <c r="F20" i="75" s="1"/>
  <c r="Y26" i="62"/>
  <c r="F21" i="75" s="1"/>
  <c r="Y27" i="62"/>
  <c r="F22" i="75" s="1"/>
  <c r="AH17" i="72" l="1"/>
  <c r="AH16" i="72"/>
  <c r="AH15" i="72"/>
  <c r="AH14" i="72"/>
  <c r="AH13" i="72"/>
  <c r="AH12" i="72"/>
  <c r="AH11" i="72"/>
  <c r="AH10" i="72"/>
  <c r="AH9" i="72"/>
  <c r="AH8" i="72"/>
  <c r="AH7" i="72"/>
  <c r="AH6" i="72"/>
  <c r="AH5" i="72"/>
  <c r="AH4" i="72"/>
  <c r="AH3" i="72"/>
  <c r="N17" i="72"/>
  <c r="N9" i="72"/>
  <c r="N7" i="72"/>
  <c r="N5" i="72"/>
  <c r="N3" i="72"/>
  <c r="N15" i="72"/>
  <c r="N13" i="72"/>
  <c r="N16" i="72"/>
  <c r="N14" i="72"/>
  <c r="N12" i="72"/>
  <c r="N10" i="72"/>
  <c r="N8" i="72"/>
  <c r="N6" i="72"/>
  <c r="N4" i="72"/>
  <c r="Z17" i="72"/>
  <c r="Z15" i="72"/>
  <c r="Z13" i="72"/>
  <c r="Z11" i="72"/>
  <c r="Z9" i="72"/>
  <c r="Z7" i="72"/>
  <c r="Z5" i="72"/>
  <c r="Z3" i="72"/>
  <c r="Z16" i="72"/>
  <c r="Z14" i="72"/>
  <c r="Z12" i="72"/>
  <c r="Z10" i="72"/>
  <c r="Z8" i="72"/>
  <c r="Z6" i="72"/>
  <c r="Z4" i="72"/>
  <c r="R17" i="72"/>
  <c r="R15" i="72"/>
  <c r="R13" i="72"/>
  <c r="R11" i="72"/>
  <c r="R9" i="72"/>
  <c r="R7" i="72"/>
  <c r="R5" i="72"/>
  <c r="R3" i="72"/>
  <c r="R16" i="72"/>
  <c r="R14" i="72"/>
  <c r="R12" i="72"/>
  <c r="R10" i="72"/>
  <c r="R8" i="72"/>
  <c r="R6" i="72"/>
  <c r="R4" i="72"/>
  <c r="N11" i="72"/>
  <c r="AE3" i="72" l="1"/>
  <c r="AE4" i="72"/>
  <c r="AE5" i="72"/>
  <c r="AE6" i="72"/>
  <c r="AE7" i="72"/>
  <c r="AE8" i="72"/>
  <c r="AE9" i="72"/>
  <c r="AE10" i="72"/>
  <c r="AE11" i="72"/>
  <c r="AE12" i="72"/>
  <c r="AE13" i="72"/>
  <c r="AE14" i="72"/>
  <c r="AE15" i="72"/>
  <c r="AE16" i="72"/>
  <c r="AE17" i="72"/>
  <c r="AE2" i="72"/>
  <c r="AH13" i="66"/>
  <c r="AH14" i="66"/>
  <c r="AH15" i="66"/>
  <c r="AH16" i="66"/>
  <c r="AH17" i="66"/>
  <c r="AH18" i="66"/>
  <c r="AH19" i="66"/>
  <c r="AH20" i="66"/>
  <c r="AH21" i="66"/>
  <c r="AH22" i="66"/>
  <c r="AH23" i="66"/>
  <c r="AH24" i="66"/>
  <c r="AH25" i="66"/>
  <c r="AH26" i="66"/>
  <c r="AH27" i="66"/>
  <c r="I3" i="72"/>
  <c r="I4" i="72"/>
  <c r="I5" i="72"/>
  <c r="I6" i="72"/>
  <c r="I7" i="72"/>
  <c r="I8" i="72"/>
  <c r="I9" i="72"/>
  <c r="I10" i="72"/>
  <c r="I11" i="72"/>
  <c r="I12" i="72"/>
  <c r="I13" i="72"/>
  <c r="I14" i="72"/>
  <c r="I15" i="72"/>
  <c r="I16" i="72"/>
  <c r="I17" i="72"/>
  <c r="Y22" i="75" l="1"/>
  <c r="Y20" i="75"/>
  <c r="Y18" i="75"/>
  <c r="Y16" i="75"/>
  <c r="Y14" i="75"/>
  <c r="Y12" i="75"/>
  <c r="Y10" i="75"/>
  <c r="Y8" i="75"/>
  <c r="Y21" i="75"/>
  <c r="Y19" i="75"/>
  <c r="Y17" i="75"/>
  <c r="Y15" i="75"/>
  <c r="Y13" i="75"/>
  <c r="Y11" i="75"/>
  <c r="Y9" i="75"/>
  <c r="O19" i="75"/>
  <c r="O15" i="75"/>
  <c r="O11" i="75"/>
  <c r="O22" i="75"/>
  <c r="O18" i="75"/>
  <c r="O14" i="75"/>
  <c r="O10" i="75"/>
  <c r="O21" i="75"/>
  <c r="O17" i="75"/>
  <c r="O13" i="75"/>
  <c r="O9" i="75"/>
  <c r="O20" i="75"/>
  <c r="O16" i="75"/>
  <c r="O12" i="75"/>
  <c r="O8" i="75"/>
  <c r="L13" i="71"/>
  <c r="M13" i="26" s="1"/>
  <c r="O4" i="74" l="1"/>
  <c r="O5" i="74"/>
  <c r="O6" i="74"/>
  <c r="O7" i="74"/>
  <c r="O8" i="74"/>
  <c r="O9" i="74"/>
  <c r="O10" i="74"/>
  <c r="O11" i="74"/>
  <c r="O12" i="74"/>
  <c r="O13" i="74"/>
  <c r="O14" i="74"/>
  <c r="O15" i="74"/>
  <c r="O16" i="74"/>
  <c r="O17" i="74"/>
  <c r="O18" i="74"/>
  <c r="O3" i="74"/>
  <c r="AF27" i="71" l="1"/>
  <c r="AF26" i="71"/>
  <c r="AF25" i="71"/>
  <c r="AF24" i="71"/>
  <c r="AF23" i="71"/>
  <c r="AF22" i="71"/>
  <c r="AF21" i="71"/>
  <c r="AF20" i="71"/>
  <c r="AF19" i="71"/>
  <c r="AF18" i="71"/>
  <c r="AF17" i="71"/>
  <c r="AF16" i="71"/>
  <c r="AF15" i="71"/>
  <c r="AF14" i="71"/>
  <c r="AF13" i="71"/>
  <c r="AF12" i="71"/>
  <c r="AH27" i="73"/>
  <c r="N27" i="73"/>
  <c r="AH26" i="73"/>
  <c r="N26" i="73"/>
  <c r="AH25" i="73"/>
  <c r="N25" i="73"/>
  <c r="AH24" i="73"/>
  <c r="N24" i="73"/>
  <c r="AH23" i="73"/>
  <c r="N23" i="73"/>
  <c r="AH22" i="73"/>
  <c r="N22" i="73"/>
  <c r="AH21" i="73"/>
  <c r="AJ21" i="73" s="1"/>
  <c r="N21" i="73"/>
  <c r="AH20" i="73"/>
  <c r="N20" i="73"/>
  <c r="AH19" i="73"/>
  <c r="N19" i="73"/>
  <c r="AH18" i="73"/>
  <c r="N18" i="73"/>
  <c r="AH17" i="73"/>
  <c r="N17" i="73"/>
  <c r="AH16" i="73"/>
  <c r="N16" i="73"/>
  <c r="AH15" i="73"/>
  <c r="N15" i="73"/>
  <c r="AH14" i="73"/>
  <c r="N14" i="73"/>
  <c r="AH13" i="73"/>
  <c r="N13" i="73"/>
  <c r="AH12" i="73"/>
  <c r="X12" i="73"/>
  <c r="N12" i="73"/>
  <c r="AH13" i="67"/>
  <c r="S8" i="75" s="1"/>
  <c r="AH14" i="67"/>
  <c r="S9" i="75" s="1"/>
  <c r="AH15" i="67"/>
  <c r="S10" i="75" s="1"/>
  <c r="AH16" i="67"/>
  <c r="S11" i="75" s="1"/>
  <c r="AH17" i="67"/>
  <c r="S12" i="75" s="1"/>
  <c r="AH18" i="67"/>
  <c r="S13" i="75" s="1"/>
  <c r="AH19" i="67"/>
  <c r="S14" i="75" s="1"/>
  <c r="AH20" i="67"/>
  <c r="S15" i="75" s="1"/>
  <c r="AH21" i="67"/>
  <c r="S16" i="75" s="1"/>
  <c r="AH22" i="67"/>
  <c r="S17" i="75" s="1"/>
  <c r="AH23" i="67"/>
  <c r="S18" i="75" s="1"/>
  <c r="AH24" i="67"/>
  <c r="AH25" i="67"/>
  <c r="S20" i="75" s="1"/>
  <c r="AH26" i="67"/>
  <c r="S21" i="75" s="1"/>
  <c r="AH27" i="67"/>
  <c r="S22" i="75" s="1"/>
  <c r="AH13" i="65"/>
  <c r="AH14" i="65"/>
  <c r="AH15" i="65"/>
  <c r="AH16" i="65"/>
  <c r="AH17" i="65"/>
  <c r="AH18" i="65"/>
  <c r="AH19" i="65"/>
  <c r="AH20" i="65"/>
  <c r="AH21" i="65"/>
  <c r="AH22" i="65"/>
  <c r="AH23" i="65"/>
  <c r="AH24" i="65"/>
  <c r="AH25" i="65"/>
  <c r="AH26" i="65"/>
  <c r="AH27" i="65"/>
  <c r="AH2" i="72" l="1"/>
  <c r="Q4" i="58"/>
  <c r="Q5" i="58"/>
  <c r="Q6" i="58"/>
  <c r="Q7" i="58"/>
  <c r="Q8" i="58"/>
  <c r="Q9" i="58"/>
  <c r="Q10" i="58"/>
  <c r="Q11" i="58"/>
  <c r="Q12" i="58"/>
  <c r="Q13" i="58"/>
  <c r="Q14" i="58"/>
  <c r="Q15" i="58"/>
  <c r="Q16" i="58"/>
  <c r="Q17" i="58"/>
  <c r="Q18" i="58"/>
  <c r="AG17" i="72" s="1"/>
  <c r="Q3" i="58"/>
  <c r="AJ12" i="73"/>
  <c r="AG4" i="72"/>
  <c r="AG7" i="72"/>
  <c r="AG9" i="72"/>
  <c r="AG11" i="72"/>
  <c r="AG13" i="72"/>
  <c r="AG14" i="72"/>
  <c r="AG16" i="72"/>
  <c r="AG3" i="72"/>
  <c r="AG5" i="72"/>
  <c r="AG6" i="72"/>
  <c r="AG8" i="72"/>
  <c r="AG10" i="72"/>
  <c r="AG12" i="72"/>
  <c r="AG15" i="72"/>
  <c r="AG2" i="72"/>
  <c r="AJ24" i="73"/>
  <c r="AH24" i="71"/>
  <c r="AH21" i="71"/>
  <c r="S19" i="75"/>
  <c r="AA22" i="75"/>
  <c r="K17" i="72"/>
  <c r="AA20" i="75"/>
  <c r="K15" i="72"/>
  <c r="AA18" i="75"/>
  <c r="K13" i="72"/>
  <c r="AA16" i="75"/>
  <c r="K11" i="72"/>
  <c r="AA14" i="75"/>
  <c r="K9" i="72"/>
  <c r="AA12" i="75"/>
  <c r="K7" i="72"/>
  <c r="AA10" i="75"/>
  <c r="K5" i="72"/>
  <c r="AA8" i="75"/>
  <c r="K3" i="72"/>
  <c r="AA7" i="75"/>
  <c r="K2" i="72"/>
  <c r="AA21" i="75"/>
  <c r="K16" i="72"/>
  <c r="AA19" i="75"/>
  <c r="K14" i="72"/>
  <c r="AA17" i="75"/>
  <c r="K12" i="72"/>
  <c r="AA15" i="75"/>
  <c r="K10" i="72"/>
  <c r="AA13" i="75"/>
  <c r="K8" i="72"/>
  <c r="AA11" i="75"/>
  <c r="K6" i="72"/>
  <c r="AA9" i="75"/>
  <c r="K4" i="72"/>
  <c r="AM12" i="75"/>
  <c r="AI7" i="72"/>
  <c r="AL7" i="75"/>
  <c r="AM8" i="75"/>
  <c r="AI3" i="72"/>
  <c r="AL9" i="75"/>
  <c r="AM10" i="75"/>
  <c r="AI5" i="72"/>
  <c r="AL11" i="75"/>
  <c r="AM13" i="75"/>
  <c r="AI8" i="72"/>
  <c r="AL14" i="75"/>
  <c r="AM15" i="75"/>
  <c r="AI10" i="72"/>
  <c r="AK16" i="75"/>
  <c r="AL16" i="75"/>
  <c r="AM17" i="75"/>
  <c r="AI12" i="72"/>
  <c r="AL18" i="75"/>
  <c r="AM19" i="75"/>
  <c r="AI14" i="72"/>
  <c r="AL20" i="75"/>
  <c r="AM21" i="75"/>
  <c r="AI16" i="72"/>
  <c r="AL22" i="75"/>
  <c r="AK7" i="75"/>
  <c r="AM7" i="75"/>
  <c r="AI2" i="72"/>
  <c r="AL8" i="75"/>
  <c r="AM9" i="75"/>
  <c r="AI4" i="72"/>
  <c r="AL10" i="75"/>
  <c r="AM11" i="75"/>
  <c r="AI6" i="72"/>
  <c r="AL12" i="75"/>
  <c r="AL13" i="75"/>
  <c r="AM14" i="75"/>
  <c r="AI9" i="72"/>
  <c r="AL15" i="75"/>
  <c r="AM16" i="75"/>
  <c r="AI11" i="72"/>
  <c r="AJ11" i="72" s="1"/>
  <c r="AL17" i="75"/>
  <c r="AM18" i="75"/>
  <c r="AI13" i="72"/>
  <c r="AL19" i="75"/>
  <c r="AM20" i="75"/>
  <c r="AI15" i="72"/>
  <c r="AJ15" i="72" s="1"/>
  <c r="AL21" i="75"/>
  <c r="AM22" i="75"/>
  <c r="AI17" i="72"/>
  <c r="AK18" i="75"/>
  <c r="AJ13" i="72"/>
  <c r="AK22" i="75"/>
  <c r="AK21" i="75"/>
  <c r="AJ16" i="72"/>
  <c r="AK20" i="75"/>
  <c r="AK19" i="75"/>
  <c r="AJ14" i="72"/>
  <c r="AK17" i="75"/>
  <c r="AJ12" i="72"/>
  <c r="AK15" i="75"/>
  <c r="AJ10" i="72"/>
  <c r="AK14" i="75"/>
  <c r="AJ9" i="72"/>
  <c r="AK13" i="75"/>
  <c r="AJ8" i="72"/>
  <c r="AK12" i="75"/>
  <c r="AJ7" i="72"/>
  <c r="AK11" i="75"/>
  <c r="AJ6" i="72"/>
  <c r="AK10" i="75"/>
  <c r="AJ5" i="72"/>
  <c r="AK9" i="75"/>
  <c r="AJ4" i="72"/>
  <c r="AK8" i="75"/>
  <c r="AJ3" i="72"/>
  <c r="AJ19" i="73"/>
  <c r="AJ23" i="73"/>
  <c r="AJ27" i="73"/>
  <c r="AJ15" i="73"/>
  <c r="AJ14" i="73"/>
  <c r="AJ18" i="73"/>
  <c r="AJ22" i="73"/>
  <c r="AJ26" i="73"/>
  <c r="AJ13" i="73"/>
  <c r="AJ16" i="73"/>
  <c r="AJ17" i="73"/>
  <c r="AJ20" i="73"/>
  <c r="AJ25" i="73"/>
  <c r="AH27" i="64"/>
  <c r="AH26" i="64"/>
  <c r="AH25" i="64"/>
  <c r="AH24" i="64"/>
  <c r="AH23" i="64"/>
  <c r="AH22" i="64"/>
  <c r="AH21" i="64"/>
  <c r="AH20" i="64"/>
  <c r="AH19" i="64"/>
  <c r="AH18" i="64"/>
  <c r="AH17" i="64"/>
  <c r="AH16" i="64"/>
  <c r="AH15" i="64"/>
  <c r="AH14" i="64"/>
  <c r="AH13" i="64"/>
  <c r="AH12" i="64"/>
  <c r="AJ17" i="72" l="1"/>
  <c r="W7" i="75"/>
  <c r="G2" i="72"/>
  <c r="W9" i="75"/>
  <c r="G4" i="72"/>
  <c r="W11" i="75"/>
  <c r="G6" i="72"/>
  <c r="W13" i="75"/>
  <c r="G8" i="72"/>
  <c r="W15" i="75"/>
  <c r="G10" i="72"/>
  <c r="W17" i="75"/>
  <c r="G12" i="72"/>
  <c r="W19" i="75"/>
  <c r="G14" i="72"/>
  <c r="W21" i="75"/>
  <c r="G16" i="72"/>
  <c r="AJ2" i="72"/>
  <c r="W10" i="75"/>
  <c r="G5" i="72"/>
  <c r="W14" i="75"/>
  <c r="G9" i="72"/>
  <c r="W16" i="75"/>
  <c r="G11" i="72"/>
  <c r="W18" i="75"/>
  <c r="G13" i="72"/>
  <c r="W20" i="75"/>
  <c r="G15" i="72"/>
  <c r="W22" i="75"/>
  <c r="G17" i="72"/>
  <c r="W12" i="75"/>
  <c r="G7" i="72"/>
  <c r="W8" i="75"/>
  <c r="G3" i="72"/>
  <c r="AK12" i="73"/>
  <c r="AN7" i="75" s="1"/>
  <c r="AK25" i="73"/>
  <c r="AN20" i="75" s="1"/>
  <c r="AK24" i="73"/>
  <c r="AN19" i="75" s="1"/>
  <c r="AK21" i="73"/>
  <c r="AN16" i="75" s="1"/>
  <c r="AK20" i="73"/>
  <c r="AN15" i="75" s="1"/>
  <c r="AK17" i="73"/>
  <c r="AN12" i="75" s="1"/>
  <c r="AK16" i="73"/>
  <c r="AN11" i="75" s="1"/>
  <c r="AK13" i="73"/>
  <c r="AN8" i="75" s="1"/>
  <c r="AK26" i="73"/>
  <c r="AN21" i="75" s="1"/>
  <c r="AK22" i="73"/>
  <c r="AN17" i="75" s="1"/>
  <c r="AK18" i="73"/>
  <c r="AN13" i="75" s="1"/>
  <c r="AK14" i="73"/>
  <c r="AN9" i="75" s="1"/>
  <c r="AK15" i="73"/>
  <c r="AN10" i="75" s="1"/>
  <c r="AK27" i="73"/>
  <c r="AN22" i="75" s="1"/>
  <c r="AK23" i="73"/>
  <c r="AN18" i="75" s="1"/>
  <c r="AK19" i="73"/>
  <c r="AN14" i="75" s="1"/>
  <c r="AF27" i="63"/>
  <c r="AF26" i="63"/>
  <c r="AF25" i="63"/>
  <c r="AF24" i="63"/>
  <c r="AH24" i="63" s="1"/>
  <c r="AF23" i="63"/>
  <c r="AF22" i="63"/>
  <c r="AF21" i="63"/>
  <c r="AH21" i="63" s="1"/>
  <c r="AF20" i="63"/>
  <c r="AF19" i="63"/>
  <c r="AF18" i="63"/>
  <c r="AF17" i="63"/>
  <c r="AF16" i="63"/>
  <c r="AF15" i="63"/>
  <c r="AF14" i="63"/>
  <c r="AF13" i="63"/>
  <c r="AE9" i="75" l="1"/>
  <c r="AA4" i="72"/>
  <c r="AE8" i="75"/>
  <c r="AA3" i="72"/>
  <c r="AE10" i="75"/>
  <c r="AA5" i="72"/>
  <c r="AE12" i="75"/>
  <c r="AA7" i="72"/>
  <c r="AE14" i="75"/>
  <c r="AA9" i="72"/>
  <c r="AE16" i="75"/>
  <c r="AA11" i="72"/>
  <c r="AB11" i="72" s="1"/>
  <c r="AE18" i="75"/>
  <c r="AA13" i="72"/>
  <c r="AE20" i="75"/>
  <c r="AA15" i="72"/>
  <c r="AE22" i="75"/>
  <c r="AA17" i="72"/>
  <c r="AE7" i="75"/>
  <c r="AA2" i="72"/>
  <c r="AE11" i="75"/>
  <c r="AA6" i="72"/>
  <c r="AE13" i="75"/>
  <c r="AA8" i="72"/>
  <c r="AE15" i="75"/>
  <c r="AA10" i="72"/>
  <c r="AE17" i="75"/>
  <c r="AA12" i="72"/>
  <c r="AE19" i="75"/>
  <c r="AA14" i="72"/>
  <c r="AE21" i="75"/>
  <c r="AA16" i="72"/>
  <c r="AI12" i="62" l="1"/>
  <c r="AI14" i="62"/>
  <c r="AI16" i="62"/>
  <c r="AI18" i="62"/>
  <c r="AI20" i="62"/>
  <c r="AI21" i="62"/>
  <c r="AK21" i="62" s="1"/>
  <c r="AI22" i="62"/>
  <c r="AI24" i="62"/>
  <c r="AK24" i="62" s="1"/>
  <c r="H19" i="75" s="1"/>
  <c r="AI25" i="62"/>
  <c r="AI26" i="62"/>
  <c r="AI27" i="62"/>
  <c r="AI23" i="62"/>
  <c r="AI19" i="62"/>
  <c r="AI17" i="62"/>
  <c r="AI15" i="62"/>
  <c r="AI13" i="62"/>
  <c r="G8" i="75" l="1"/>
  <c r="O3" i="72"/>
  <c r="G12" i="75"/>
  <c r="O7" i="72"/>
  <c r="G18" i="75"/>
  <c r="O13" i="72"/>
  <c r="G7" i="75"/>
  <c r="O2" i="72"/>
  <c r="G21" i="75"/>
  <c r="O16" i="72"/>
  <c r="G19" i="75"/>
  <c r="O14" i="72"/>
  <c r="G17" i="75"/>
  <c r="O12" i="72"/>
  <c r="G15" i="75"/>
  <c r="O10" i="72"/>
  <c r="G13" i="75"/>
  <c r="O8" i="72"/>
  <c r="G11" i="75"/>
  <c r="O6" i="72"/>
  <c r="G9" i="75"/>
  <c r="O4" i="72"/>
  <c r="G10" i="75"/>
  <c r="O5" i="72"/>
  <c r="G14" i="75"/>
  <c r="O9" i="72"/>
  <c r="G22" i="75"/>
  <c r="O17" i="72"/>
  <c r="G20" i="75"/>
  <c r="O15" i="72"/>
  <c r="G16" i="75"/>
  <c r="O11" i="72"/>
  <c r="P11" i="72" s="1"/>
  <c r="O7" i="75"/>
  <c r="AH12" i="67"/>
  <c r="S7" i="75" s="1"/>
  <c r="AG27" i="60"/>
  <c r="K22" i="75" s="1"/>
  <c r="S17" i="72" s="1"/>
  <c r="AG26" i="60"/>
  <c r="K21" i="75" s="1"/>
  <c r="S16" i="72" s="1"/>
  <c r="AG25" i="60"/>
  <c r="K20" i="75" s="1"/>
  <c r="S15" i="72" s="1"/>
  <c r="AG24" i="60"/>
  <c r="AG23" i="60"/>
  <c r="K18" i="75" s="1"/>
  <c r="S13" i="72" s="1"/>
  <c r="AG22" i="60"/>
  <c r="K17" i="75" s="1"/>
  <c r="S12" i="72" s="1"/>
  <c r="AG21" i="60"/>
  <c r="AG20" i="60"/>
  <c r="K15" i="75" s="1"/>
  <c r="S10" i="72" s="1"/>
  <c r="AG19" i="60"/>
  <c r="K14" i="75" s="1"/>
  <c r="S9" i="72" s="1"/>
  <c r="AG18" i="60"/>
  <c r="K13" i="75" s="1"/>
  <c r="S8" i="72" s="1"/>
  <c r="AG17" i="60"/>
  <c r="K12" i="75" s="1"/>
  <c r="S7" i="72" s="1"/>
  <c r="AG16" i="60"/>
  <c r="K11" i="75" s="1"/>
  <c r="S6" i="72" s="1"/>
  <c r="AG15" i="60"/>
  <c r="K10" i="75" s="1"/>
  <c r="S5" i="72" s="1"/>
  <c r="AG14" i="60"/>
  <c r="K9" i="75" s="1"/>
  <c r="S4" i="72" s="1"/>
  <c r="AG13" i="60"/>
  <c r="K8" i="75" s="1"/>
  <c r="S3" i="72" s="1"/>
  <c r="AG12" i="60"/>
  <c r="AH13" i="26"/>
  <c r="AH14" i="26"/>
  <c r="AH15" i="26"/>
  <c r="AH16" i="26"/>
  <c r="AH17" i="26"/>
  <c r="AH18" i="26"/>
  <c r="AH19" i="26"/>
  <c r="AH20" i="26"/>
  <c r="AH21" i="26"/>
  <c r="AH22" i="26"/>
  <c r="AH23" i="26"/>
  <c r="AH24" i="26"/>
  <c r="AH25" i="26"/>
  <c r="AH26" i="26"/>
  <c r="AH27" i="26"/>
  <c r="AH12" i="26"/>
  <c r="K16" i="75" l="1"/>
  <c r="S11" i="72" s="1"/>
  <c r="T11" i="72" s="1"/>
  <c r="AI21" i="60"/>
  <c r="K7" i="75"/>
  <c r="S2" i="72" s="1"/>
  <c r="K19" i="75"/>
  <c r="S14" i="72" s="1"/>
  <c r="AM17" i="72"/>
  <c r="AM15" i="72"/>
  <c r="AM13" i="72"/>
  <c r="AM11" i="72"/>
  <c r="AM9" i="72"/>
  <c r="AM7" i="72"/>
  <c r="AM5" i="72"/>
  <c r="AM3" i="72"/>
  <c r="AM16" i="72"/>
  <c r="AM14" i="72"/>
  <c r="AM12" i="72"/>
  <c r="AM10" i="72"/>
  <c r="AM8" i="72"/>
  <c r="AM6" i="72"/>
  <c r="AM4" i="72"/>
  <c r="AM2" i="72"/>
  <c r="AI22" i="75"/>
  <c r="AI20" i="75"/>
  <c r="AI18" i="75"/>
  <c r="AI16" i="75"/>
  <c r="AI14" i="75"/>
  <c r="AI12" i="75"/>
  <c r="AI10" i="75"/>
  <c r="AI8" i="75"/>
  <c r="AI7" i="75"/>
  <c r="AI21" i="75"/>
  <c r="AI19" i="75"/>
  <c r="AI17" i="75"/>
  <c r="AI15" i="75"/>
  <c r="AI13" i="75"/>
  <c r="AI11" i="75"/>
  <c r="AI9" i="75"/>
  <c r="X27" i="64" l="1"/>
  <c r="W27" i="66" s="1"/>
  <c r="X27" i="66" s="1"/>
  <c r="X26" i="64"/>
  <c r="W26" i="66" s="1"/>
  <c r="X26" i="66" s="1"/>
  <c r="X25" i="64"/>
  <c r="W25" i="66" s="1"/>
  <c r="X25" i="66" s="1"/>
  <c r="X24" i="64"/>
  <c r="W24" i="66" s="1"/>
  <c r="X24" i="66" s="1"/>
  <c r="X23" i="64"/>
  <c r="W23" i="66" s="1"/>
  <c r="X23" i="66" s="1"/>
  <c r="X22" i="64"/>
  <c r="W22" i="66" s="1"/>
  <c r="X22" i="66" s="1"/>
  <c r="X21" i="64"/>
  <c r="W21" i="66" s="1"/>
  <c r="X21" i="66" s="1"/>
  <c r="X20" i="64"/>
  <c r="W20" i="66" s="1"/>
  <c r="X20" i="66" s="1"/>
  <c r="X19" i="64"/>
  <c r="W19" i="66" s="1"/>
  <c r="X19" i="66" s="1"/>
  <c r="X18" i="64"/>
  <c r="W18" i="66" s="1"/>
  <c r="X18" i="66" s="1"/>
  <c r="X17" i="64"/>
  <c r="W17" i="66" s="1"/>
  <c r="X17" i="66" s="1"/>
  <c r="X16" i="64"/>
  <c r="W16" i="66" s="1"/>
  <c r="X16" i="66" s="1"/>
  <c r="X15" i="64"/>
  <c r="W15" i="66" s="1"/>
  <c r="X15" i="66" s="1"/>
  <c r="X14" i="64"/>
  <c r="W14" i="66" s="1"/>
  <c r="X14" i="66" s="1"/>
  <c r="X13" i="64"/>
  <c r="W13" i="66" s="1"/>
  <c r="X13" i="66" s="1"/>
  <c r="X12" i="64"/>
  <c r="W12" i="66" s="1"/>
  <c r="V4" i="72" l="1"/>
  <c r="N9" i="75"/>
  <c r="V6" i="72"/>
  <c r="N11" i="75"/>
  <c r="N13" i="75"/>
  <c r="V8" i="72"/>
  <c r="N15" i="75"/>
  <c r="V10" i="72"/>
  <c r="V12" i="72"/>
  <c r="N17" i="75"/>
  <c r="V14" i="72"/>
  <c r="N19" i="75"/>
  <c r="N21" i="75"/>
  <c r="V16" i="72"/>
  <c r="N8" i="75"/>
  <c r="V3" i="72"/>
  <c r="V5" i="72"/>
  <c r="N10" i="75"/>
  <c r="V7" i="72"/>
  <c r="N12" i="75"/>
  <c r="N14" i="75"/>
  <c r="V9" i="72"/>
  <c r="N16" i="75"/>
  <c r="V11" i="72"/>
  <c r="V13" i="72"/>
  <c r="AJ23" i="66"/>
  <c r="AK23" i="66" s="1"/>
  <c r="P18" i="75" s="1"/>
  <c r="N18" i="75"/>
  <c r="V15" i="72"/>
  <c r="N20" i="75"/>
  <c r="N22" i="75"/>
  <c r="V17" i="72"/>
  <c r="AJ21" i="64"/>
  <c r="AJ12" i="64"/>
  <c r="V9" i="75"/>
  <c r="F4" i="72"/>
  <c r="V11" i="75"/>
  <c r="F6" i="72"/>
  <c r="V13" i="75"/>
  <c r="F8" i="72"/>
  <c r="V15" i="75"/>
  <c r="F10" i="72"/>
  <c r="V17" i="75"/>
  <c r="F12" i="72"/>
  <c r="V19" i="75"/>
  <c r="F14" i="72"/>
  <c r="V21" i="75"/>
  <c r="F16" i="72"/>
  <c r="V8" i="75"/>
  <c r="F3" i="72"/>
  <c r="V10" i="75"/>
  <c r="F5" i="72"/>
  <c r="V12" i="75"/>
  <c r="F7" i="72"/>
  <c r="V14" i="75"/>
  <c r="F9" i="72"/>
  <c r="V16" i="75"/>
  <c r="F11" i="72"/>
  <c r="V18" i="75"/>
  <c r="F13" i="72"/>
  <c r="V20" i="75"/>
  <c r="F15" i="72"/>
  <c r="V22" i="75"/>
  <c r="F17" i="72"/>
  <c r="V7" i="75"/>
  <c r="F2" i="72"/>
  <c r="AJ23" i="64"/>
  <c r="X12" i="66"/>
  <c r="V2" i="72" s="1"/>
  <c r="AD8" i="75"/>
  <c r="AD9" i="75"/>
  <c r="AD10" i="75"/>
  <c r="AD11" i="75"/>
  <c r="AD12" i="75"/>
  <c r="AD13" i="75"/>
  <c r="AD14" i="75"/>
  <c r="AD15" i="75"/>
  <c r="AD16" i="75"/>
  <c r="AD17" i="75"/>
  <c r="AD18" i="75"/>
  <c r="AD19" i="75"/>
  <c r="AD20" i="75"/>
  <c r="AD21" i="75"/>
  <c r="AD22" i="75"/>
  <c r="V12" i="63"/>
  <c r="H11" i="72" l="1"/>
  <c r="AH12" i="63"/>
  <c r="AD7" i="75"/>
  <c r="Z2" i="72"/>
  <c r="N7" i="75"/>
  <c r="H8" i="74"/>
  <c r="AH23" i="63"/>
  <c r="AK23" i="64"/>
  <c r="X18" i="75" s="1"/>
  <c r="J14" i="74"/>
  <c r="X13" i="26"/>
  <c r="X14" i="26"/>
  <c r="X15" i="26"/>
  <c r="X16" i="26"/>
  <c r="X17" i="26"/>
  <c r="X18" i="26"/>
  <c r="X19" i="26"/>
  <c r="X20" i="26"/>
  <c r="X21" i="26"/>
  <c r="X22" i="26"/>
  <c r="X23" i="26"/>
  <c r="X24" i="26"/>
  <c r="X25" i="26"/>
  <c r="X26" i="26"/>
  <c r="AH22" i="75"/>
  <c r="X12" i="26"/>
  <c r="AJ21" i="26" l="1"/>
  <c r="AJ12" i="26"/>
  <c r="AH20" i="75"/>
  <c r="AL15" i="72"/>
  <c r="AH18" i="75"/>
  <c r="AL13" i="72"/>
  <c r="AH16" i="75"/>
  <c r="AL11" i="72"/>
  <c r="AN11" i="72" s="1"/>
  <c r="AH14" i="75"/>
  <c r="AL9" i="72"/>
  <c r="AH12" i="75"/>
  <c r="AL7" i="72"/>
  <c r="AH10" i="75"/>
  <c r="AL5" i="72"/>
  <c r="AH8" i="75"/>
  <c r="AL3" i="72"/>
  <c r="AH21" i="75"/>
  <c r="AL16" i="72"/>
  <c r="AH19" i="75"/>
  <c r="AL14" i="72"/>
  <c r="AH17" i="75"/>
  <c r="AL12" i="72"/>
  <c r="AH15" i="75"/>
  <c r="AL10" i="72"/>
  <c r="AH13" i="75"/>
  <c r="AL8" i="72"/>
  <c r="AH11" i="75"/>
  <c r="AL6" i="72"/>
  <c r="AH9" i="75"/>
  <c r="AL4" i="72"/>
  <c r="AH7" i="75"/>
  <c r="AL2" i="72"/>
  <c r="H3" i="74"/>
  <c r="H4" i="74"/>
  <c r="H6" i="74"/>
  <c r="H9" i="74"/>
  <c r="H11" i="74"/>
  <c r="H13" i="74"/>
  <c r="H16" i="74"/>
  <c r="H18" i="74"/>
  <c r="H14" i="74"/>
  <c r="H5" i="74"/>
  <c r="H7" i="74"/>
  <c r="H10" i="74"/>
  <c r="H12" i="74"/>
  <c r="H15" i="74"/>
  <c r="H17" i="74"/>
  <c r="AI23" i="63"/>
  <c r="AF18" i="75" s="1"/>
  <c r="I14" i="74"/>
  <c r="X13" i="67"/>
  <c r="X14" i="67"/>
  <c r="X15" i="67"/>
  <c r="X16" i="67"/>
  <c r="X17" i="67"/>
  <c r="X18" i="67"/>
  <c r="X19" i="67"/>
  <c r="X20" i="67"/>
  <c r="X21" i="67"/>
  <c r="X22" i="67"/>
  <c r="X23" i="67"/>
  <c r="X24" i="67"/>
  <c r="X25" i="67"/>
  <c r="X26" i="67"/>
  <c r="X27" i="67"/>
  <c r="X12" i="67"/>
  <c r="R7" i="75" l="1"/>
  <c r="R21" i="75"/>
  <c r="AD16" i="72"/>
  <c r="R19" i="75"/>
  <c r="AD14" i="72"/>
  <c r="R17" i="75"/>
  <c r="AD12" i="72"/>
  <c r="R15" i="75"/>
  <c r="AD10" i="72"/>
  <c r="R13" i="75"/>
  <c r="AD8" i="72"/>
  <c r="R11" i="75"/>
  <c r="AD6" i="72"/>
  <c r="R9" i="75"/>
  <c r="AD4" i="72"/>
  <c r="R22" i="75"/>
  <c r="AD17" i="72"/>
  <c r="R20" i="75"/>
  <c r="AD15" i="72"/>
  <c r="R18" i="75"/>
  <c r="AD13" i="72"/>
  <c r="R16" i="75"/>
  <c r="AD11" i="72"/>
  <c r="AF11" i="72" s="1"/>
  <c r="R14" i="75"/>
  <c r="AD9" i="72"/>
  <c r="R12" i="75"/>
  <c r="AD7" i="72"/>
  <c r="R10" i="75"/>
  <c r="AD5" i="72"/>
  <c r="R8" i="75"/>
  <c r="AD3" i="72"/>
  <c r="AD2" i="72"/>
  <c r="AJ23" i="67"/>
  <c r="E14" i="74"/>
  <c r="W12" i="60"/>
  <c r="AI12" i="60" l="1"/>
  <c r="J7" i="75"/>
  <c r="R2" i="72"/>
  <c r="J9" i="75"/>
  <c r="J11" i="75"/>
  <c r="J13" i="75"/>
  <c r="J15" i="75"/>
  <c r="J17" i="75"/>
  <c r="J19" i="75"/>
  <c r="J21" i="75"/>
  <c r="J8" i="75"/>
  <c r="J10" i="75"/>
  <c r="J12" i="75"/>
  <c r="J14" i="75"/>
  <c r="J16" i="75"/>
  <c r="J18" i="75"/>
  <c r="J20" i="75"/>
  <c r="J22" i="75"/>
  <c r="AI23" i="60"/>
  <c r="AK23" i="67"/>
  <c r="T18" i="75" s="1"/>
  <c r="L14" i="74"/>
  <c r="AJ23" i="60" l="1"/>
  <c r="L18" i="75" s="1"/>
  <c r="N27" i="26"/>
  <c r="E18" i="58" s="1"/>
  <c r="R4" i="58"/>
  <c r="R6" i="58"/>
  <c r="R8" i="58"/>
  <c r="R10" i="58"/>
  <c r="R12" i="58"/>
  <c r="R14" i="58"/>
  <c r="R16" i="58"/>
  <c r="R18" i="58"/>
  <c r="R5" i="58"/>
  <c r="R7" i="58"/>
  <c r="R9" i="58"/>
  <c r="R11" i="58"/>
  <c r="R13" i="58"/>
  <c r="R15" i="58"/>
  <c r="R17" i="58"/>
  <c r="L12" i="71"/>
  <c r="M12" i="26" s="1"/>
  <c r="N12" i="65"/>
  <c r="N12" i="64"/>
  <c r="I2" i="72" l="1"/>
  <c r="L12" i="63"/>
  <c r="M12" i="63" s="1"/>
  <c r="M3" i="58" s="1"/>
  <c r="Y2" i="72" s="1"/>
  <c r="E2" i="72"/>
  <c r="AJ27" i="26"/>
  <c r="F18" i="58"/>
  <c r="AK17" i="72" s="1"/>
  <c r="AN17" i="72" s="1"/>
  <c r="Y7" i="75"/>
  <c r="AG22" i="75"/>
  <c r="U7" i="75"/>
  <c r="H2" i="72"/>
  <c r="N4" i="58"/>
  <c r="AC8" i="75"/>
  <c r="N6" i="58"/>
  <c r="AC10" i="75"/>
  <c r="N8" i="58"/>
  <c r="AC12" i="75"/>
  <c r="N10" i="58"/>
  <c r="AC14" i="75"/>
  <c r="N12" i="58"/>
  <c r="AC16" i="75"/>
  <c r="N14" i="58"/>
  <c r="AC18" i="75"/>
  <c r="N16" i="58"/>
  <c r="AC20" i="75"/>
  <c r="N18" i="58"/>
  <c r="AC22" i="75"/>
  <c r="N20" i="64"/>
  <c r="N18" i="64"/>
  <c r="N16" i="64"/>
  <c r="N14" i="64"/>
  <c r="N27" i="64"/>
  <c r="N25" i="64"/>
  <c r="N23" i="64"/>
  <c r="N21" i="64"/>
  <c r="N5" i="58"/>
  <c r="AC9" i="75"/>
  <c r="N7" i="58"/>
  <c r="AC11" i="75"/>
  <c r="N9" i="58"/>
  <c r="AC13" i="75"/>
  <c r="N11" i="58"/>
  <c r="AC15" i="75"/>
  <c r="N13" i="58"/>
  <c r="AC17" i="75"/>
  <c r="N15" i="58"/>
  <c r="AC19" i="75"/>
  <c r="N17" i="58"/>
  <c r="AC21" i="75"/>
  <c r="N19" i="64"/>
  <c r="N17" i="64"/>
  <c r="N15" i="64"/>
  <c r="N13" i="64"/>
  <c r="N26" i="64"/>
  <c r="N24" i="64"/>
  <c r="N22" i="64"/>
  <c r="N27" i="67"/>
  <c r="X27" i="65"/>
  <c r="M27" i="60"/>
  <c r="G18" i="58" s="1"/>
  <c r="AC7" i="75" l="1"/>
  <c r="K3" i="58"/>
  <c r="W2" i="72" s="1"/>
  <c r="AJ12" i="66"/>
  <c r="AK12" i="66" s="1"/>
  <c r="P7" i="75" s="1"/>
  <c r="M7" i="75"/>
  <c r="AB2" i="72"/>
  <c r="K13" i="58"/>
  <c r="W12" i="72" s="1"/>
  <c r="M17" i="75"/>
  <c r="AJ22" i="66"/>
  <c r="AK22" i="66" s="1"/>
  <c r="P17" i="75" s="1"/>
  <c r="K17" i="58"/>
  <c r="W16" i="72" s="1"/>
  <c r="M21" i="75"/>
  <c r="AJ26" i="66"/>
  <c r="AK26" i="66" s="1"/>
  <c r="P21" i="75" s="1"/>
  <c r="K6" i="58"/>
  <c r="W5" i="72" s="1"/>
  <c r="M10" i="75"/>
  <c r="AJ15" i="66"/>
  <c r="AK15" i="66" s="1"/>
  <c r="P10" i="75" s="1"/>
  <c r="AJ19" i="66"/>
  <c r="AK19" i="66" s="1"/>
  <c r="P14" i="75" s="1"/>
  <c r="K10" i="58"/>
  <c r="W9" i="72" s="1"/>
  <c r="M14" i="75"/>
  <c r="M18" i="75"/>
  <c r="K14" i="58"/>
  <c r="W13" i="72" s="1"/>
  <c r="M22" i="75"/>
  <c r="K18" i="58"/>
  <c r="W17" i="72" s="1"/>
  <c r="AJ27" i="66"/>
  <c r="AK27" i="66" s="1"/>
  <c r="P22" i="75" s="1"/>
  <c r="K11" i="58"/>
  <c r="W10" i="72" s="1"/>
  <c r="M15" i="75"/>
  <c r="AJ20" i="66"/>
  <c r="AK20" i="66" s="1"/>
  <c r="P15" i="75" s="1"/>
  <c r="E14" i="72"/>
  <c r="K12" i="58"/>
  <c r="W11" i="72" s="1"/>
  <c r="X11" i="72" s="1"/>
  <c r="M16" i="75"/>
  <c r="AJ21" i="66"/>
  <c r="AK21" i="66" s="1"/>
  <c r="P16" i="75" s="1"/>
  <c r="K16" i="58"/>
  <c r="W15" i="72" s="1"/>
  <c r="M20" i="75"/>
  <c r="AJ25" i="66"/>
  <c r="AK25" i="66" s="1"/>
  <c r="P20" i="75" s="1"/>
  <c r="K5" i="58"/>
  <c r="W4" i="72" s="1"/>
  <c r="M9" i="75"/>
  <c r="AJ14" i="66"/>
  <c r="AK14" i="66" s="1"/>
  <c r="P9" i="75" s="1"/>
  <c r="K9" i="58"/>
  <c r="W8" i="72" s="1"/>
  <c r="M13" i="75"/>
  <c r="AJ18" i="66"/>
  <c r="AK18" i="66" s="1"/>
  <c r="P13" i="75" s="1"/>
  <c r="L3" i="58"/>
  <c r="U2" i="72"/>
  <c r="X2" i="72" s="1"/>
  <c r="E3" i="72"/>
  <c r="E7" i="72"/>
  <c r="E11" i="72"/>
  <c r="E15" i="72"/>
  <c r="E4" i="72"/>
  <c r="E8" i="72"/>
  <c r="E12" i="72"/>
  <c r="E16" i="72"/>
  <c r="E5" i="72"/>
  <c r="E9" i="72"/>
  <c r="E13" i="72"/>
  <c r="E17" i="72"/>
  <c r="E6" i="72"/>
  <c r="E10" i="72"/>
  <c r="J17" i="72"/>
  <c r="AY17" i="72" s="1"/>
  <c r="AZ17" i="72" s="1"/>
  <c r="AJ24" i="64"/>
  <c r="Q22" i="75"/>
  <c r="O18" i="58"/>
  <c r="AC17" i="72" s="1"/>
  <c r="AF17" i="72" s="1"/>
  <c r="I22" i="75"/>
  <c r="Q17" i="72"/>
  <c r="U17" i="75"/>
  <c r="U19" i="75"/>
  <c r="U21" i="75"/>
  <c r="U8" i="75"/>
  <c r="U10" i="75"/>
  <c r="U12" i="75"/>
  <c r="U14" i="75"/>
  <c r="U16" i="75"/>
  <c r="U18" i="75"/>
  <c r="U20" i="75"/>
  <c r="U22" i="75"/>
  <c r="U9" i="75"/>
  <c r="U11" i="75"/>
  <c r="U13" i="75"/>
  <c r="U15" i="75"/>
  <c r="Z22" i="75"/>
  <c r="AI27" i="60"/>
  <c r="AI12" i="63"/>
  <c r="AF7" i="75" s="1"/>
  <c r="I3" i="74"/>
  <c r="AB16" i="72"/>
  <c r="AH26" i="63"/>
  <c r="AB14" i="72"/>
  <c r="AB12" i="72"/>
  <c r="AH22" i="63"/>
  <c r="AB10" i="72"/>
  <c r="AH20" i="63"/>
  <c r="AB8" i="72"/>
  <c r="AH18" i="63"/>
  <c r="AB6" i="72"/>
  <c r="AH16" i="63"/>
  <c r="AB4" i="72"/>
  <c r="AH14" i="63"/>
  <c r="AB17" i="72"/>
  <c r="AH27" i="63"/>
  <c r="AB15" i="72"/>
  <c r="AH25" i="63"/>
  <c r="AB13" i="72"/>
  <c r="AB9" i="72"/>
  <c r="AH19" i="63"/>
  <c r="AB7" i="72"/>
  <c r="AH17" i="63"/>
  <c r="AB5" i="72"/>
  <c r="AH15" i="63"/>
  <c r="AB3" i="72"/>
  <c r="AH13" i="63"/>
  <c r="AJ27" i="67"/>
  <c r="AH23" i="71"/>
  <c r="AH27" i="71"/>
  <c r="AH13" i="71"/>
  <c r="AH17" i="71"/>
  <c r="AH22" i="71"/>
  <c r="AH25" i="71"/>
  <c r="AK27" i="26"/>
  <c r="AJ22" i="75" s="1"/>
  <c r="E18" i="74"/>
  <c r="AJ27" i="65"/>
  <c r="AJ26" i="64"/>
  <c r="AJ13" i="64"/>
  <c r="AJ15" i="64"/>
  <c r="AJ17" i="64"/>
  <c r="AJ19" i="64"/>
  <c r="AK12" i="64"/>
  <c r="X7" i="75" s="1"/>
  <c r="J3" i="74"/>
  <c r="AJ22" i="64"/>
  <c r="AJ25" i="64"/>
  <c r="AJ27" i="64"/>
  <c r="AJ14" i="64"/>
  <c r="AJ16" i="64"/>
  <c r="AJ18" i="64"/>
  <c r="AJ20" i="64"/>
  <c r="AH16" i="71"/>
  <c r="M18" i="74"/>
  <c r="V12" i="71"/>
  <c r="J18" i="58"/>
  <c r="E22" i="75"/>
  <c r="H18" i="58"/>
  <c r="R3" i="58"/>
  <c r="K4" i="58" l="1"/>
  <c r="W3" i="72" s="1"/>
  <c r="AJ13" i="66"/>
  <c r="AK13" i="66" s="1"/>
  <c r="P8" i="75" s="1"/>
  <c r="M8" i="75"/>
  <c r="M12" i="75"/>
  <c r="K8" i="58"/>
  <c r="W7" i="72" s="1"/>
  <c r="AJ17" i="66"/>
  <c r="AK17" i="66" s="1"/>
  <c r="P12" i="75" s="1"/>
  <c r="K7" i="58"/>
  <c r="W6" i="72" s="1"/>
  <c r="AJ16" i="66"/>
  <c r="AK16" i="66" s="1"/>
  <c r="P11" i="75" s="1"/>
  <c r="M11" i="75"/>
  <c r="L17" i="72"/>
  <c r="T17" i="72"/>
  <c r="P18" i="58"/>
  <c r="L5" i="58"/>
  <c r="U4" i="72"/>
  <c r="X4" i="72" s="1"/>
  <c r="L12" i="58"/>
  <c r="U11" i="72"/>
  <c r="L4" i="58"/>
  <c r="U3" i="72"/>
  <c r="X3" i="72" s="1"/>
  <c r="L7" i="58"/>
  <c r="U6" i="72"/>
  <c r="X6" i="72" s="1"/>
  <c r="L18" i="58"/>
  <c r="U17" i="72"/>
  <c r="X17" i="72" s="1"/>
  <c r="L14" i="58"/>
  <c r="U13" i="72"/>
  <c r="X13" i="72" s="1"/>
  <c r="L17" i="58"/>
  <c r="U16" i="72"/>
  <c r="X16" i="72" s="1"/>
  <c r="L9" i="58"/>
  <c r="U8" i="72"/>
  <c r="X8" i="72" s="1"/>
  <c r="L16" i="58"/>
  <c r="U15" i="72"/>
  <c r="X15" i="72" s="1"/>
  <c r="L8" i="58"/>
  <c r="U7" i="72"/>
  <c r="X7" i="72" s="1"/>
  <c r="K15" i="58"/>
  <c r="W14" i="72" s="1"/>
  <c r="M19" i="75"/>
  <c r="AJ24" i="66"/>
  <c r="AK24" i="66" s="1"/>
  <c r="P19" i="75" s="1"/>
  <c r="L11" i="58"/>
  <c r="U10" i="72"/>
  <c r="X10" i="72" s="1"/>
  <c r="L10" i="58"/>
  <c r="U9" i="72"/>
  <c r="X9" i="72" s="1"/>
  <c r="L6" i="58"/>
  <c r="U5" i="72"/>
  <c r="X5" i="72" s="1"/>
  <c r="L13" i="58"/>
  <c r="U12" i="72"/>
  <c r="X12" i="72" s="1"/>
  <c r="U18" i="58"/>
  <c r="V18" i="58" s="1"/>
  <c r="AH12" i="71"/>
  <c r="H10" i="72"/>
  <c r="H8" i="72"/>
  <c r="H6" i="72"/>
  <c r="H4" i="72"/>
  <c r="H17" i="72"/>
  <c r="H15" i="72"/>
  <c r="H13" i="72"/>
  <c r="H9" i="72"/>
  <c r="H7" i="72"/>
  <c r="H5" i="72"/>
  <c r="H3" i="72"/>
  <c r="H16" i="72"/>
  <c r="H14" i="72"/>
  <c r="H12" i="72"/>
  <c r="AJ27" i="60"/>
  <c r="L22" i="75" s="1"/>
  <c r="F18" i="74"/>
  <c r="AI15" i="63"/>
  <c r="AF10" i="75" s="1"/>
  <c r="I6" i="74"/>
  <c r="AI19" i="63"/>
  <c r="AF14" i="75" s="1"/>
  <c r="I10" i="74"/>
  <c r="AI25" i="63"/>
  <c r="AF20" i="75" s="1"/>
  <c r="I16" i="74"/>
  <c r="AI14" i="63"/>
  <c r="AF9" i="75" s="1"/>
  <c r="I5" i="74"/>
  <c r="AI18" i="63"/>
  <c r="AF13" i="75" s="1"/>
  <c r="I9" i="74"/>
  <c r="AI22" i="63"/>
  <c r="AF17" i="75" s="1"/>
  <c r="I13" i="74"/>
  <c r="AI26" i="63"/>
  <c r="AF21" i="75" s="1"/>
  <c r="I17" i="74"/>
  <c r="AI13" i="63"/>
  <c r="AF8" i="75" s="1"/>
  <c r="I4" i="74"/>
  <c r="AI17" i="63"/>
  <c r="AF12" i="75" s="1"/>
  <c r="I8" i="74"/>
  <c r="AI21" i="63"/>
  <c r="AF16" i="75" s="1"/>
  <c r="I12" i="74"/>
  <c r="AI27" i="63"/>
  <c r="AF22" i="75" s="1"/>
  <c r="I18" i="74"/>
  <c r="AI16" i="63"/>
  <c r="AF11" i="75" s="1"/>
  <c r="I7" i="74"/>
  <c r="AI20" i="63"/>
  <c r="AF15" i="75" s="1"/>
  <c r="I11" i="74"/>
  <c r="AI24" i="63"/>
  <c r="AF19" i="75" s="1"/>
  <c r="I15" i="74"/>
  <c r="AK27" i="67"/>
  <c r="T22" i="75" s="1"/>
  <c r="L18" i="74"/>
  <c r="AH26" i="71"/>
  <c r="AH20" i="71"/>
  <c r="AH18" i="71"/>
  <c r="AH14" i="71"/>
  <c r="AI25" i="71"/>
  <c r="N16" i="74"/>
  <c r="AI17" i="71"/>
  <c r="N8" i="74"/>
  <c r="AI21" i="71"/>
  <c r="N12" i="74"/>
  <c r="AH19" i="71"/>
  <c r="AI22" i="71"/>
  <c r="N13" i="74"/>
  <c r="AI13" i="71"/>
  <c r="N4" i="74"/>
  <c r="AI27" i="71"/>
  <c r="N18" i="74"/>
  <c r="AI23" i="71"/>
  <c r="N14" i="74"/>
  <c r="P17" i="72"/>
  <c r="AK27" i="62"/>
  <c r="H22" i="75" s="1"/>
  <c r="AK27" i="65"/>
  <c r="AB22" i="75" s="1"/>
  <c r="K18" i="74"/>
  <c r="AK18" i="64"/>
  <c r="X13" i="75" s="1"/>
  <c r="J9" i="74"/>
  <c r="AK14" i="64"/>
  <c r="X9" i="75" s="1"/>
  <c r="J5" i="74"/>
  <c r="AK25" i="64"/>
  <c r="X20" i="75" s="1"/>
  <c r="J16" i="74"/>
  <c r="AK22" i="64"/>
  <c r="X17" i="75" s="1"/>
  <c r="J13" i="74"/>
  <c r="AK17" i="64"/>
  <c r="X12" i="75" s="1"/>
  <c r="J8" i="74"/>
  <c r="AK13" i="64"/>
  <c r="X8" i="75" s="1"/>
  <c r="J4" i="74"/>
  <c r="AK24" i="64"/>
  <c r="X19" i="75" s="1"/>
  <c r="J15" i="74"/>
  <c r="AK20" i="64"/>
  <c r="X15" i="75" s="1"/>
  <c r="J11" i="74"/>
  <c r="AK16" i="64"/>
  <c r="X11" i="75" s="1"/>
  <c r="J7" i="74"/>
  <c r="AK27" i="64"/>
  <c r="X22" i="75" s="1"/>
  <c r="J18" i="74"/>
  <c r="AK21" i="64"/>
  <c r="X16" i="75" s="1"/>
  <c r="J12" i="74"/>
  <c r="AK19" i="64"/>
  <c r="X14" i="75" s="1"/>
  <c r="J10" i="74"/>
  <c r="AK15" i="64"/>
  <c r="X10" i="75" s="1"/>
  <c r="J6" i="74"/>
  <c r="AK26" i="64"/>
  <c r="X21" i="75" s="1"/>
  <c r="J17" i="74"/>
  <c r="AH15" i="71"/>
  <c r="AI16" i="71"/>
  <c r="N7" i="74"/>
  <c r="N24" i="67"/>
  <c r="O15" i="58" s="1"/>
  <c r="AC14" i="72" s="1"/>
  <c r="N23" i="67"/>
  <c r="N22" i="67"/>
  <c r="N21" i="67"/>
  <c r="N20" i="67"/>
  <c r="N19" i="67"/>
  <c r="N18" i="67"/>
  <c r="N17" i="67"/>
  <c r="N16" i="67"/>
  <c r="N15" i="67"/>
  <c r="N14" i="67"/>
  <c r="N13" i="67"/>
  <c r="AW17" i="72" l="1"/>
  <c r="AX17" i="72" s="1"/>
  <c r="BA17" i="72"/>
  <c r="L15" i="58"/>
  <c r="U14" i="72"/>
  <c r="X14" i="72" s="1"/>
  <c r="AX22" i="75"/>
  <c r="Q18" i="75"/>
  <c r="O14" i="58"/>
  <c r="AC13" i="72" s="1"/>
  <c r="AF13" i="72" s="1"/>
  <c r="Q17" i="75"/>
  <c r="O13" i="58"/>
  <c r="AC12" i="72" s="1"/>
  <c r="Q16" i="75"/>
  <c r="O12" i="58"/>
  <c r="AC11" i="72" s="1"/>
  <c r="Q15" i="75"/>
  <c r="O11" i="58"/>
  <c r="AC10" i="72" s="1"/>
  <c r="AF10" i="72" s="1"/>
  <c r="Q14" i="75"/>
  <c r="O10" i="58"/>
  <c r="AC9" i="72" s="1"/>
  <c r="AF9" i="72" s="1"/>
  <c r="Q13" i="75"/>
  <c r="O9" i="58"/>
  <c r="AC8" i="72" s="1"/>
  <c r="AF8" i="72" s="1"/>
  <c r="Q12" i="75"/>
  <c r="O8" i="58"/>
  <c r="AC7" i="72" s="1"/>
  <c r="Q11" i="75"/>
  <c r="O7" i="58"/>
  <c r="AC6" i="72" s="1"/>
  <c r="Q10" i="75"/>
  <c r="O6" i="58"/>
  <c r="AC5" i="72" s="1"/>
  <c r="Q9" i="75"/>
  <c r="O5" i="58"/>
  <c r="AC4" i="72" s="1"/>
  <c r="Q8" i="75"/>
  <c r="O4" i="58"/>
  <c r="AC3" i="72" s="1"/>
  <c r="Q19" i="75"/>
  <c r="AJ24" i="67"/>
  <c r="AJ13" i="67"/>
  <c r="AJ17" i="67"/>
  <c r="AJ19" i="67"/>
  <c r="AJ21" i="67"/>
  <c r="AJ15" i="67"/>
  <c r="AJ14" i="67"/>
  <c r="AJ16" i="67"/>
  <c r="AJ18" i="67"/>
  <c r="AJ20" i="67"/>
  <c r="AF12" i="72"/>
  <c r="AJ22" i="67"/>
  <c r="AF14" i="72"/>
  <c r="AI12" i="71"/>
  <c r="N3" i="74"/>
  <c r="AI19" i="71"/>
  <c r="N10" i="74"/>
  <c r="AI24" i="71"/>
  <c r="N15" i="74"/>
  <c r="AI18" i="71"/>
  <c r="N9" i="74"/>
  <c r="AI20" i="71"/>
  <c r="N11" i="74"/>
  <c r="AI26" i="71"/>
  <c r="N17" i="74"/>
  <c r="AI14" i="71"/>
  <c r="N5" i="74"/>
  <c r="AL27" i="62"/>
  <c r="G18" i="74"/>
  <c r="AI15" i="71"/>
  <c r="N6" i="74"/>
  <c r="N12" i="67"/>
  <c r="N25" i="67"/>
  <c r="N26" i="67"/>
  <c r="P11" i="58"/>
  <c r="P15" i="58"/>
  <c r="P12" i="58"/>
  <c r="N3" i="58"/>
  <c r="X24" i="65"/>
  <c r="X22" i="65"/>
  <c r="X21" i="65"/>
  <c r="X20" i="65"/>
  <c r="X19" i="65"/>
  <c r="X16" i="65"/>
  <c r="X14" i="65"/>
  <c r="X13" i="65"/>
  <c r="X12" i="65"/>
  <c r="E20" i="75"/>
  <c r="E18" i="75"/>
  <c r="E16" i="75"/>
  <c r="E14" i="75"/>
  <c r="E12" i="75"/>
  <c r="E10" i="75"/>
  <c r="E8" i="75"/>
  <c r="Y12" i="62"/>
  <c r="F7" i="75" s="1"/>
  <c r="F14" i="74"/>
  <c r="P5" i="58" l="1"/>
  <c r="BC17" i="72"/>
  <c r="BD17" i="72" s="1"/>
  <c r="P14" i="58"/>
  <c r="BB17" i="72"/>
  <c r="P8" i="58"/>
  <c r="P13" i="58"/>
  <c r="P7" i="58"/>
  <c r="P10" i="58"/>
  <c r="P6" i="58"/>
  <c r="P9" i="58"/>
  <c r="AF7" i="72"/>
  <c r="AF6" i="72"/>
  <c r="AF5" i="72"/>
  <c r="AF4" i="72"/>
  <c r="AF3" i="72"/>
  <c r="P4" i="58"/>
  <c r="AJ12" i="65"/>
  <c r="J4" i="72"/>
  <c r="J9" i="72"/>
  <c r="J3" i="72"/>
  <c r="J6" i="72"/>
  <c r="J10" i="72"/>
  <c r="J12" i="72"/>
  <c r="Q21" i="75"/>
  <c r="O17" i="58"/>
  <c r="Q20" i="75"/>
  <c r="O16" i="58"/>
  <c r="Q7" i="75"/>
  <c r="O3" i="58"/>
  <c r="J11" i="72"/>
  <c r="AJ21" i="65"/>
  <c r="J14" i="72"/>
  <c r="AJ24" i="65"/>
  <c r="N2" i="72"/>
  <c r="Z7" i="75"/>
  <c r="J2" i="72"/>
  <c r="Z8" i="75"/>
  <c r="Z11" i="75"/>
  <c r="Z15" i="75"/>
  <c r="Z17" i="75"/>
  <c r="Z9" i="75"/>
  <c r="Z14" i="75"/>
  <c r="Z16" i="75"/>
  <c r="Z19" i="75"/>
  <c r="AJ12" i="67"/>
  <c r="AK22" i="67"/>
  <c r="T17" i="75" s="1"/>
  <c r="L13" i="74"/>
  <c r="AK18" i="67"/>
  <c r="T13" i="75" s="1"/>
  <c r="L9" i="74"/>
  <c r="AK14" i="67"/>
  <c r="T9" i="75" s="1"/>
  <c r="L5" i="74"/>
  <c r="AK19" i="67"/>
  <c r="T14" i="75" s="1"/>
  <c r="L10" i="74"/>
  <c r="AK13" i="67"/>
  <c r="T8" i="75" s="1"/>
  <c r="L4" i="74"/>
  <c r="AJ26" i="67"/>
  <c r="AJ25" i="67"/>
  <c r="AK24" i="67"/>
  <c r="T19" i="75" s="1"/>
  <c r="L15" i="74"/>
  <c r="AK20" i="67"/>
  <c r="T15" i="75" s="1"/>
  <c r="L11" i="74"/>
  <c r="AK16" i="67"/>
  <c r="T11" i="75" s="1"/>
  <c r="L7" i="74"/>
  <c r="AK15" i="67"/>
  <c r="T10" i="75" s="1"/>
  <c r="L6" i="74"/>
  <c r="AK21" i="67"/>
  <c r="T16" i="75" s="1"/>
  <c r="L12" i="74"/>
  <c r="AK17" i="67"/>
  <c r="T12" i="75" s="1"/>
  <c r="L8" i="74"/>
  <c r="AK23" i="62"/>
  <c r="H18" i="75" s="1"/>
  <c r="AK13" i="62"/>
  <c r="H8" i="75" s="1"/>
  <c r="AK15" i="62"/>
  <c r="H10" i="75" s="1"/>
  <c r="AK17" i="62"/>
  <c r="H12" i="75" s="1"/>
  <c r="AK19" i="62"/>
  <c r="H14" i="75" s="1"/>
  <c r="H16" i="75"/>
  <c r="AK25" i="62"/>
  <c r="H20" i="75" s="1"/>
  <c r="Q18" i="74"/>
  <c r="V18" i="74" s="1"/>
  <c r="N25" i="26"/>
  <c r="E16" i="58" s="1"/>
  <c r="N23" i="26"/>
  <c r="E14" i="58" s="1"/>
  <c r="N15" i="26"/>
  <c r="E6" i="58" s="1"/>
  <c r="N24" i="26"/>
  <c r="E15" i="58" s="1"/>
  <c r="AJ13" i="65"/>
  <c r="AJ16" i="65"/>
  <c r="AJ20" i="65"/>
  <c r="AJ22" i="65"/>
  <c r="AJ14" i="65"/>
  <c r="AJ19" i="65"/>
  <c r="M10" i="74"/>
  <c r="M13" i="74"/>
  <c r="M8" i="74"/>
  <c r="N12" i="26"/>
  <c r="M26" i="60"/>
  <c r="G17" i="58" s="1"/>
  <c r="M24" i="60"/>
  <c r="M22" i="60"/>
  <c r="G13" i="58" s="1"/>
  <c r="M20" i="60"/>
  <c r="G11" i="58" s="1"/>
  <c r="M18" i="60"/>
  <c r="G9" i="58" s="1"/>
  <c r="M16" i="60"/>
  <c r="G7" i="58" s="1"/>
  <c r="M14" i="60"/>
  <c r="G5" i="58" s="1"/>
  <c r="N26" i="26"/>
  <c r="E17" i="58" s="1"/>
  <c r="N22" i="26"/>
  <c r="E13" i="58" s="1"/>
  <c r="N20" i="26"/>
  <c r="E11" i="58" s="1"/>
  <c r="N18" i="26"/>
  <c r="E9" i="58" s="1"/>
  <c r="N16" i="26"/>
  <c r="E7" i="58" s="1"/>
  <c r="N14" i="26"/>
  <c r="E5" i="58" s="1"/>
  <c r="N12" i="62"/>
  <c r="I3" i="58" s="1"/>
  <c r="J5" i="58"/>
  <c r="E9" i="75"/>
  <c r="J7" i="58"/>
  <c r="E11" i="75"/>
  <c r="J9" i="58"/>
  <c r="E13" i="75"/>
  <c r="J11" i="58"/>
  <c r="E15" i="75"/>
  <c r="J13" i="58"/>
  <c r="E17" i="75"/>
  <c r="J15" i="58"/>
  <c r="E19" i="75"/>
  <c r="J17" i="58"/>
  <c r="E21" i="75"/>
  <c r="X23" i="65"/>
  <c r="X25" i="65"/>
  <c r="X26" i="65"/>
  <c r="M12" i="60"/>
  <c r="G3" i="58" s="1"/>
  <c r="M25" i="60"/>
  <c r="G16" i="58" s="1"/>
  <c r="M23" i="60"/>
  <c r="G14" i="58" s="1"/>
  <c r="M21" i="60"/>
  <c r="G12" i="58" s="1"/>
  <c r="M19" i="60"/>
  <c r="G10" i="58" s="1"/>
  <c r="M17" i="60"/>
  <c r="G8" i="58" s="1"/>
  <c r="M15" i="60"/>
  <c r="G6" i="58" s="1"/>
  <c r="M13" i="60"/>
  <c r="G4" i="58" s="1"/>
  <c r="N21" i="26"/>
  <c r="N19" i="26"/>
  <c r="E10" i="58" s="1"/>
  <c r="N17" i="26"/>
  <c r="E8" i="58" s="1"/>
  <c r="N13" i="26"/>
  <c r="E4" i="58" s="1"/>
  <c r="X15" i="65"/>
  <c r="X17" i="65"/>
  <c r="X18" i="65"/>
  <c r="J16" i="58"/>
  <c r="J14" i="58"/>
  <c r="J12" i="58"/>
  <c r="J6" i="58"/>
  <c r="J10" i="58"/>
  <c r="J8" i="58"/>
  <c r="J4" i="58"/>
  <c r="E3" i="58" l="1"/>
  <c r="E7" i="75" s="1"/>
  <c r="L14" i="72"/>
  <c r="AY14" i="72"/>
  <c r="AZ14" i="72" s="1"/>
  <c r="L11" i="72"/>
  <c r="BA11" i="72" s="1"/>
  <c r="BB11" i="72" s="1"/>
  <c r="AY11" i="72"/>
  <c r="AZ11" i="72" s="1"/>
  <c r="L10" i="72"/>
  <c r="AY10" i="72"/>
  <c r="AZ10" i="72" s="1"/>
  <c r="L3" i="72"/>
  <c r="AY3" i="72"/>
  <c r="AZ3" i="72" s="1"/>
  <c r="L4" i="72"/>
  <c r="AY4" i="72"/>
  <c r="AZ4" i="72" s="1"/>
  <c r="E12" i="58"/>
  <c r="F12" i="58" s="1"/>
  <c r="AK11" i="72" s="1"/>
  <c r="L2" i="72"/>
  <c r="AY2" i="72"/>
  <c r="AZ2" i="72" s="1"/>
  <c r="L12" i="72"/>
  <c r="AY12" i="72"/>
  <c r="AZ12" i="72" s="1"/>
  <c r="L6" i="72"/>
  <c r="AY6" i="72"/>
  <c r="AZ6" i="72" s="1"/>
  <c r="L9" i="72"/>
  <c r="AY9" i="72"/>
  <c r="AZ9" i="72" s="1"/>
  <c r="G15" i="58"/>
  <c r="Q14" i="72" s="1"/>
  <c r="M2" i="72"/>
  <c r="J5" i="72"/>
  <c r="J13" i="72"/>
  <c r="J8" i="72"/>
  <c r="J16" i="72"/>
  <c r="J7" i="72"/>
  <c r="J15" i="72"/>
  <c r="J3" i="58"/>
  <c r="AK12" i="62"/>
  <c r="H7" i="75" s="1"/>
  <c r="AC16" i="72"/>
  <c r="P17" i="58"/>
  <c r="AC15" i="72"/>
  <c r="P16" i="58"/>
  <c r="AC2" i="72"/>
  <c r="AF2" i="72" s="1"/>
  <c r="P3" i="58"/>
  <c r="F3" i="58"/>
  <c r="AK2" i="72" s="1"/>
  <c r="AJ14" i="26"/>
  <c r="F5" i="58"/>
  <c r="AK4" i="72" s="1"/>
  <c r="AJ16" i="26"/>
  <c r="F7" i="58"/>
  <c r="AK6" i="72" s="1"/>
  <c r="AJ18" i="26"/>
  <c r="F9" i="58"/>
  <c r="AK8" i="72" s="1"/>
  <c r="AJ20" i="26"/>
  <c r="F11" i="58"/>
  <c r="AK10" i="72" s="1"/>
  <c r="AJ22" i="26"/>
  <c r="F13" i="58"/>
  <c r="AK12" i="72" s="1"/>
  <c r="AJ26" i="26"/>
  <c r="F17" i="58"/>
  <c r="AK16" i="72" s="1"/>
  <c r="AJ24" i="26"/>
  <c r="F15" i="58"/>
  <c r="AK14" i="72" s="1"/>
  <c r="AJ15" i="26"/>
  <c r="F6" i="58"/>
  <c r="AK5" i="72" s="1"/>
  <c r="AJ23" i="26"/>
  <c r="AK23" i="26" s="1"/>
  <c r="AJ18" i="75" s="1"/>
  <c r="F14" i="58"/>
  <c r="AK13" i="72" s="1"/>
  <c r="AJ25" i="26"/>
  <c r="F16" i="58"/>
  <c r="AK15" i="72" s="1"/>
  <c r="AJ13" i="26"/>
  <c r="F4" i="58"/>
  <c r="AK3" i="72" s="1"/>
  <c r="AN3" i="72" s="1"/>
  <c r="AJ17" i="26"/>
  <c r="F8" i="58"/>
  <c r="AK7" i="72" s="1"/>
  <c r="AN7" i="72" s="1"/>
  <c r="AJ19" i="26"/>
  <c r="F10" i="58"/>
  <c r="AK9" i="72" s="1"/>
  <c r="AN9" i="72" s="1"/>
  <c r="I11" i="75"/>
  <c r="I10" i="75"/>
  <c r="I21" i="75"/>
  <c r="I20" i="75"/>
  <c r="H15" i="58"/>
  <c r="I18" i="75"/>
  <c r="I17" i="75"/>
  <c r="I16" i="75"/>
  <c r="I15" i="75"/>
  <c r="I14" i="75"/>
  <c r="I13" i="75"/>
  <c r="I12" i="75"/>
  <c r="I9" i="75"/>
  <c r="I8" i="75"/>
  <c r="I7" i="75"/>
  <c r="I19" i="75"/>
  <c r="AI24" i="60"/>
  <c r="AG8" i="75"/>
  <c r="AG12" i="75"/>
  <c r="AG14" i="75"/>
  <c r="AG16" i="75"/>
  <c r="P3" i="72"/>
  <c r="P15" i="72"/>
  <c r="P5" i="72"/>
  <c r="AG9" i="75"/>
  <c r="AN4" i="72"/>
  <c r="AG11" i="75"/>
  <c r="AN6" i="72"/>
  <c r="AG13" i="75"/>
  <c r="AN8" i="72"/>
  <c r="AG15" i="75"/>
  <c r="AN10" i="72"/>
  <c r="AG17" i="75"/>
  <c r="AN12" i="72"/>
  <c r="AG21" i="75"/>
  <c r="AN16" i="72"/>
  <c r="P7" i="72"/>
  <c r="AG19" i="75"/>
  <c r="AN14" i="72"/>
  <c r="AG10" i="75"/>
  <c r="AN5" i="72"/>
  <c r="AG18" i="75"/>
  <c r="AN13" i="72"/>
  <c r="AG20" i="75"/>
  <c r="AN15" i="72"/>
  <c r="P13" i="72"/>
  <c r="P9" i="72"/>
  <c r="AG7" i="75"/>
  <c r="AN2" i="72"/>
  <c r="Z13" i="75"/>
  <c r="Z10" i="75"/>
  <c r="Z21" i="75"/>
  <c r="Z18" i="75"/>
  <c r="Z12" i="75"/>
  <c r="Z20" i="75"/>
  <c r="AI14" i="60"/>
  <c r="AI16" i="60"/>
  <c r="AI18" i="60"/>
  <c r="AI20" i="60"/>
  <c r="AI22" i="60"/>
  <c r="AI26" i="60"/>
  <c r="AI13" i="60"/>
  <c r="AI15" i="60"/>
  <c r="AI17" i="60"/>
  <c r="AI19" i="60"/>
  <c r="AI25" i="60"/>
  <c r="AK12" i="67"/>
  <c r="T7" i="75" s="1"/>
  <c r="L3" i="74"/>
  <c r="AK26" i="67"/>
  <c r="T21" i="75" s="1"/>
  <c r="L17" i="74"/>
  <c r="AK25" i="67"/>
  <c r="T20" i="75" s="1"/>
  <c r="L16" i="74"/>
  <c r="AL25" i="62"/>
  <c r="G16" i="74"/>
  <c r="AL19" i="62"/>
  <c r="G10" i="74"/>
  <c r="AL13" i="62"/>
  <c r="G4" i="74"/>
  <c r="AL23" i="62"/>
  <c r="G14" i="74"/>
  <c r="AK26" i="62"/>
  <c r="H21" i="75" s="1"/>
  <c r="AK22" i="62"/>
  <c r="H17" i="75" s="1"/>
  <c r="AK20" i="62"/>
  <c r="H15" i="75" s="1"/>
  <c r="AK18" i="62"/>
  <c r="H13" i="75" s="1"/>
  <c r="AK16" i="62"/>
  <c r="H11" i="75" s="1"/>
  <c r="AK14" i="62"/>
  <c r="H9" i="75" s="1"/>
  <c r="AL21" i="62"/>
  <c r="G12" i="74"/>
  <c r="AL17" i="62"/>
  <c r="G8" i="74"/>
  <c r="AL15" i="62"/>
  <c r="G6" i="74"/>
  <c r="AK12" i="65"/>
  <c r="AB7" i="75" s="1"/>
  <c r="K3" i="74"/>
  <c r="AJ17" i="65"/>
  <c r="AJ15" i="65"/>
  <c r="AJ25" i="65"/>
  <c r="AK24" i="65"/>
  <c r="AB19" i="75" s="1"/>
  <c r="K15" i="74"/>
  <c r="AK19" i="65"/>
  <c r="AB14" i="75" s="1"/>
  <c r="K10" i="74"/>
  <c r="AK22" i="65"/>
  <c r="AB17" i="75" s="1"/>
  <c r="K13" i="74"/>
  <c r="AK16" i="65"/>
  <c r="AB11" i="75" s="1"/>
  <c r="K7" i="74"/>
  <c r="AJ18" i="65"/>
  <c r="AJ26" i="65"/>
  <c r="AJ23" i="65"/>
  <c r="AK21" i="65"/>
  <c r="AB16" i="75" s="1"/>
  <c r="K12" i="74"/>
  <c r="AK14" i="65"/>
  <c r="AB9" i="75" s="1"/>
  <c r="K5" i="74"/>
  <c r="AK20" i="65"/>
  <c r="AB15" i="75" s="1"/>
  <c r="K11" i="74"/>
  <c r="AK13" i="65"/>
  <c r="AB8" i="75" s="1"/>
  <c r="K4" i="74"/>
  <c r="M14" i="74"/>
  <c r="M7" i="74"/>
  <c r="M11" i="74"/>
  <c r="M5" i="74"/>
  <c r="M6" i="74"/>
  <c r="M12" i="74"/>
  <c r="M16" i="74"/>
  <c r="M17" i="74"/>
  <c r="M4" i="74"/>
  <c r="M9" i="74"/>
  <c r="M15" i="74"/>
  <c r="M3" i="74"/>
  <c r="AW14" i="72" l="1"/>
  <c r="AX14" i="72" s="1"/>
  <c r="T14" i="72"/>
  <c r="L15" i="72"/>
  <c r="AY15" i="72"/>
  <c r="AZ15" i="72" s="1"/>
  <c r="L16" i="72"/>
  <c r="AY16" i="72"/>
  <c r="AZ16" i="72" s="1"/>
  <c r="L13" i="72"/>
  <c r="AY13" i="72"/>
  <c r="AZ13" i="72" s="1"/>
  <c r="L7" i="72"/>
  <c r="AY7" i="72"/>
  <c r="AZ7" i="72" s="1"/>
  <c r="L8" i="72"/>
  <c r="AY8" i="72"/>
  <c r="AZ8" i="72" s="1"/>
  <c r="L5" i="72"/>
  <c r="AY5" i="72"/>
  <c r="AZ5" i="72" s="1"/>
  <c r="U15" i="58"/>
  <c r="V15" i="58" s="1"/>
  <c r="AF16" i="72"/>
  <c r="AF15" i="72"/>
  <c r="P2" i="72"/>
  <c r="Q6" i="72"/>
  <c r="AW6" i="72" s="1"/>
  <c r="H7" i="58"/>
  <c r="U7" i="58" s="1"/>
  <c r="V7" i="58" s="1"/>
  <c r="Q5" i="72"/>
  <c r="AW5" i="72" s="1"/>
  <c r="H6" i="58"/>
  <c r="U6" i="58" s="1"/>
  <c r="V6" i="58" s="1"/>
  <c r="Q16" i="72"/>
  <c r="H17" i="58"/>
  <c r="U17" i="58" s="1"/>
  <c r="V17" i="58" s="1"/>
  <c r="Q15" i="72"/>
  <c r="H16" i="58"/>
  <c r="U16" i="58" s="1"/>
  <c r="V16" i="58" s="1"/>
  <c r="Q13" i="72"/>
  <c r="AW13" i="72" s="1"/>
  <c r="H14" i="58"/>
  <c r="U14" i="58" s="1"/>
  <c r="V14" i="58" s="1"/>
  <c r="Q12" i="72"/>
  <c r="AW12" i="72" s="1"/>
  <c r="H13" i="58"/>
  <c r="U13" i="58" s="1"/>
  <c r="V13" i="58" s="1"/>
  <c r="Q11" i="72"/>
  <c r="AW11" i="72" s="1"/>
  <c r="H12" i="58"/>
  <c r="U12" i="58" s="1"/>
  <c r="V12" i="58" s="1"/>
  <c r="Q10" i="72"/>
  <c r="AW10" i="72" s="1"/>
  <c r="H11" i="58"/>
  <c r="U11" i="58" s="1"/>
  <c r="V11" i="58" s="1"/>
  <c r="Q9" i="72"/>
  <c r="AW9" i="72" s="1"/>
  <c r="H10" i="58"/>
  <c r="U10" i="58" s="1"/>
  <c r="V10" i="58" s="1"/>
  <c r="Q8" i="72"/>
  <c r="AW8" i="72" s="1"/>
  <c r="H9" i="58"/>
  <c r="U9" i="58" s="1"/>
  <c r="V9" i="58" s="1"/>
  <c r="Q7" i="72"/>
  <c r="AW7" i="72" s="1"/>
  <c r="H8" i="58"/>
  <c r="U8" i="58" s="1"/>
  <c r="V8" i="58" s="1"/>
  <c r="Q4" i="72"/>
  <c r="AW4" i="72" s="1"/>
  <c r="H5" i="58"/>
  <c r="U5" i="58" s="1"/>
  <c r="V5" i="58" s="1"/>
  <c r="Q3" i="72"/>
  <c r="AW3" i="72" s="1"/>
  <c r="H4" i="58"/>
  <c r="U4" i="58" s="1"/>
  <c r="V4" i="58" s="1"/>
  <c r="Q2" i="72"/>
  <c r="T2" i="72" s="1"/>
  <c r="H3" i="58"/>
  <c r="U3" i="58" s="1"/>
  <c r="P4" i="72"/>
  <c r="P6" i="72"/>
  <c r="P8" i="72"/>
  <c r="P10" i="72"/>
  <c r="P12" i="72"/>
  <c r="P14" i="72"/>
  <c r="BA14" i="72" s="1"/>
  <c r="P16" i="72"/>
  <c r="AJ12" i="60"/>
  <c r="L7" i="75" s="1"/>
  <c r="F3" i="74"/>
  <c r="AJ25" i="60"/>
  <c r="L20" i="75" s="1"/>
  <c r="F16" i="74"/>
  <c r="AJ21" i="60"/>
  <c r="L16" i="75" s="1"/>
  <c r="F12" i="74"/>
  <c r="AJ19" i="60"/>
  <c r="L14" i="75" s="1"/>
  <c r="F10" i="74"/>
  <c r="AJ17" i="60"/>
  <c r="L12" i="75" s="1"/>
  <c r="F8" i="74"/>
  <c r="AJ15" i="60"/>
  <c r="L10" i="75" s="1"/>
  <c r="F6" i="74"/>
  <c r="AJ13" i="60"/>
  <c r="L8" i="75" s="1"/>
  <c r="F4" i="74"/>
  <c r="AJ26" i="60"/>
  <c r="L21" i="75" s="1"/>
  <c r="F17" i="74"/>
  <c r="AJ24" i="60"/>
  <c r="L19" i="75" s="1"/>
  <c r="F15" i="74"/>
  <c r="AJ22" i="60"/>
  <c r="L17" i="75" s="1"/>
  <c r="F13" i="74"/>
  <c r="AJ20" i="60"/>
  <c r="L15" i="75" s="1"/>
  <c r="F11" i="74"/>
  <c r="AJ18" i="60"/>
  <c r="L13" i="75" s="1"/>
  <c r="F9" i="74"/>
  <c r="AJ16" i="60"/>
  <c r="L11" i="75" s="1"/>
  <c r="F7" i="74"/>
  <c r="AJ14" i="60"/>
  <c r="L9" i="75" s="1"/>
  <c r="F5" i="74"/>
  <c r="AL12" i="62"/>
  <c r="G3" i="74"/>
  <c r="AL16" i="62"/>
  <c r="G7" i="74"/>
  <c r="AL20" i="62"/>
  <c r="G11" i="74"/>
  <c r="AL24" i="62"/>
  <c r="G15" i="74"/>
  <c r="AL14" i="62"/>
  <c r="G5" i="74"/>
  <c r="AL18" i="62"/>
  <c r="G9" i="74"/>
  <c r="AL22" i="62"/>
  <c r="G13" i="74"/>
  <c r="AL26" i="62"/>
  <c r="G17" i="74"/>
  <c r="AK12" i="26"/>
  <c r="AJ7" i="75" s="1"/>
  <c r="E3" i="74"/>
  <c r="AK25" i="26"/>
  <c r="AJ20" i="75" s="1"/>
  <c r="E16" i="74"/>
  <c r="AK24" i="26"/>
  <c r="AJ19" i="75" s="1"/>
  <c r="E15" i="74"/>
  <c r="AK22" i="26"/>
  <c r="AJ17" i="75" s="1"/>
  <c r="AK18" i="26"/>
  <c r="AJ13" i="75" s="1"/>
  <c r="E9" i="74"/>
  <c r="AK14" i="26"/>
  <c r="AJ9" i="75" s="1"/>
  <c r="AK19" i="26"/>
  <c r="AJ14" i="75" s="1"/>
  <c r="AX14" i="75" s="1"/>
  <c r="E10" i="74"/>
  <c r="AK13" i="26"/>
  <c r="AJ8" i="75" s="1"/>
  <c r="AX8" i="75" s="1"/>
  <c r="E4" i="74"/>
  <c r="AK15" i="26"/>
  <c r="AJ10" i="75" s="1"/>
  <c r="E6" i="74"/>
  <c r="AK26" i="26"/>
  <c r="AJ21" i="75" s="1"/>
  <c r="E17" i="74"/>
  <c r="AK20" i="26"/>
  <c r="AJ15" i="75" s="1"/>
  <c r="AX15" i="75" s="1"/>
  <c r="E11" i="74"/>
  <c r="AK16" i="26"/>
  <c r="AJ11" i="75" s="1"/>
  <c r="AK21" i="26"/>
  <c r="AJ16" i="75" s="1"/>
  <c r="E12" i="74"/>
  <c r="AK17" i="26"/>
  <c r="AJ12" i="75" s="1"/>
  <c r="E8" i="74"/>
  <c r="AK18" i="65"/>
  <c r="AB13" i="75" s="1"/>
  <c r="K9" i="74"/>
  <c r="AK15" i="65"/>
  <c r="AB10" i="75" s="1"/>
  <c r="K6" i="74"/>
  <c r="AK23" i="65"/>
  <c r="AB18" i="75" s="1"/>
  <c r="AX18" i="75" s="1"/>
  <c r="K14" i="74"/>
  <c r="AK26" i="65"/>
  <c r="AB21" i="75" s="1"/>
  <c r="K17" i="74"/>
  <c r="AK25" i="65"/>
  <c r="AB20" i="75" s="1"/>
  <c r="AK17" i="65"/>
  <c r="AB12" i="75" s="1"/>
  <c r="AX16" i="75" l="1"/>
  <c r="AX7" i="75"/>
  <c r="BA2" i="72"/>
  <c r="BB2" i="72" s="1"/>
  <c r="T15" i="72"/>
  <c r="BA15" i="72" s="1"/>
  <c r="BB15" i="72" s="1"/>
  <c r="AW15" i="72"/>
  <c r="AX15" i="72" s="1"/>
  <c r="T16" i="72"/>
  <c r="BA16" i="72" s="1"/>
  <c r="BB16" i="72" s="1"/>
  <c r="AW16" i="72"/>
  <c r="AX16" i="72" s="1"/>
  <c r="AW2" i="72"/>
  <c r="AX2" i="72" s="1"/>
  <c r="AX20" i="75"/>
  <c r="AX19" i="75"/>
  <c r="T13" i="72"/>
  <c r="BA13" i="72" s="1"/>
  <c r="BB13" i="72" s="1"/>
  <c r="AX13" i="72"/>
  <c r="AX17" i="75"/>
  <c r="T12" i="72"/>
  <c r="BA12" i="72" s="1"/>
  <c r="BB12" i="72" s="1"/>
  <c r="AX12" i="72"/>
  <c r="BC11" i="72"/>
  <c r="BD11" i="72" s="1"/>
  <c r="AX11" i="72"/>
  <c r="T10" i="72"/>
  <c r="BA10" i="72" s="1"/>
  <c r="AX10" i="72"/>
  <c r="T9" i="72"/>
  <c r="BA9" i="72" s="1"/>
  <c r="BB9" i="72" s="1"/>
  <c r="AX13" i="75"/>
  <c r="T8" i="72"/>
  <c r="BA8" i="72" s="1"/>
  <c r="AX8" i="72"/>
  <c r="T7" i="72"/>
  <c r="BA7" i="72" s="1"/>
  <c r="BB7" i="72" s="1"/>
  <c r="AX7" i="72"/>
  <c r="T5" i="72"/>
  <c r="BA5" i="72" s="1"/>
  <c r="BB5" i="72" s="1"/>
  <c r="AX5" i="72"/>
  <c r="T6" i="72"/>
  <c r="BA6" i="72" s="1"/>
  <c r="AX6" i="72"/>
  <c r="AX11" i="75"/>
  <c r="AX9" i="75"/>
  <c r="T4" i="72"/>
  <c r="BA4" i="72" s="1"/>
  <c r="BB4" i="72" s="1"/>
  <c r="T3" i="72"/>
  <c r="BA3" i="72" s="1"/>
  <c r="BB3" i="72" s="1"/>
  <c r="AX21" i="75"/>
  <c r="AX12" i="75"/>
  <c r="AX10" i="75"/>
  <c r="V3" i="58"/>
  <c r="BB14" i="72"/>
  <c r="BC14" i="72"/>
  <c r="BD14" i="72" s="1"/>
  <c r="Q9" i="74"/>
  <c r="V9" i="74" s="1"/>
  <c r="Q6" i="74"/>
  <c r="V6" i="74" s="1"/>
  <c r="Q10" i="74"/>
  <c r="V10" i="74" s="1"/>
  <c r="Q3" i="74"/>
  <c r="V3" i="74" s="1"/>
  <c r="E7" i="74"/>
  <c r="Q7" i="74"/>
  <c r="V7" i="74" s="1"/>
  <c r="E5" i="74"/>
  <c r="Q5" i="74"/>
  <c r="V5" i="74" s="1"/>
  <c r="E13" i="74"/>
  <c r="Q13" i="74"/>
  <c r="V13" i="74" s="1"/>
  <c r="Q11" i="74"/>
  <c r="V11" i="74" s="1"/>
  <c r="Q4" i="74"/>
  <c r="V4" i="74" s="1"/>
  <c r="Q12" i="74"/>
  <c r="V12" i="74" s="1"/>
  <c r="Q15" i="74"/>
  <c r="V15" i="74" s="1"/>
  <c r="Q14" i="74"/>
  <c r="V14" i="74" s="1"/>
  <c r="K8" i="74"/>
  <c r="Q8" i="74"/>
  <c r="V8" i="74" s="1"/>
  <c r="K16" i="74"/>
  <c r="Q16" i="74"/>
  <c r="V16" i="74" s="1"/>
  <c r="Q17" i="74"/>
  <c r="V17" i="74" s="1"/>
  <c r="BC16" i="72" l="1"/>
  <c r="BD16" i="72" s="1"/>
  <c r="BC2" i="72"/>
  <c r="BD2" i="72" s="1"/>
  <c r="BC5" i="72"/>
  <c r="BD5" i="72" s="1"/>
  <c r="BC15" i="72"/>
  <c r="BD15" i="72" s="1"/>
  <c r="BC7" i="72"/>
  <c r="BD7" i="72" s="1"/>
  <c r="BC10" i="72"/>
  <c r="BD10" i="72" s="1"/>
  <c r="BB10" i="72"/>
  <c r="BB6" i="72"/>
  <c r="BC6" i="72"/>
  <c r="BD6" i="72" s="1"/>
  <c r="BC13" i="72"/>
  <c r="BD13" i="72" s="1"/>
  <c r="BC12" i="72"/>
  <c r="BD12" i="72" s="1"/>
  <c r="AX9" i="72"/>
  <c r="BC9" i="72"/>
  <c r="BD9" i="72" s="1"/>
  <c r="BB8" i="72"/>
  <c r="BC8" i="72"/>
  <c r="BD8" i="72" s="1"/>
  <c r="AX4" i="72"/>
  <c r="BC4" i="72"/>
  <c r="BD4" i="72" s="1"/>
  <c r="AX3" i="72"/>
  <c r="BC3" i="72"/>
  <c r="BD3" i="72" s="1"/>
</calcChain>
</file>

<file path=xl/sharedStrings.xml><?xml version="1.0" encoding="utf-8"?>
<sst xmlns="http://schemas.openxmlformats.org/spreadsheetml/2006/main" count="1622" uniqueCount="217">
  <si>
    <t>APELLIDOS</t>
  </si>
  <si>
    <t>NOMBRES</t>
  </si>
  <si>
    <t>Calificacion Definitiva</t>
  </si>
  <si>
    <t>DEPARTAMENTO DE EVALUACION</t>
  </si>
  <si>
    <t>Cedula de I.</t>
  </si>
  <si>
    <t>No</t>
  </si>
  <si>
    <t>Consejo Docente</t>
  </si>
  <si>
    <t>Rasgos Personales</t>
  </si>
  <si>
    <t>1er LAPSO</t>
  </si>
  <si>
    <t>2do LAPSO</t>
  </si>
  <si>
    <t>3er LAPSO</t>
  </si>
  <si>
    <t>TOTAL</t>
  </si>
  <si>
    <t>INASISTENCIA</t>
  </si>
  <si>
    <t>CALIFICACIÓN DEL LAPSO</t>
  </si>
  <si>
    <t>Calificacion del lapso</t>
  </si>
  <si>
    <t>CONTROL DE CALIFICACIÓN:</t>
  </si>
  <si>
    <t>SECCIÓN:</t>
  </si>
  <si>
    <t>PROFESORA GUÍA:</t>
  </si>
  <si>
    <t xml:space="preserve">AÑO ESCOLAR: </t>
  </si>
  <si>
    <t>C. I.</t>
  </si>
  <si>
    <t>GHC</t>
  </si>
  <si>
    <t>ORIENT Y CONV.</t>
  </si>
  <si>
    <t>D</t>
  </si>
  <si>
    <t>MAT</t>
  </si>
  <si>
    <t>OC</t>
  </si>
  <si>
    <t>PROM</t>
  </si>
  <si>
    <t>DEF</t>
  </si>
  <si>
    <t xml:space="preserve"> </t>
  </si>
  <si>
    <t xml:space="preserve">   </t>
  </si>
  <si>
    <t>PROFESOR:  ADA CRESPO</t>
  </si>
  <si>
    <t>PROFESOR:  YANNIS NIEVES</t>
  </si>
  <si>
    <t>PROFESOR:  GUILLERMO LÓPEZ</t>
  </si>
  <si>
    <t>MATERIA: EDUC. FÍSICA</t>
  </si>
  <si>
    <t>MATERIA: GHC</t>
  </si>
  <si>
    <t>BIOL.</t>
  </si>
  <si>
    <t>QUÍM</t>
  </si>
  <si>
    <t>FIS.</t>
  </si>
  <si>
    <t>EDUC. FÍS.</t>
  </si>
  <si>
    <t>MATERIA: QUÍMICA</t>
  </si>
  <si>
    <t>MATERIA: FÍSICA</t>
  </si>
  <si>
    <t>MATERIA: BIOLOGÍA</t>
  </si>
  <si>
    <t>P1</t>
  </si>
  <si>
    <t>P2</t>
  </si>
  <si>
    <t>P3</t>
  </si>
  <si>
    <t>P4</t>
  </si>
  <si>
    <t>P5</t>
  </si>
  <si>
    <t>P8</t>
  </si>
  <si>
    <t>P9</t>
  </si>
  <si>
    <t>R1</t>
  </si>
  <si>
    <t>REG</t>
  </si>
  <si>
    <t>Cedula</t>
  </si>
  <si>
    <t>Apellidos</t>
  </si>
  <si>
    <t>Nombres</t>
  </si>
  <si>
    <t>T1</t>
  </si>
  <si>
    <t>CA1</t>
  </si>
  <si>
    <t>CA2</t>
  </si>
  <si>
    <t>CA3</t>
  </si>
  <si>
    <t>T2</t>
  </si>
  <si>
    <t>IN1</t>
  </si>
  <si>
    <t>IN2</t>
  </si>
  <si>
    <t>IN3</t>
  </si>
  <si>
    <t>T3</t>
  </si>
  <si>
    <t>MA1</t>
  </si>
  <si>
    <t>MA2</t>
  </si>
  <si>
    <t>MA3</t>
  </si>
  <si>
    <t>T4</t>
  </si>
  <si>
    <t>T5</t>
  </si>
  <si>
    <t>EF1</t>
  </si>
  <si>
    <t>EF2</t>
  </si>
  <si>
    <t>EF3</t>
  </si>
  <si>
    <t>T6</t>
  </si>
  <si>
    <t>GH1</t>
  </si>
  <si>
    <t>GH2</t>
  </si>
  <si>
    <t>GH3</t>
  </si>
  <si>
    <t>T7</t>
  </si>
  <si>
    <t>OC1</t>
  </si>
  <si>
    <t>OC2</t>
  </si>
  <si>
    <t>OC3</t>
  </si>
  <si>
    <t>T8</t>
  </si>
  <si>
    <t>T9</t>
  </si>
  <si>
    <t>PRO1</t>
  </si>
  <si>
    <t>PRO2</t>
  </si>
  <si>
    <t>PRO3</t>
  </si>
  <si>
    <t>PFI</t>
  </si>
  <si>
    <t>FIS1</t>
  </si>
  <si>
    <t>FIS2</t>
  </si>
  <si>
    <t>FIS3</t>
  </si>
  <si>
    <t>QUI1</t>
  </si>
  <si>
    <t>QUI2</t>
  </si>
  <si>
    <t>QUI3</t>
  </si>
  <si>
    <t>T10</t>
  </si>
  <si>
    <t>T11</t>
  </si>
  <si>
    <t>1°</t>
  </si>
  <si>
    <t>2°</t>
  </si>
  <si>
    <t>3°</t>
  </si>
  <si>
    <t>NOMBRE DELGRUPO</t>
  </si>
  <si>
    <t>E. FÍS.</t>
  </si>
  <si>
    <t>4°</t>
  </si>
  <si>
    <t>final</t>
  </si>
  <si>
    <t>PF1</t>
  </si>
  <si>
    <t>PF2</t>
  </si>
  <si>
    <t>PF3</t>
  </si>
  <si>
    <t>PFT</t>
  </si>
  <si>
    <t>APELLIDO</t>
  </si>
  <si>
    <t>RASGOS PERSONALES</t>
  </si>
  <si>
    <t xml:space="preserve">PROFESOR:  FELIPE WILFREDO PALACIOS </t>
  </si>
  <si>
    <t>PROFESOR: Miguel Angel Gonzalez</t>
  </si>
  <si>
    <t>Literal</t>
  </si>
  <si>
    <t>Numerica</t>
  </si>
  <si>
    <t>Evaluac.1</t>
  </si>
  <si>
    <t>BI1</t>
  </si>
  <si>
    <t>BI2</t>
  </si>
  <si>
    <t>BI3</t>
  </si>
  <si>
    <t>DT1</t>
  </si>
  <si>
    <t>DT2</t>
  </si>
  <si>
    <t>DT3</t>
  </si>
  <si>
    <t>ITP1</t>
  </si>
  <si>
    <t>ITP2</t>
  </si>
  <si>
    <t>ITP3</t>
  </si>
  <si>
    <t>IDI</t>
  </si>
  <si>
    <t>LENG</t>
  </si>
  <si>
    <t>DIB</t>
  </si>
  <si>
    <t>ITP</t>
  </si>
  <si>
    <t>IDIOMA</t>
  </si>
  <si>
    <t>MATEMATICA</t>
  </si>
  <si>
    <t>EDUC. FÍSICA</t>
  </si>
  <si>
    <t>FÍSICA</t>
  </si>
  <si>
    <t>QUÍMICA</t>
  </si>
  <si>
    <t>BIOLOGÍA</t>
  </si>
  <si>
    <t>DIBUJO TECNICO</t>
  </si>
  <si>
    <t>MC</t>
  </si>
  <si>
    <t>MATERIA: MATEMÁTICA</t>
  </si>
  <si>
    <t>MATERIA: DIBUJO TECNICO</t>
  </si>
  <si>
    <t xml:space="preserve">PROFESOR: </t>
  </si>
  <si>
    <t>MATERIA: MATERIA COMPLEMENTARIA</t>
  </si>
  <si>
    <t>MATERIA: ORIENTACION VOCACIONAL</t>
  </si>
  <si>
    <t>MATERIA: ITP (COMPUTACION)</t>
  </si>
  <si>
    <t>LENGUA</t>
  </si>
  <si>
    <t>A</t>
  </si>
  <si>
    <t>MATERIA: LENGUA Y LITERATURA</t>
  </si>
  <si>
    <t>MATERIA: IDIOMA</t>
  </si>
  <si>
    <t>C</t>
  </si>
  <si>
    <t>B</t>
  </si>
  <si>
    <t>MATERIA COMPLEMENTARIA</t>
  </si>
  <si>
    <t xml:space="preserve"> B</t>
  </si>
  <si>
    <t>INFORMATICA</t>
  </si>
  <si>
    <t xml:space="preserve">ESPIRITUSANTO APONTE </t>
  </si>
  <si>
    <t>2024 - 2025</t>
  </si>
  <si>
    <t>AÑO ESCOLAR : 2024-2025</t>
  </si>
  <si>
    <t xml:space="preserve">PROFESOR:  LUIS GONZÁLEZ </t>
  </si>
  <si>
    <t>V 33887451</t>
  </si>
  <si>
    <t xml:space="preserve">MADRIZ FLORES </t>
  </si>
  <si>
    <t>RACIEL PAULINA</t>
  </si>
  <si>
    <t>V 34160268</t>
  </si>
  <si>
    <t xml:space="preserve">DUARTE LARA </t>
  </si>
  <si>
    <t>RONIEL ALEXANDER</t>
  </si>
  <si>
    <t>V 34403534</t>
  </si>
  <si>
    <t xml:space="preserve">PACHECO HERNANDEZ </t>
  </si>
  <si>
    <t xml:space="preserve">DIANELYS CAMILA </t>
  </si>
  <si>
    <t>V 34403849</t>
  </si>
  <si>
    <t>ESPINOZA MUJICA</t>
  </si>
  <si>
    <t xml:space="preserve">GLADIMAR CAROLINA </t>
  </si>
  <si>
    <t>V 34483067</t>
  </si>
  <si>
    <t xml:space="preserve">ARIZA CASTILLO </t>
  </si>
  <si>
    <t>JHONKARY DUBRASKA</t>
  </si>
  <si>
    <t>V 34690202</t>
  </si>
  <si>
    <t>JIMENEZ COLMENARES</t>
  </si>
  <si>
    <t>ENDERLYS MICHELL</t>
  </si>
  <si>
    <t>V 34690321</t>
  </si>
  <si>
    <t xml:space="preserve">YAQUER GARCÍA </t>
  </si>
  <si>
    <t>MIRANDA DORIANNIS</t>
  </si>
  <si>
    <t>V 34735146</t>
  </si>
  <si>
    <t xml:space="preserve">GOMEZ VERA </t>
  </si>
  <si>
    <t>SAMUEL ALEXANDER</t>
  </si>
  <si>
    <t>V 34689604</t>
  </si>
  <si>
    <t>BIRRIEL QUINTANA</t>
  </si>
  <si>
    <t>JAHELYS EDGLEIDY</t>
  </si>
  <si>
    <t>V 34946426</t>
  </si>
  <si>
    <t>CUEVAS GUILLEN</t>
  </si>
  <si>
    <t>DUGLEISMAR CORINA</t>
  </si>
  <si>
    <t>V 34946606</t>
  </si>
  <si>
    <t xml:space="preserve">TOLEDO BRACHO </t>
  </si>
  <si>
    <t>ABBY NAHOMI</t>
  </si>
  <si>
    <t>V 35099640</t>
  </si>
  <si>
    <t xml:space="preserve">DIAZ PANTOJA </t>
  </si>
  <si>
    <t>ANDERSON GABRIEL</t>
  </si>
  <si>
    <t>V 35099657</t>
  </si>
  <si>
    <t xml:space="preserve">PIÑA HUICE </t>
  </si>
  <si>
    <t>DANIELA ALEXANDRA</t>
  </si>
  <si>
    <t>V 35152584</t>
  </si>
  <si>
    <t xml:space="preserve">OLIVER JOSÉ </t>
  </si>
  <si>
    <t>V 36107211</t>
  </si>
  <si>
    <t>PEREZ FERRARA</t>
  </si>
  <si>
    <t xml:space="preserve">DELVYS ALEXANDER </t>
  </si>
  <si>
    <t>V 36169010</t>
  </si>
  <si>
    <t>BIRRIEL MILANO</t>
  </si>
  <si>
    <t>WINDERLLYS ALEXANDRA</t>
  </si>
  <si>
    <t>V 36237554</t>
  </si>
  <si>
    <t xml:space="preserve">MACEDO RUIZ </t>
  </si>
  <si>
    <t>ALEXIS AMERICO JOSE</t>
  </si>
  <si>
    <t>V 36282091</t>
  </si>
  <si>
    <t xml:space="preserve">BENCOM RIVERO </t>
  </si>
  <si>
    <t>BRYAN ALEJANDRO</t>
  </si>
  <si>
    <t>V 36545765</t>
  </si>
  <si>
    <t xml:space="preserve">VERA GAMERO </t>
  </si>
  <si>
    <t>JONALBET JOSE</t>
  </si>
  <si>
    <t>V 36552591</t>
  </si>
  <si>
    <t xml:space="preserve">SERRANO RIVERO </t>
  </si>
  <si>
    <t>DANIELYS SOFIA</t>
  </si>
  <si>
    <t>V36656131</t>
  </si>
  <si>
    <t xml:space="preserve">GUSMAN RIVERO </t>
  </si>
  <si>
    <t xml:space="preserve">CRISTIAN JOSÉ </t>
  </si>
  <si>
    <t>V 11220418558</t>
  </si>
  <si>
    <t xml:space="preserve">ESPINOZA PAIVA </t>
  </si>
  <si>
    <t>KLEIVER ADRIAN</t>
  </si>
  <si>
    <t xml:space="preserve">1ER AÑO </t>
  </si>
  <si>
    <t>CURSO: 1ER año  SECCION:  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</si>
</sst>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"/>
    <numFmt numFmtId="165" formatCode="0.0"/>
  </numFmts>
  <fonts count="27" x14ac:knownFonts="1">
    <font>
      <sz val="10"/>
      <name val="Arial"/>
    </font>
    <font>
      <b/>
      <sz val="8"/>
      <name val="Arial Narrow"/>
      <family val="2"/>
    </font>
    <font>
      <sz val="8"/>
      <name val="Arial Narrow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9"/>
      <name val="Arial Narrow"/>
      <family val="2"/>
    </font>
    <font>
      <sz val="9"/>
      <name val="Arial"/>
      <family val="2"/>
    </font>
    <font>
      <sz val="9"/>
      <name val="Arial Narrow"/>
      <family val="2"/>
    </font>
    <font>
      <b/>
      <sz val="9"/>
      <name val="Arial"/>
      <family val="2"/>
    </font>
    <font>
      <sz val="9"/>
      <color indexed="8"/>
      <name val="Calibri"/>
      <family val="2"/>
    </font>
    <font>
      <b/>
      <sz val="7"/>
      <name val="Arial Narrow"/>
      <family val="2"/>
    </font>
    <font>
      <b/>
      <i/>
      <sz val="11"/>
      <name val="Arial"/>
      <family val="2"/>
    </font>
    <font>
      <sz val="11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i/>
      <sz val="11"/>
      <name val="Arial"/>
      <family val="2"/>
    </font>
    <font>
      <b/>
      <sz val="6"/>
      <name val="Arial Narrow"/>
      <family val="2"/>
    </font>
    <font>
      <b/>
      <sz val="9"/>
      <name val="Arial"/>
      <family val="2"/>
    </font>
    <font>
      <b/>
      <sz val="10"/>
      <name val="Arial Narrow"/>
      <family val="2"/>
    </font>
    <font>
      <sz val="9"/>
      <color theme="1"/>
      <name val="Calibri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b/>
      <sz val="12"/>
      <name val="Arial Narrow"/>
      <family val="2"/>
    </font>
    <font>
      <sz val="12"/>
      <name val="Arial Narrow"/>
      <family val="2"/>
    </font>
    <font>
      <sz val="12"/>
      <color indexed="8"/>
      <name val="Calibri"/>
      <family val="2"/>
    </font>
    <font>
      <b/>
      <sz val="11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0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14999847407452621"/>
        <bgColor indexed="64"/>
      </patternFill>
    </fill>
    <fill>
      <patternFill patternType="solid">
        <fgColor theme="1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391">
    <xf numFmtId="0" fontId="0" fillId="0" borderId="0" xfId="0"/>
    <xf numFmtId="49" fontId="0" fillId="0" borderId="0" xfId="0" applyNumberFormat="1" applyAlignment="1">
      <alignment horizontal="center"/>
    </xf>
    <xf numFmtId="49" fontId="2" fillId="0" borderId="0" xfId="0" applyNumberFormat="1" applyFont="1"/>
    <xf numFmtId="49" fontId="0" fillId="0" borderId="0" xfId="0" applyNumberFormat="1"/>
    <xf numFmtId="0" fontId="6" fillId="0" borderId="27" xfId="0" applyFont="1" applyBorder="1" applyAlignment="1">
      <alignment horizontal="center"/>
    </xf>
    <xf numFmtId="0" fontId="6" fillId="0" borderId="7" xfId="0" applyFont="1" applyBorder="1" applyAlignment="1">
      <alignment horizont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9" fillId="2" borderId="1" xfId="2" applyFont="1" applyFill="1" applyBorder="1" applyAlignment="1">
      <alignment horizontal="center"/>
    </xf>
    <xf numFmtId="0" fontId="9" fillId="2" borderId="7" xfId="2" applyFont="1" applyFill="1" applyBorder="1" applyAlignment="1">
      <alignment horizontal="center"/>
    </xf>
    <xf numFmtId="3" fontId="6" fillId="0" borderId="15" xfId="0" applyNumberFormat="1" applyFont="1" applyBorder="1"/>
    <xf numFmtId="3" fontId="6" fillId="0" borderId="1" xfId="0" applyNumberFormat="1" applyFont="1" applyBorder="1"/>
    <xf numFmtId="164" fontId="6" fillId="0" borderId="1" xfId="0" applyNumberFormat="1" applyFont="1" applyBorder="1"/>
    <xf numFmtId="164" fontId="6" fillId="0" borderId="15" xfId="0" applyNumberFormat="1" applyFont="1" applyBorder="1"/>
    <xf numFmtId="164" fontId="6" fillId="0" borderId="7" xfId="0" applyNumberFormat="1" applyFont="1" applyBorder="1"/>
    <xf numFmtId="1" fontId="6" fillId="0" borderId="1" xfId="0" applyNumberFormat="1" applyFont="1" applyBorder="1"/>
    <xf numFmtId="0" fontId="11" fillId="0" borderId="0" xfId="0" applyFont="1"/>
    <xf numFmtId="0" fontId="12" fillId="0" borderId="0" xfId="0" applyFont="1"/>
    <xf numFmtId="0" fontId="3" fillId="0" borderId="0" xfId="0" applyFont="1"/>
    <xf numFmtId="0" fontId="13" fillId="0" borderId="0" xfId="0" applyFont="1" applyAlignment="1">
      <alignment horizontal="center" vertical="center"/>
    </xf>
    <xf numFmtId="0" fontId="0" fillId="0" borderId="1" xfId="0" applyBorder="1"/>
    <xf numFmtId="0" fontId="0" fillId="0" borderId="0" xfId="0" applyAlignment="1">
      <alignment horizontal="right"/>
    </xf>
    <xf numFmtId="0" fontId="16" fillId="0" borderId="0" xfId="0" applyFont="1"/>
    <xf numFmtId="1" fontId="0" fillId="0" borderId="1" xfId="0" applyNumberFormat="1" applyBorder="1"/>
    <xf numFmtId="165" fontId="3" fillId="0" borderId="1" xfId="0" applyNumberFormat="1" applyFont="1" applyBorder="1"/>
    <xf numFmtId="0" fontId="0" fillId="0" borderId="0" xfId="0" applyFill="1"/>
    <xf numFmtId="0" fontId="0" fillId="4" borderId="1" xfId="0" applyFill="1" applyBorder="1"/>
    <xf numFmtId="0" fontId="0" fillId="4" borderId="0" xfId="0" applyFill="1"/>
    <xf numFmtId="1" fontId="6" fillId="0" borderId="15" xfId="0" applyNumberFormat="1" applyFont="1" applyBorder="1"/>
    <xf numFmtId="49" fontId="0" fillId="0" borderId="0" xfId="0" applyNumberFormat="1" applyAlignment="1">
      <alignment horizontal="center"/>
    </xf>
    <xf numFmtId="164" fontId="8" fillId="0" borderId="16" xfId="0" applyNumberFormat="1" applyFont="1" applyBorder="1"/>
    <xf numFmtId="164" fontId="8" fillId="0" borderId="7" xfId="0" applyNumberFormat="1" applyFont="1" applyBorder="1"/>
    <xf numFmtId="1" fontId="6" fillId="0" borderId="7" xfId="0" applyNumberFormat="1" applyFont="1" applyBorder="1"/>
    <xf numFmtId="0" fontId="15" fillId="0" borderId="0" xfId="0" applyFont="1"/>
    <xf numFmtId="0" fontId="6" fillId="0" borderId="13" xfId="0" applyFont="1" applyBorder="1" applyAlignment="1">
      <alignment horizontal="center"/>
    </xf>
    <xf numFmtId="0" fontId="1" fillId="0" borderId="11" xfId="0" applyFont="1" applyBorder="1" applyAlignment="1">
      <alignment horizontal="center" vertical="center" textRotation="90"/>
    </xf>
    <xf numFmtId="0" fontId="1" fillId="0" borderId="0" xfId="0" applyFont="1" applyBorder="1" applyAlignment="1">
      <alignment horizontal="center" vertical="center" textRotation="90"/>
    </xf>
    <xf numFmtId="0" fontId="1" fillId="0" borderId="31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32" xfId="0" applyFont="1" applyBorder="1" applyAlignment="1">
      <alignment horizontal="center"/>
    </xf>
    <xf numFmtId="0" fontId="8" fillId="0" borderId="39" xfId="0" applyFont="1" applyBorder="1" applyAlignment="1">
      <alignment horizontal="center"/>
    </xf>
    <xf numFmtId="3" fontId="8" fillId="3" borderId="8" xfId="0" applyNumberFormat="1" applyFont="1" applyFill="1" applyBorder="1"/>
    <xf numFmtId="0" fontId="8" fillId="3" borderId="13" xfId="0" applyFont="1" applyFill="1" applyBorder="1" applyAlignment="1">
      <alignment horizontal="center"/>
    </xf>
    <xf numFmtId="1" fontId="8" fillId="3" borderId="8" xfId="0" applyNumberFormat="1" applyFont="1" applyFill="1" applyBorder="1"/>
    <xf numFmtId="165" fontId="8" fillId="0" borderId="16" xfId="0" applyNumberFormat="1" applyFont="1" applyBorder="1"/>
    <xf numFmtId="0" fontId="8" fillId="0" borderId="38" xfId="0" applyFont="1" applyBorder="1" applyAlignment="1">
      <alignment horizontal="center"/>
    </xf>
    <xf numFmtId="0" fontId="0" fillId="5" borderId="0" xfId="0" applyFill="1"/>
    <xf numFmtId="0" fontId="8" fillId="3" borderId="32" xfId="0" applyFont="1" applyFill="1" applyBorder="1" applyAlignment="1">
      <alignment horizontal="center"/>
    </xf>
    <xf numFmtId="1" fontId="8" fillId="3" borderId="33" xfId="0" applyNumberFormat="1" applyFont="1" applyFill="1" applyBorder="1"/>
    <xf numFmtId="0" fontId="0" fillId="6" borderId="0" xfId="0" applyFill="1"/>
    <xf numFmtId="1" fontId="8" fillId="0" borderId="17" xfId="0" applyNumberFormat="1" applyFont="1" applyBorder="1"/>
    <xf numFmtId="1" fontId="8" fillId="0" borderId="18" xfId="0" applyNumberFormat="1" applyFont="1" applyBorder="1"/>
    <xf numFmtId="165" fontId="8" fillId="0" borderId="19" xfId="0" applyNumberFormat="1" applyFont="1" applyBorder="1"/>
    <xf numFmtId="1" fontId="8" fillId="3" borderId="34" xfId="0" applyNumberFormat="1" applyFont="1" applyFill="1" applyBorder="1"/>
    <xf numFmtId="0" fontId="8" fillId="3" borderId="14" xfId="0" applyFont="1" applyFill="1" applyBorder="1" applyAlignment="1">
      <alignment horizontal="center"/>
    </xf>
    <xf numFmtId="3" fontId="8" fillId="3" borderId="33" xfId="0" applyNumberFormat="1" applyFont="1" applyFill="1" applyBorder="1"/>
    <xf numFmtId="3" fontId="8" fillId="3" borderId="34" xfId="0" applyNumberFormat="1" applyFont="1" applyFill="1" applyBorder="1"/>
    <xf numFmtId="164" fontId="6" fillId="0" borderId="27" xfId="0" applyNumberFormat="1" applyFont="1" applyBorder="1"/>
    <xf numFmtId="1" fontId="18" fillId="0" borderId="17" xfId="0" applyNumberFormat="1" applyFont="1" applyBorder="1" applyAlignment="1"/>
    <xf numFmtId="1" fontId="18" fillId="0" borderId="18" xfId="0" applyNumberFormat="1" applyFont="1" applyBorder="1" applyAlignment="1"/>
    <xf numFmtId="1" fontId="8" fillId="3" borderId="32" xfId="0" applyNumberFormat="1" applyFont="1" applyFill="1" applyBorder="1"/>
    <xf numFmtId="0" fontId="8" fillId="0" borderId="45" xfId="0" applyFont="1" applyBorder="1" applyAlignment="1">
      <alignment horizontal="center"/>
    </xf>
    <xf numFmtId="164" fontId="6" fillId="0" borderId="46" xfId="0" applyNumberFormat="1" applyFont="1" applyBorder="1"/>
    <xf numFmtId="1" fontId="8" fillId="3" borderId="27" xfId="0" applyNumberFormat="1" applyFont="1" applyFill="1" applyBorder="1"/>
    <xf numFmtId="3" fontId="8" fillId="3" borderId="27" xfId="0" applyNumberFormat="1" applyFont="1" applyFill="1" applyBorder="1"/>
    <xf numFmtId="1" fontId="6" fillId="0" borderId="18" xfId="0" applyNumberFormat="1" applyFont="1" applyBorder="1"/>
    <xf numFmtId="1" fontId="8" fillId="0" borderId="19" xfId="0" applyNumberFormat="1" applyFont="1" applyFill="1" applyBorder="1"/>
    <xf numFmtId="3" fontId="6" fillId="0" borderId="18" xfId="0" applyNumberFormat="1" applyFont="1" applyBorder="1"/>
    <xf numFmtId="0" fontId="1" fillId="0" borderId="20" xfId="0" applyFont="1" applyBorder="1" applyAlignment="1">
      <alignment vertical="center" textRotation="90"/>
    </xf>
    <xf numFmtId="0" fontId="1" fillId="0" borderId="22" xfId="0" applyFont="1" applyBorder="1" applyAlignment="1">
      <alignment vertical="center" textRotation="90"/>
    </xf>
    <xf numFmtId="0" fontId="1" fillId="0" borderId="26" xfId="0" applyFont="1" applyBorder="1" applyAlignment="1">
      <alignment vertical="center" textRotation="90"/>
    </xf>
    <xf numFmtId="1" fontId="8" fillId="0" borderId="28" xfId="0" applyNumberFormat="1" applyFont="1" applyBorder="1"/>
    <xf numFmtId="165" fontId="8" fillId="0" borderId="28" xfId="0" applyNumberFormat="1" applyFont="1" applyBorder="1"/>
    <xf numFmtId="164" fontId="6" fillId="0" borderId="8" xfId="0" applyNumberFormat="1" applyFont="1" applyBorder="1"/>
    <xf numFmtId="1" fontId="6" fillId="0" borderId="9" xfId="0" applyNumberFormat="1" applyFont="1" applyBorder="1"/>
    <xf numFmtId="3" fontId="8" fillId="3" borderId="32" xfId="0" applyNumberFormat="1" applyFont="1" applyFill="1" applyBorder="1"/>
    <xf numFmtId="0" fontId="6" fillId="0" borderId="17" xfId="0" applyFont="1" applyBorder="1" applyAlignment="1">
      <alignment horizontal="center"/>
    </xf>
    <xf numFmtId="0" fontId="0" fillId="0" borderId="0" xfId="0" applyAlignment="1">
      <alignment horizontal="center"/>
    </xf>
    <xf numFmtId="165" fontId="6" fillId="0" borderId="19" xfId="0" applyNumberFormat="1" applyFont="1" applyBorder="1"/>
    <xf numFmtId="165" fontId="6" fillId="0" borderId="16" xfId="0" applyNumberFormat="1" applyFont="1" applyBorder="1"/>
    <xf numFmtId="164" fontId="6" fillId="0" borderId="16" xfId="0" applyNumberFormat="1" applyFont="1" applyBorder="1"/>
    <xf numFmtId="1" fontId="6" fillId="0" borderId="28" xfId="0" applyNumberFormat="1" applyFont="1" applyBorder="1"/>
    <xf numFmtId="165" fontId="3" fillId="0" borderId="7" xfId="0" applyNumberFormat="1" applyFont="1" applyBorder="1"/>
    <xf numFmtId="0" fontId="0" fillId="3" borderId="1" xfId="0" applyFill="1" applyBorder="1"/>
    <xf numFmtId="165" fontId="0" fillId="0" borderId="1" xfId="0" applyNumberFormat="1" applyBorder="1"/>
    <xf numFmtId="3" fontId="8" fillId="0" borderId="7" xfId="0" applyNumberFormat="1" applyFont="1" applyBorder="1" applyAlignment="1">
      <alignment horizontal="center"/>
    </xf>
    <xf numFmtId="3" fontId="0" fillId="0" borderId="1" xfId="0" applyNumberFormat="1" applyFill="1" applyBorder="1"/>
    <xf numFmtId="3" fontId="8" fillId="0" borderId="12" xfId="0" applyNumberFormat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0" fontId="8" fillId="0" borderId="0" xfId="0" applyFont="1" applyAlignment="1">
      <alignment horizontal="center" vertical="center"/>
    </xf>
    <xf numFmtId="0" fontId="6" fillId="0" borderId="0" xfId="0" applyFont="1"/>
    <xf numFmtId="0" fontId="8" fillId="0" borderId="1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1" fontId="6" fillId="0" borderId="9" xfId="0" applyNumberFormat="1" applyFont="1" applyBorder="1" applyAlignment="1">
      <alignment horizontal="right"/>
    </xf>
    <xf numFmtId="1" fontId="6" fillId="0" borderId="1" xfId="0" applyNumberFormat="1" applyFont="1" applyBorder="1" applyAlignment="1">
      <alignment horizontal="right"/>
    </xf>
    <xf numFmtId="1" fontId="8" fillId="3" borderId="1" xfId="0" applyNumberFormat="1" applyFont="1" applyFill="1" applyBorder="1" applyAlignment="1">
      <alignment horizontal="right"/>
    </xf>
    <xf numFmtId="1" fontId="8" fillId="3" borderId="7" xfId="0" applyNumberFormat="1" applyFont="1" applyFill="1" applyBorder="1" applyAlignment="1">
      <alignment horizontal="right"/>
    </xf>
    <xf numFmtId="1" fontId="6" fillId="0" borderId="9" xfId="0" applyNumberFormat="1" applyFont="1" applyFill="1" applyBorder="1" applyAlignment="1">
      <alignment horizontal="right"/>
    </xf>
    <xf numFmtId="1" fontId="6" fillId="0" borderId="1" xfId="0" applyNumberFormat="1" applyFont="1" applyFill="1" applyBorder="1" applyAlignment="1">
      <alignment horizontal="right"/>
    </xf>
    <xf numFmtId="2" fontId="6" fillId="0" borderId="1" xfId="0" applyNumberFormat="1" applyFont="1" applyFill="1" applyBorder="1" applyAlignment="1">
      <alignment horizontal="right"/>
    </xf>
    <xf numFmtId="2" fontId="6" fillId="0" borderId="1" xfId="0" applyNumberFormat="1" applyFont="1" applyBorder="1" applyAlignment="1">
      <alignment horizontal="right"/>
    </xf>
    <xf numFmtId="2" fontId="8" fillId="3" borderId="1" xfId="0" applyNumberFormat="1" applyFont="1" applyFill="1" applyBorder="1" applyAlignment="1">
      <alignment horizontal="center" vertical="center"/>
    </xf>
    <xf numFmtId="49" fontId="8" fillId="3" borderId="1" xfId="0" applyNumberFormat="1" applyFont="1" applyFill="1" applyBorder="1" applyAlignment="1">
      <alignment horizontal="right"/>
    </xf>
    <xf numFmtId="49" fontId="8" fillId="0" borderId="1" xfId="0" applyNumberFormat="1" applyFont="1" applyFill="1" applyBorder="1" applyAlignment="1">
      <alignment horizontal="right"/>
    </xf>
    <xf numFmtId="165" fontId="8" fillId="0" borderId="1" xfId="0" applyNumberFormat="1" applyFont="1" applyBorder="1" applyAlignment="1">
      <alignment horizontal="right" vertical="center"/>
    </xf>
    <xf numFmtId="0" fontId="6" fillId="3" borderId="1" xfId="0" applyFont="1" applyFill="1" applyBorder="1" applyAlignment="1">
      <alignment horizontal="right"/>
    </xf>
    <xf numFmtId="0" fontId="6" fillId="4" borderId="0" xfId="0" applyFont="1" applyFill="1" applyBorder="1"/>
    <xf numFmtId="0" fontId="6" fillId="0" borderId="17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164" fontId="8" fillId="3" borderId="7" xfId="0" applyNumberFormat="1" applyFont="1" applyFill="1" applyBorder="1"/>
    <xf numFmtId="0" fontId="0" fillId="0" borderId="0" xfId="0" applyFill="1" applyAlignment="1">
      <alignment horizontal="center"/>
    </xf>
    <xf numFmtId="3" fontId="0" fillId="0" borderId="1" xfId="0" applyNumberFormat="1" applyFill="1" applyBorder="1" applyAlignment="1">
      <alignment horizontal="center"/>
    </xf>
    <xf numFmtId="0" fontId="6" fillId="4" borderId="13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 vertical="center" textRotation="90"/>
    </xf>
    <xf numFmtId="0" fontId="1" fillId="4" borderId="0" xfId="0" applyFont="1" applyFill="1" applyBorder="1" applyAlignment="1">
      <alignment horizontal="center" vertical="center" textRotation="90"/>
    </xf>
    <xf numFmtId="0" fontId="1" fillId="4" borderId="31" xfId="0" applyFont="1" applyFill="1" applyBorder="1" applyAlignment="1">
      <alignment horizontal="center" vertical="center" textRotation="90"/>
    </xf>
    <xf numFmtId="0" fontId="8" fillId="4" borderId="32" xfId="0" applyFont="1" applyFill="1" applyBorder="1" applyAlignment="1">
      <alignment horizontal="center"/>
    </xf>
    <xf numFmtId="1" fontId="8" fillId="4" borderId="33" xfId="0" applyNumberFormat="1" applyFont="1" applyFill="1" applyBorder="1"/>
    <xf numFmtId="3" fontId="0" fillId="0" borderId="1" xfId="0" applyNumberFormat="1" applyBorder="1"/>
    <xf numFmtId="0" fontId="8" fillId="0" borderId="45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0" borderId="12" xfId="0" applyFont="1" applyBorder="1" applyAlignment="1">
      <alignment horizontal="center"/>
    </xf>
    <xf numFmtId="3" fontId="8" fillId="3" borderId="1" xfId="0" applyNumberFormat="1" applyFont="1" applyFill="1" applyBorder="1" applyAlignment="1">
      <alignment horizontal="center"/>
    </xf>
    <xf numFmtId="164" fontId="8" fillId="3" borderId="1" xfId="0" applyNumberFormat="1" applyFont="1" applyFill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6" fillId="3" borderId="13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 vertical="center" textRotation="90"/>
    </xf>
    <xf numFmtId="0" fontId="1" fillId="3" borderId="0" xfId="0" applyFont="1" applyFill="1" applyBorder="1" applyAlignment="1">
      <alignment horizontal="center" vertical="center" textRotation="90"/>
    </xf>
    <xf numFmtId="0" fontId="1" fillId="3" borderId="31" xfId="0" applyFont="1" applyFill="1" applyBorder="1" applyAlignment="1">
      <alignment horizontal="center" vertical="center" textRotation="90"/>
    </xf>
    <xf numFmtId="0" fontId="0" fillId="3" borderId="0" xfId="0" applyFill="1"/>
    <xf numFmtId="1" fontId="6" fillId="0" borderId="18" xfId="0" applyNumberFormat="1" applyFont="1" applyBorder="1" applyAlignment="1">
      <alignment horizontal="center"/>
    </xf>
    <xf numFmtId="165" fontId="3" fillId="4" borderId="7" xfId="0" applyNumberFormat="1" applyFont="1" applyFill="1" applyBorder="1"/>
    <xf numFmtId="165" fontId="0" fillId="4" borderId="1" xfId="0" applyNumberFormat="1" applyFill="1" applyBorder="1"/>
    <xf numFmtId="3" fontId="6" fillId="4" borderId="15" xfId="0" applyNumberFormat="1" applyFont="1" applyFill="1" applyBorder="1"/>
    <xf numFmtId="3" fontId="6" fillId="4" borderId="1" xfId="0" applyNumberFormat="1" applyFont="1" applyFill="1" applyBorder="1"/>
    <xf numFmtId="1" fontId="6" fillId="4" borderId="1" xfId="0" applyNumberFormat="1" applyFont="1" applyFill="1" applyBorder="1"/>
    <xf numFmtId="164" fontId="6" fillId="4" borderId="7" xfId="0" applyNumberFormat="1" applyFont="1" applyFill="1" applyBorder="1"/>
    <xf numFmtId="164" fontId="8" fillId="4" borderId="7" xfId="0" applyNumberFormat="1" applyFont="1" applyFill="1" applyBorder="1"/>
    <xf numFmtId="0" fontId="6" fillId="0" borderId="27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3" fontId="6" fillId="0" borderId="15" xfId="0" applyNumberFormat="1" applyFont="1" applyFill="1" applyBorder="1"/>
    <xf numFmtId="3" fontId="6" fillId="0" borderId="1" xfId="0" applyNumberFormat="1" applyFont="1" applyFill="1" applyBorder="1"/>
    <xf numFmtId="1" fontId="6" fillId="0" borderId="1" xfId="0" applyNumberFormat="1" applyFont="1" applyFill="1" applyBorder="1"/>
    <xf numFmtId="164" fontId="6" fillId="0" borderId="7" xfId="0" applyNumberFormat="1" applyFont="1" applyFill="1" applyBorder="1"/>
    <xf numFmtId="164" fontId="8" fillId="0" borderId="16" xfId="0" applyNumberFormat="1" applyFont="1" applyFill="1" applyBorder="1"/>
    <xf numFmtId="49" fontId="6" fillId="0" borderId="15" xfId="0" applyNumberFormat="1" applyFont="1" applyBorder="1"/>
    <xf numFmtId="49" fontId="6" fillId="0" borderId="1" xfId="0" applyNumberFormat="1" applyFont="1" applyBorder="1"/>
    <xf numFmtId="49" fontId="6" fillId="0" borderId="18" xfId="0" applyNumberFormat="1" applyFont="1" applyBorder="1"/>
    <xf numFmtId="49" fontId="6" fillId="0" borderId="7" xfId="0" applyNumberFormat="1" applyFont="1" applyBorder="1"/>
    <xf numFmtId="3" fontId="6" fillId="0" borderId="1" xfId="0" applyNumberFormat="1" applyFont="1" applyBorder="1" applyAlignment="1">
      <alignment horizontal="center"/>
    </xf>
    <xf numFmtId="3" fontId="6" fillId="0" borderId="18" xfId="0" applyNumberFormat="1" applyFont="1" applyBorder="1" applyAlignment="1">
      <alignment horizontal="center" vertical="center"/>
    </xf>
    <xf numFmtId="1" fontId="6" fillId="0" borderId="18" xfId="0" applyNumberFormat="1" applyFont="1" applyBorder="1" applyAlignment="1">
      <alignment horizontal="center" vertical="center"/>
    </xf>
    <xf numFmtId="164" fontId="6" fillId="0" borderId="18" xfId="0" applyNumberFormat="1" applyFont="1" applyBorder="1" applyAlignment="1">
      <alignment horizontal="center" vertical="center"/>
    </xf>
    <xf numFmtId="164" fontId="8" fillId="0" borderId="19" xfId="0" applyNumberFormat="1" applyFont="1" applyFill="1" applyBorder="1" applyAlignment="1">
      <alignment horizontal="center" vertical="center"/>
    </xf>
    <xf numFmtId="3" fontId="8" fillId="3" borderId="8" xfId="0" applyNumberFormat="1" applyFont="1" applyFill="1" applyBorder="1" applyAlignment="1">
      <alignment horizontal="center" vertical="center"/>
    </xf>
    <xf numFmtId="1" fontId="6" fillId="0" borderId="17" xfId="0" applyNumberFormat="1" applyFont="1" applyBorder="1" applyAlignment="1">
      <alignment horizontal="center" vertical="center"/>
    </xf>
    <xf numFmtId="49" fontId="6" fillId="0" borderId="18" xfId="0" applyNumberFormat="1" applyFont="1" applyBorder="1" applyAlignment="1">
      <alignment horizontal="center" vertical="center"/>
    </xf>
    <xf numFmtId="49" fontId="6" fillId="4" borderId="18" xfId="0" applyNumberFormat="1" applyFont="1" applyFill="1" applyBorder="1" applyAlignment="1">
      <alignment horizontal="center" vertical="center"/>
    </xf>
    <xf numFmtId="164" fontId="6" fillId="4" borderId="18" xfId="0" applyNumberFormat="1" applyFont="1" applyFill="1" applyBorder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0" borderId="17" xfId="0" applyNumberFormat="1" applyFont="1" applyBorder="1" applyAlignment="1">
      <alignment horizontal="center" vertical="center"/>
    </xf>
    <xf numFmtId="0" fontId="6" fillId="0" borderId="18" xfId="0" applyNumberFormat="1" applyFont="1" applyBorder="1" applyAlignment="1">
      <alignment horizontal="center" vertical="center"/>
    </xf>
    <xf numFmtId="0" fontId="6" fillId="4" borderId="17" xfId="0" applyNumberFormat="1" applyFont="1" applyFill="1" applyBorder="1" applyAlignment="1">
      <alignment horizontal="center" vertical="center"/>
    </xf>
    <xf numFmtId="0" fontId="6" fillId="4" borderId="18" xfId="0" applyNumberFormat="1" applyFont="1" applyFill="1" applyBorder="1" applyAlignment="1">
      <alignment horizontal="center" vertical="center"/>
    </xf>
    <xf numFmtId="49" fontId="6" fillId="0" borderId="17" xfId="0" applyNumberFormat="1" applyFont="1" applyBorder="1" applyAlignment="1">
      <alignment horizontal="center" vertical="center"/>
    </xf>
    <xf numFmtId="49" fontId="6" fillId="0" borderId="15" xfId="0" applyNumberFormat="1" applyFont="1" applyBorder="1" applyAlignment="1">
      <alignment horizontal="center" vertical="center"/>
    </xf>
    <xf numFmtId="3" fontId="6" fillId="0" borderId="17" xfId="0" applyNumberFormat="1" applyFont="1" applyBorder="1" applyAlignment="1">
      <alignment horizontal="center" vertical="center"/>
    </xf>
    <xf numFmtId="3" fontId="6" fillId="0" borderId="28" xfId="0" applyNumberFormat="1" applyFont="1" applyBorder="1" applyAlignment="1">
      <alignment horizontal="center" vertical="center"/>
    </xf>
    <xf numFmtId="3" fontId="8" fillId="3" borderId="34" xfId="0" applyNumberFormat="1" applyFont="1" applyFill="1" applyBorder="1" applyAlignment="1">
      <alignment horizontal="center" vertical="center"/>
    </xf>
    <xf numFmtId="164" fontId="8" fillId="0" borderId="19" xfId="0" applyNumberFormat="1" applyFont="1" applyBorder="1" applyAlignment="1">
      <alignment horizontal="center" vertical="center"/>
    </xf>
    <xf numFmtId="0" fontId="21" fillId="0" borderId="30" xfId="0" applyFont="1" applyBorder="1" applyAlignment="1">
      <alignment horizontal="center" vertical="center"/>
    </xf>
    <xf numFmtId="0" fontId="2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21" fillId="0" borderId="1" xfId="0" applyFont="1" applyFill="1" applyBorder="1" applyAlignment="1">
      <alignment horizontal="center" vertical="center"/>
    </xf>
    <xf numFmtId="0" fontId="21" fillId="0" borderId="10" xfId="0" applyFont="1" applyFill="1" applyBorder="1" applyAlignment="1">
      <alignment horizontal="center" vertical="center"/>
    </xf>
    <xf numFmtId="0" fontId="21" fillId="0" borderId="10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/>
    </xf>
    <xf numFmtId="0" fontId="21" fillId="0" borderId="0" xfId="0" applyFont="1"/>
    <xf numFmtId="1" fontId="22" fillId="0" borderId="1" xfId="0" applyNumberFormat="1" applyFont="1" applyBorder="1" applyAlignment="1">
      <alignment horizontal="center"/>
    </xf>
    <xf numFmtId="1" fontId="21" fillId="0" borderId="1" xfId="0" applyNumberFormat="1" applyFont="1" applyBorder="1" applyAlignment="1">
      <alignment horizontal="center"/>
    </xf>
    <xf numFmtId="1" fontId="22" fillId="0" borderId="7" xfId="0" applyNumberFormat="1" applyFont="1" applyBorder="1" applyAlignment="1">
      <alignment horizontal="center"/>
    </xf>
    <xf numFmtId="164" fontId="22" fillId="0" borderId="7" xfId="0" applyNumberFormat="1" applyFont="1" applyBorder="1" applyAlignment="1">
      <alignment horizontal="center"/>
    </xf>
    <xf numFmtId="3" fontId="22" fillId="0" borderId="7" xfId="0" applyNumberFormat="1" applyFont="1" applyBorder="1" applyAlignment="1">
      <alignment horizontal="center"/>
    </xf>
    <xf numFmtId="165" fontId="22" fillId="0" borderId="7" xfId="0" applyNumberFormat="1" applyFont="1" applyBorder="1"/>
    <xf numFmtId="3" fontId="21" fillId="0" borderId="1" xfId="0" applyNumberFormat="1" applyFont="1" applyBorder="1" applyAlignment="1">
      <alignment horizontal="center"/>
    </xf>
    <xf numFmtId="0" fontId="22" fillId="0" borderId="0" xfId="0" applyFont="1"/>
    <xf numFmtId="0" fontId="22" fillId="4" borderId="0" xfId="0" applyFont="1" applyFill="1"/>
    <xf numFmtId="0" fontId="22" fillId="0" borderId="0" xfId="0" applyFont="1" applyFill="1"/>
    <xf numFmtId="0" fontId="22" fillId="0" borderId="0" xfId="0" applyFont="1" applyAlignment="1">
      <alignment horizontal="center"/>
    </xf>
    <xf numFmtId="0" fontId="22" fillId="0" borderId="13" xfId="0" applyFont="1" applyBorder="1" applyAlignment="1">
      <alignment horizontal="center"/>
    </xf>
    <xf numFmtId="0" fontId="22" fillId="0" borderId="27" xfId="0" applyFont="1" applyBorder="1" applyAlignment="1">
      <alignment horizontal="center"/>
    </xf>
    <xf numFmtId="0" fontId="22" fillId="0" borderId="7" xfId="0" applyFont="1" applyBorder="1" applyAlignment="1">
      <alignment horizontal="center"/>
    </xf>
    <xf numFmtId="0" fontId="24" fillId="0" borderId="15" xfId="0" applyFont="1" applyBorder="1" applyAlignment="1">
      <alignment horizontal="center" vertical="center"/>
    </xf>
    <xf numFmtId="0" fontId="24" fillId="0" borderId="1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 textRotation="90"/>
    </xf>
    <xf numFmtId="0" fontId="23" fillId="0" borderId="0" xfId="0" applyFont="1" applyBorder="1" applyAlignment="1">
      <alignment horizontal="center" vertical="center" textRotation="90"/>
    </xf>
    <xf numFmtId="0" fontId="23" fillId="0" borderId="31" xfId="0" applyFont="1" applyBorder="1" applyAlignment="1">
      <alignment horizontal="center" vertical="center" textRotation="90"/>
    </xf>
    <xf numFmtId="0" fontId="25" fillId="2" borderId="1" xfId="2" applyFont="1" applyFill="1" applyBorder="1" applyAlignment="1">
      <alignment horizontal="center"/>
    </xf>
    <xf numFmtId="0" fontId="25" fillId="2" borderId="7" xfId="2" applyFont="1" applyFill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21" fillId="0" borderId="32" xfId="0" applyFont="1" applyBorder="1" applyAlignment="1">
      <alignment horizontal="center"/>
    </xf>
    <xf numFmtId="0" fontId="21" fillId="3" borderId="32" xfId="0" applyFont="1" applyFill="1" applyBorder="1" applyAlignment="1">
      <alignment horizontal="center"/>
    </xf>
    <xf numFmtId="3" fontId="22" fillId="0" borderId="17" xfId="0" applyNumberFormat="1" applyFont="1" applyBorder="1"/>
    <xf numFmtId="3" fontId="22" fillId="0" borderId="18" xfId="0" applyNumberFormat="1" applyFont="1" applyBorder="1"/>
    <xf numFmtId="1" fontId="22" fillId="0" borderId="18" xfId="0" applyNumberFormat="1" applyFont="1" applyBorder="1"/>
    <xf numFmtId="164" fontId="22" fillId="0" borderId="28" xfId="0" applyNumberFormat="1" applyFont="1" applyBorder="1"/>
    <xf numFmtId="164" fontId="21" fillId="0" borderId="19" xfId="0" applyNumberFormat="1" applyFont="1" applyBorder="1"/>
    <xf numFmtId="3" fontId="21" fillId="3" borderId="8" xfId="0" applyNumberFormat="1" applyFont="1" applyFill="1" applyBorder="1"/>
    <xf numFmtId="1" fontId="22" fillId="0" borderId="15" xfId="0" applyNumberFormat="1" applyFont="1" applyBorder="1"/>
    <xf numFmtId="1" fontId="22" fillId="0" borderId="1" xfId="0" applyNumberFormat="1" applyFont="1" applyBorder="1"/>
    <xf numFmtId="1" fontId="22" fillId="0" borderId="7" xfId="0" applyNumberFormat="1" applyFont="1" applyBorder="1"/>
    <xf numFmtId="164" fontId="21" fillId="0" borderId="16" xfId="0" applyNumberFormat="1" applyFont="1" applyBorder="1"/>
    <xf numFmtId="1" fontId="21" fillId="3" borderId="33" xfId="0" applyNumberFormat="1" applyFont="1" applyFill="1" applyBorder="1"/>
    <xf numFmtId="1" fontId="21" fillId="0" borderId="17" xfId="0" applyNumberFormat="1" applyFont="1" applyBorder="1"/>
    <xf numFmtId="1" fontId="21" fillId="0" borderId="18" xfId="0" applyNumberFormat="1" applyFont="1" applyBorder="1"/>
    <xf numFmtId="165" fontId="21" fillId="0" borderId="19" xfId="0" applyNumberFormat="1" applyFont="1" applyBorder="1"/>
    <xf numFmtId="1" fontId="21" fillId="3" borderId="34" xfId="0" applyNumberFormat="1" applyFont="1" applyFill="1" applyBorder="1"/>
    <xf numFmtId="164" fontId="22" fillId="0" borderId="15" xfId="0" applyNumberFormat="1" applyFont="1" applyBorder="1"/>
    <xf numFmtId="3" fontId="21" fillId="0" borderId="7" xfId="0" applyNumberFormat="1" applyFont="1" applyBorder="1" applyAlignment="1">
      <alignment horizontal="center"/>
    </xf>
    <xf numFmtId="3" fontId="22" fillId="0" borderId="1" xfId="0" applyNumberFormat="1" applyFont="1" applyFill="1" applyBorder="1"/>
    <xf numFmtId="0" fontId="22" fillId="6" borderId="0" xfId="0" applyFont="1" applyFill="1"/>
    <xf numFmtId="1" fontId="22" fillId="0" borderId="18" xfId="0" applyNumberFormat="1" applyFont="1" applyBorder="1" applyAlignment="1">
      <alignment horizontal="center"/>
    </xf>
    <xf numFmtId="1" fontId="21" fillId="4" borderId="17" xfId="0" applyNumberFormat="1" applyFont="1" applyFill="1" applyBorder="1"/>
    <xf numFmtId="1" fontId="21" fillId="4" borderId="18" xfId="0" applyNumberFormat="1" applyFont="1" applyFill="1" applyBorder="1"/>
    <xf numFmtId="49" fontId="22" fillId="0" borderId="0" xfId="0" applyNumberFormat="1" applyFont="1" applyAlignment="1">
      <alignment horizontal="center"/>
    </xf>
    <xf numFmtId="49" fontId="24" fillId="0" borderId="0" xfId="0" applyNumberFormat="1" applyFont="1"/>
    <xf numFmtId="49" fontId="22" fillId="0" borderId="0" xfId="0" applyNumberFormat="1" applyFont="1"/>
    <xf numFmtId="1" fontId="6" fillId="0" borderId="1" xfId="0" applyNumberFormat="1" applyFont="1" applyBorder="1" applyAlignment="1">
      <alignment horizontal="center" vertical="center"/>
    </xf>
    <xf numFmtId="1" fontId="8" fillId="3" borderId="34" xfId="0" applyNumberFormat="1" applyFont="1" applyFill="1" applyBorder="1" applyAlignment="1">
      <alignment horizontal="center" vertical="center"/>
    </xf>
    <xf numFmtId="165" fontId="8" fillId="0" borderId="1" xfId="0" applyNumberFormat="1" applyFont="1" applyBorder="1" applyAlignment="1">
      <alignment horizontal="center" vertical="center"/>
    </xf>
    <xf numFmtId="0" fontId="11" fillId="0" borderId="0" xfId="0" applyFont="1" applyAlignment="1">
      <alignment horizontal="center"/>
    </xf>
    <xf numFmtId="2" fontId="6" fillId="0" borderId="1" xfId="0" applyNumberFormat="1" applyFont="1" applyFill="1" applyBorder="1" applyAlignment="1">
      <alignment horizontal="center"/>
    </xf>
    <xf numFmtId="3" fontId="3" fillId="4" borderId="33" xfId="0" applyNumberFormat="1" applyFont="1" applyFill="1" applyBorder="1" applyAlignment="1">
      <alignment horizontal="center" vertical="center"/>
    </xf>
    <xf numFmtId="0" fontId="14" fillId="0" borderId="2" xfId="0" applyFont="1" applyBorder="1" applyAlignment="1">
      <alignment horizontal="center" vertical="center"/>
    </xf>
    <xf numFmtId="0" fontId="14" fillId="0" borderId="29" xfId="0" applyFont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9" xfId="0" applyFont="1" applyFill="1" applyBorder="1" applyAlignment="1">
      <alignment horizontal="center" vertical="center"/>
    </xf>
    <xf numFmtId="0" fontId="3" fillId="3" borderId="10" xfId="0" applyFont="1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3" borderId="1" xfId="0" applyFont="1" applyFill="1" applyBorder="1" applyAlignment="1">
      <alignment horizontal="center" vertical="center"/>
    </xf>
    <xf numFmtId="0" fontId="8" fillId="3" borderId="7" xfId="0" applyFont="1" applyFill="1" applyBorder="1" applyAlignment="1">
      <alignment horizontal="center" vertical="center"/>
    </xf>
    <xf numFmtId="0" fontId="8" fillId="3" borderId="8" xfId="0" applyFont="1" applyFill="1" applyBorder="1" applyAlignment="1">
      <alignment horizontal="center" vertical="center"/>
    </xf>
    <xf numFmtId="0" fontId="8" fillId="3" borderId="9" xfId="0" applyFont="1" applyFill="1" applyBorder="1" applyAlignment="1">
      <alignment horizontal="center" vertical="center"/>
    </xf>
    <xf numFmtId="0" fontId="8" fillId="3" borderId="2" xfId="0" applyFont="1" applyFill="1" applyBorder="1" applyAlignment="1">
      <alignment horizontal="center" vertical="center"/>
    </xf>
    <xf numFmtId="0" fontId="8" fillId="3" borderId="29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29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 textRotation="90"/>
    </xf>
    <xf numFmtId="0" fontId="1" fillId="0" borderId="22" xfId="0" applyFont="1" applyFill="1" applyBorder="1" applyAlignment="1">
      <alignment horizontal="center" vertical="center" textRotation="90"/>
    </xf>
    <xf numFmtId="0" fontId="1" fillId="0" borderId="26" xfId="0" applyFont="1" applyFill="1" applyBorder="1" applyAlignment="1">
      <alignment horizontal="center" vertical="center" textRotation="90"/>
    </xf>
    <xf numFmtId="0" fontId="1" fillId="0" borderId="2" xfId="0" applyFont="1" applyBorder="1" applyAlignment="1">
      <alignment horizontal="center" vertical="center" textRotation="90"/>
    </xf>
    <xf numFmtId="0" fontId="1" fillId="0" borderId="3" xfId="0" applyFont="1" applyBorder="1" applyAlignment="1">
      <alignment horizontal="center" vertical="center" textRotation="90"/>
    </xf>
    <xf numFmtId="0" fontId="1" fillId="0" borderId="25" xfId="0" applyFont="1" applyBorder="1" applyAlignment="1">
      <alignment horizontal="center" vertical="center" textRotation="90"/>
    </xf>
    <xf numFmtId="0" fontId="10" fillId="0" borderId="21" xfId="0" applyFont="1" applyBorder="1" applyAlignment="1">
      <alignment horizontal="center" vertical="center" textRotation="90"/>
    </xf>
    <xf numFmtId="0" fontId="10" fillId="0" borderId="23" xfId="0" applyFont="1" applyBorder="1" applyAlignment="1">
      <alignment horizontal="center" vertical="center" textRotation="90"/>
    </xf>
    <xf numFmtId="0" fontId="10" fillId="0" borderId="24" xfId="0" applyFont="1" applyBorder="1" applyAlignment="1">
      <alignment horizontal="center" vertical="center" textRotation="90"/>
    </xf>
    <xf numFmtId="0" fontId="10" fillId="0" borderId="2" xfId="0" applyFont="1" applyBorder="1" applyAlignment="1">
      <alignment horizontal="center" vertical="center" textRotation="90"/>
    </xf>
    <xf numFmtId="0" fontId="10" fillId="0" borderId="3" xfId="0" applyFont="1" applyBorder="1" applyAlignment="1">
      <alignment horizontal="center" vertical="center" textRotation="90"/>
    </xf>
    <xf numFmtId="0" fontId="10" fillId="0" borderId="25" xfId="0" applyFont="1" applyBorder="1" applyAlignment="1">
      <alignment horizontal="center" vertical="center" textRotation="90"/>
    </xf>
    <xf numFmtId="0" fontId="5" fillId="0" borderId="2" xfId="0" applyFont="1" applyBorder="1" applyAlignment="1">
      <alignment horizontal="center" vertical="center" textRotation="90"/>
    </xf>
    <xf numFmtId="0" fontId="5" fillId="0" borderId="3" xfId="0" applyFont="1" applyBorder="1" applyAlignment="1">
      <alignment horizontal="center" vertical="center" textRotation="90"/>
    </xf>
    <xf numFmtId="0" fontId="5" fillId="0" borderId="25" xfId="0" applyFont="1" applyBorder="1" applyAlignment="1">
      <alignment horizontal="center" vertical="center" textRotation="90"/>
    </xf>
    <xf numFmtId="0" fontId="5" fillId="0" borderId="21" xfId="0" applyFont="1" applyBorder="1" applyAlignment="1">
      <alignment horizontal="center" vertical="center" textRotation="90"/>
    </xf>
    <xf numFmtId="0" fontId="5" fillId="0" borderId="23" xfId="0" applyFont="1" applyBorder="1" applyAlignment="1">
      <alignment horizontal="center" vertical="center" textRotation="90"/>
    </xf>
    <xf numFmtId="0" fontId="5" fillId="0" borderId="24" xfId="0" applyFont="1" applyBorder="1" applyAlignment="1">
      <alignment horizontal="center" vertical="center" textRotation="90"/>
    </xf>
    <xf numFmtId="0" fontId="6" fillId="0" borderId="17" xfId="0" applyFont="1" applyBorder="1" applyAlignment="1">
      <alignment horizontal="center"/>
    </xf>
    <xf numFmtId="0" fontId="6" fillId="0" borderId="18" xfId="0" applyFont="1" applyBorder="1" applyAlignment="1">
      <alignment horizontal="center"/>
    </xf>
    <xf numFmtId="0" fontId="6" fillId="0" borderId="28" xfId="0" applyFont="1" applyBorder="1" applyAlignment="1">
      <alignment horizontal="center"/>
    </xf>
    <xf numFmtId="0" fontId="8" fillId="0" borderId="45" xfId="0" applyFont="1" applyBorder="1" applyAlignment="1">
      <alignment horizontal="center"/>
    </xf>
    <xf numFmtId="0" fontId="8" fillId="0" borderId="38" xfId="0" applyFont="1" applyBorder="1" applyAlignment="1">
      <alignment horizontal="center"/>
    </xf>
    <xf numFmtId="0" fontId="8" fillId="0" borderId="44" xfId="0" applyFont="1" applyBorder="1" applyAlignment="1">
      <alignment horizontal="center"/>
    </xf>
    <xf numFmtId="0" fontId="8" fillId="0" borderId="47" xfId="0" applyFont="1" applyBorder="1" applyAlignment="1">
      <alignment horizontal="center"/>
    </xf>
    <xf numFmtId="0" fontId="8" fillId="0" borderId="48" xfId="0" applyFont="1" applyBorder="1" applyAlignment="1">
      <alignment horizontal="center"/>
    </xf>
    <xf numFmtId="0" fontId="17" fillId="0" borderId="21" xfId="0" applyFont="1" applyBorder="1" applyAlignment="1">
      <alignment horizontal="center" vertical="center" textRotation="90"/>
    </xf>
    <xf numFmtId="0" fontId="17" fillId="0" borderId="23" xfId="0" applyFont="1" applyBorder="1" applyAlignment="1">
      <alignment horizontal="center" vertical="center" textRotation="90"/>
    </xf>
    <xf numFmtId="0" fontId="1" fillId="0" borderId="20" xfId="0" applyFont="1" applyBorder="1" applyAlignment="1">
      <alignment horizontal="center" vertical="center" textRotation="90"/>
    </xf>
    <xf numFmtId="0" fontId="1" fillId="0" borderId="22" xfId="0" applyFont="1" applyBorder="1" applyAlignment="1">
      <alignment horizontal="center" vertical="center" textRotation="90"/>
    </xf>
    <xf numFmtId="0" fontId="1" fillId="0" borderId="26" xfId="0" applyFont="1" applyBorder="1" applyAlignment="1">
      <alignment horizontal="center" vertical="center" textRotation="90"/>
    </xf>
    <xf numFmtId="0" fontId="1" fillId="0" borderId="21" xfId="0" applyFont="1" applyBorder="1" applyAlignment="1">
      <alignment horizontal="center" vertical="center" textRotation="90"/>
    </xf>
    <xf numFmtId="0" fontId="1" fillId="0" borderId="23" xfId="0" applyFont="1" applyBorder="1" applyAlignment="1">
      <alignment horizontal="center" vertical="center" textRotation="90"/>
    </xf>
    <xf numFmtId="0" fontId="1" fillId="0" borderId="24" xfId="0" applyFont="1" applyBorder="1" applyAlignment="1">
      <alignment horizontal="center" vertical="center" textRotation="90"/>
    </xf>
    <xf numFmtId="0" fontId="8" fillId="0" borderId="4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8" fillId="0" borderId="4" xfId="0" applyFont="1" applyBorder="1" applyAlignment="1">
      <alignment horizontal="left" vertical="center"/>
    </xf>
    <xf numFmtId="0" fontId="8" fillId="0" borderId="0" xfId="0" applyFont="1" applyBorder="1" applyAlignment="1">
      <alignment horizontal="left" vertical="center"/>
    </xf>
    <xf numFmtId="0" fontId="8" fillId="0" borderId="54" xfId="0" applyFont="1" applyBorder="1" applyAlignment="1">
      <alignment horizontal="left" vertical="center"/>
    </xf>
    <xf numFmtId="0" fontId="8" fillId="0" borderId="5" xfId="0" applyFont="1" applyBorder="1" applyAlignment="1">
      <alignment horizontal="left" vertical="center"/>
    </xf>
    <xf numFmtId="0" fontId="8" fillId="0" borderId="6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/>
    </xf>
    <xf numFmtId="0" fontId="5" fillId="0" borderId="6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/>
    </xf>
    <xf numFmtId="0" fontId="1" fillId="0" borderId="35" xfId="0" applyFont="1" applyBorder="1" applyAlignment="1">
      <alignment horizontal="center" vertical="center" textRotation="90"/>
    </xf>
    <xf numFmtId="0" fontId="1" fillId="0" borderId="36" xfId="0" applyFont="1" applyBorder="1" applyAlignment="1">
      <alignment horizontal="center" vertical="center" textRotation="90"/>
    </xf>
    <xf numFmtId="0" fontId="1" fillId="0" borderId="37" xfId="0" applyFont="1" applyBorder="1" applyAlignment="1">
      <alignment horizontal="center" vertical="center" textRotation="90"/>
    </xf>
    <xf numFmtId="0" fontId="8" fillId="0" borderId="12" xfId="0" applyFont="1" applyBorder="1" applyAlignment="1">
      <alignment horizontal="center"/>
    </xf>
    <xf numFmtId="0" fontId="8" fillId="0" borderId="14" xfId="0" applyFont="1" applyBorder="1" applyAlignment="1">
      <alignment horizontal="center"/>
    </xf>
    <xf numFmtId="0" fontId="8" fillId="0" borderId="13" xfId="0" applyFont="1" applyBorder="1" applyAlignment="1">
      <alignment horizontal="center"/>
    </xf>
    <xf numFmtId="0" fontId="8" fillId="0" borderId="17" xfId="0" applyFont="1" applyBorder="1" applyAlignment="1">
      <alignment horizontal="center"/>
    </xf>
    <xf numFmtId="0" fontId="8" fillId="0" borderId="18" xfId="0" applyFont="1" applyBorder="1" applyAlignment="1">
      <alignment horizontal="center"/>
    </xf>
    <xf numFmtId="0" fontId="8" fillId="0" borderId="19" xfId="0" applyFont="1" applyBorder="1" applyAlignment="1">
      <alignment horizontal="center"/>
    </xf>
    <xf numFmtId="0" fontId="17" fillId="0" borderId="24" xfId="0" applyFont="1" applyBorder="1" applyAlignment="1">
      <alignment horizontal="center" vertical="center" textRotation="90"/>
    </xf>
    <xf numFmtId="0" fontId="8" fillId="0" borderId="40" xfId="0" applyFont="1" applyBorder="1" applyAlignment="1">
      <alignment horizontal="center"/>
    </xf>
    <xf numFmtId="0" fontId="8" fillId="0" borderId="41" xfId="0" applyFont="1" applyBorder="1" applyAlignment="1">
      <alignment horizontal="center"/>
    </xf>
    <xf numFmtId="0" fontId="8" fillId="0" borderId="42" xfId="0" applyFont="1" applyBorder="1" applyAlignment="1">
      <alignment horizontal="center"/>
    </xf>
    <xf numFmtId="0" fontId="8" fillId="0" borderId="54" xfId="0" applyFont="1" applyBorder="1" applyAlignment="1">
      <alignment vertical="center"/>
    </xf>
    <xf numFmtId="0" fontId="8" fillId="0" borderId="43" xfId="0" applyFont="1" applyBorder="1" applyAlignment="1">
      <alignment horizontal="center"/>
    </xf>
    <xf numFmtId="0" fontId="8" fillId="0" borderId="55" xfId="0" applyFont="1" applyBorder="1" applyAlignment="1">
      <alignment horizontal="left" vertical="center"/>
    </xf>
    <xf numFmtId="0" fontId="26" fillId="0" borderId="21" xfId="0" applyFont="1" applyBorder="1" applyAlignment="1">
      <alignment horizontal="center" vertical="center" textRotation="90"/>
    </xf>
    <xf numFmtId="0" fontId="26" fillId="0" borderId="23" xfId="0" applyFont="1" applyBorder="1" applyAlignment="1">
      <alignment horizontal="center" vertical="center" textRotation="90"/>
    </xf>
    <xf numFmtId="0" fontId="26" fillId="0" borderId="24" xfId="0" applyFont="1" applyBorder="1" applyAlignment="1">
      <alignment horizontal="center" vertical="center" textRotation="90"/>
    </xf>
    <xf numFmtId="0" fontId="22" fillId="0" borderId="17" xfId="0" applyFont="1" applyBorder="1" applyAlignment="1">
      <alignment horizontal="center"/>
    </xf>
    <xf numFmtId="0" fontId="22" fillId="0" borderId="18" xfId="0" applyFont="1" applyBorder="1" applyAlignment="1">
      <alignment horizontal="center"/>
    </xf>
    <xf numFmtId="0" fontId="22" fillId="0" borderId="28" xfId="0" applyFont="1" applyBorder="1" applyAlignment="1">
      <alignment horizontal="center"/>
    </xf>
    <xf numFmtId="0" fontId="21" fillId="0" borderId="40" xfId="0" applyFont="1" applyBorder="1" applyAlignment="1">
      <alignment horizontal="center"/>
    </xf>
    <xf numFmtId="0" fontId="21" fillId="0" borderId="41" xfId="0" applyFont="1" applyBorder="1" applyAlignment="1">
      <alignment horizontal="center"/>
    </xf>
    <xf numFmtId="0" fontId="21" fillId="0" borderId="42" xfId="0" applyFont="1" applyBorder="1" applyAlignment="1">
      <alignment horizontal="center"/>
    </xf>
    <xf numFmtId="0" fontId="23" fillId="0" borderId="10" xfId="0" applyFont="1" applyBorder="1" applyAlignment="1">
      <alignment horizontal="center" vertical="center"/>
    </xf>
    <xf numFmtId="0" fontId="23" fillId="0" borderId="11" xfId="0" applyFont="1" applyBorder="1" applyAlignment="1">
      <alignment horizontal="center" vertical="center"/>
    </xf>
    <xf numFmtId="0" fontId="23" fillId="0" borderId="5" xfId="0" applyFont="1" applyBorder="1" applyAlignment="1">
      <alignment horizontal="center" vertical="center"/>
    </xf>
    <xf numFmtId="0" fontId="23" fillId="0" borderId="6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/>
    </xf>
    <xf numFmtId="0" fontId="23" fillId="0" borderId="2" xfId="0" applyFont="1" applyBorder="1" applyAlignment="1">
      <alignment horizontal="center" vertical="center" textRotation="90"/>
    </xf>
    <xf numFmtId="0" fontId="23" fillId="0" borderId="3" xfId="0" applyFont="1" applyBorder="1" applyAlignment="1">
      <alignment horizontal="center" vertical="center" textRotation="90"/>
    </xf>
    <xf numFmtId="0" fontId="23" fillId="0" borderId="25" xfId="0" applyFont="1" applyBorder="1" applyAlignment="1">
      <alignment horizontal="center" vertical="center" textRotation="90"/>
    </xf>
    <xf numFmtId="0" fontId="23" fillId="0" borderId="35" xfId="0" applyFont="1" applyBorder="1" applyAlignment="1">
      <alignment horizontal="center" vertical="center" textRotation="90"/>
    </xf>
    <xf numFmtId="0" fontId="23" fillId="0" borderId="36" xfId="0" applyFont="1" applyBorder="1" applyAlignment="1">
      <alignment horizontal="center" vertical="center" textRotation="90"/>
    </xf>
    <xf numFmtId="0" fontId="23" fillId="0" borderId="37" xfId="0" applyFont="1" applyBorder="1" applyAlignment="1">
      <alignment horizontal="center" vertical="center" textRotation="90"/>
    </xf>
    <xf numFmtId="0" fontId="23" fillId="0" borderId="20" xfId="0" applyFont="1" applyBorder="1" applyAlignment="1">
      <alignment horizontal="center" vertical="center" textRotation="90"/>
    </xf>
    <xf numFmtId="0" fontId="23" fillId="0" borderId="22" xfId="0" applyFont="1" applyBorder="1" applyAlignment="1">
      <alignment horizontal="center" vertical="center" textRotation="90"/>
    </xf>
    <xf numFmtId="0" fontId="23" fillId="0" borderId="26" xfId="0" applyFont="1" applyBorder="1" applyAlignment="1">
      <alignment horizontal="center" vertical="center" textRotation="90"/>
    </xf>
    <xf numFmtId="0" fontId="23" fillId="0" borderId="21" xfId="0" applyFont="1" applyBorder="1" applyAlignment="1">
      <alignment horizontal="center" vertical="center" textRotation="90"/>
    </xf>
    <xf numFmtId="0" fontId="23" fillId="0" borderId="23" xfId="0" applyFont="1" applyBorder="1" applyAlignment="1">
      <alignment horizontal="center" vertical="center" textRotation="90"/>
    </xf>
    <xf numFmtId="0" fontId="23" fillId="0" borderId="24" xfId="0" applyFont="1" applyBorder="1" applyAlignment="1">
      <alignment horizontal="center" vertical="center" textRotation="90"/>
    </xf>
    <xf numFmtId="0" fontId="21" fillId="0" borderId="12" xfId="0" applyFont="1" applyBorder="1" applyAlignment="1">
      <alignment horizontal="center"/>
    </xf>
    <xf numFmtId="0" fontId="21" fillId="0" borderId="14" xfId="0" applyFont="1" applyBorder="1" applyAlignment="1">
      <alignment horizontal="center"/>
    </xf>
    <xf numFmtId="0" fontId="21" fillId="0" borderId="4" xfId="0" applyFont="1" applyBorder="1" applyAlignment="1">
      <alignment vertical="center"/>
    </xf>
    <xf numFmtId="0" fontId="21" fillId="0" borderId="0" xfId="0" applyFont="1" applyBorder="1" applyAlignment="1">
      <alignment vertical="center"/>
    </xf>
    <xf numFmtId="0" fontId="21" fillId="0" borderId="4" xfId="0" applyFont="1" applyBorder="1" applyAlignment="1">
      <alignment horizontal="left" vertical="center"/>
    </xf>
    <xf numFmtId="0" fontId="21" fillId="0" borderId="0" xfId="0" applyFont="1" applyBorder="1" applyAlignment="1">
      <alignment horizontal="left" vertical="center"/>
    </xf>
    <xf numFmtId="0" fontId="21" fillId="0" borderId="5" xfId="0" applyFont="1" applyBorder="1" applyAlignment="1">
      <alignment horizontal="left" vertical="center"/>
    </xf>
    <xf numFmtId="0" fontId="21" fillId="0" borderId="6" xfId="0" applyFont="1" applyBorder="1" applyAlignment="1">
      <alignment horizontal="left" vertical="center"/>
    </xf>
    <xf numFmtId="0" fontId="21" fillId="0" borderId="45" xfId="0" applyFont="1" applyBorder="1" applyAlignment="1">
      <alignment horizontal="center"/>
    </xf>
    <xf numFmtId="0" fontId="21" fillId="0" borderId="38" xfId="0" applyFont="1" applyBorder="1" applyAlignment="1">
      <alignment horizontal="center"/>
    </xf>
    <xf numFmtId="0" fontId="21" fillId="0" borderId="44" xfId="0" applyFont="1" applyBorder="1" applyAlignment="1">
      <alignment horizontal="center"/>
    </xf>
    <xf numFmtId="0" fontId="21" fillId="0" borderId="13" xfId="0" applyFont="1" applyBorder="1" applyAlignment="1">
      <alignment horizontal="center"/>
    </xf>
    <xf numFmtId="0" fontId="19" fillId="0" borderId="21" xfId="0" applyFont="1" applyBorder="1" applyAlignment="1">
      <alignment horizontal="center" vertical="center" textRotation="90"/>
    </xf>
    <xf numFmtId="0" fontId="19" fillId="0" borderId="23" xfId="0" applyFont="1" applyBorder="1" applyAlignment="1">
      <alignment horizontal="center" vertical="center" textRotation="90"/>
    </xf>
    <xf numFmtId="0" fontId="6" fillId="0" borderId="12" xfId="0" applyFont="1" applyBorder="1" applyAlignment="1">
      <alignment horizontal="center"/>
    </xf>
    <xf numFmtId="0" fontId="6" fillId="0" borderId="14" xfId="0" applyFont="1" applyBorder="1" applyAlignment="1">
      <alignment horizontal="center"/>
    </xf>
    <xf numFmtId="0" fontId="8" fillId="0" borderId="12" xfId="0" applyFont="1" applyFill="1" applyBorder="1" applyAlignment="1">
      <alignment horizontal="center"/>
    </xf>
    <xf numFmtId="0" fontId="8" fillId="0" borderId="13" xfId="0" applyFont="1" applyFill="1" applyBorder="1" applyAlignment="1">
      <alignment horizontal="center"/>
    </xf>
    <xf numFmtId="0" fontId="8" fillId="0" borderId="14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 textRotation="90"/>
    </xf>
    <xf numFmtId="0" fontId="5" fillId="0" borderId="3" xfId="0" applyFont="1" applyFill="1" applyBorder="1" applyAlignment="1">
      <alignment horizontal="center" vertical="center" textRotation="90"/>
    </xf>
    <xf numFmtId="0" fontId="5" fillId="0" borderId="25" xfId="0" applyFont="1" applyFill="1" applyBorder="1" applyAlignment="1">
      <alignment horizontal="center" vertical="center" textRotation="90"/>
    </xf>
    <xf numFmtId="0" fontId="1" fillId="0" borderId="2" xfId="0" applyFont="1" applyFill="1" applyBorder="1" applyAlignment="1">
      <alignment horizontal="center" vertical="center" textRotation="90"/>
    </xf>
    <xf numFmtId="0" fontId="1" fillId="0" borderId="3" xfId="0" applyFont="1" applyFill="1" applyBorder="1" applyAlignment="1">
      <alignment horizontal="center" vertical="center" textRotation="90"/>
    </xf>
    <xf numFmtId="0" fontId="1" fillId="0" borderId="25" xfId="0" applyFont="1" applyFill="1" applyBorder="1" applyAlignment="1">
      <alignment horizontal="center" vertical="center" textRotation="90"/>
    </xf>
    <xf numFmtId="0" fontId="10" fillId="0" borderId="2" xfId="0" applyFont="1" applyFill="1" applyBorder="1" applyAlignment="1">
      <alignment horizontal="center" vertical="center" textRotation="90"/>
    </xf>
    <xf numFmtId="0" fontId="10" fillId="0" borderId="3" xfId="0" applyFont="1" applyFill="1" applyBorder="1" applyAlignment="1">
      <alignment horizontal="center" vertical="center" textRotation="90"/>
    </xf>
    <xf numFmtId="0" fontId="10" fillId="0" borderId="25" xfId="0" applyFont="1" applyFill="1" applyBorder="1" applyAlignment="1">
      <alignment horizontal="center" vertical="center" textRotation="90"/>
    </xf>
    <xf numFmtId="0" fontId="10" fillId="0" borderId="49" xfId="0" applyFont="1" applyFill="1" applyBorder="1" applyAlignment="1">
      <alignment horizontal="distributed" vertical="center" textRotation="90"/>
    </xf>
    <xf numFmtId="0" fontId="10" fillId="0" borderId="50" xfId="0" applyFont="1" applyFill="1" applyBorder="1" applyAlignment="1">
      <alignment horizontal="distributed" vertical="center" textRotation="90"/>
    </xf>
    <xf numFmtId="0" fontId="10" fillId="0" borderId="51" xfId="0" applyFont="1" applyFill="1" applyBorder="1" applyAlignment="1">
      <alignment horizontal="distributed" vertical="center" textRotation="90"/>
    </xf>
    <xf numFmtId="0" fontId="10" fillId="0" borderId="30" xfId="0" applyFont="1" applyFill="1" applyBorder="1" applyAlignment="1">
      <alignment horizontal="distributed" vertical="center" textRotation="90"/>
    </xf>
    <xf numFmtId="0" fontId="10" fillId="0" borderId="52" xfId="0" applyFont="1" applyFill="1" applyBorder="1" applyAlignment="1">
      <alignment horizontal="distributed" vertical="center" textRotation="90"/>
    </xf>
    <xf numFmtId="0" fontId="10" fillId="0" borderId="53" xfId="0" applyFont="1" applyFill="1" applyBorder="1" applyAlignment="1">
      <alignment horizontal="distributed" vertical="center" textRotation="90"/>
    </xf>
    <xf numFmtId="0" fontId="20" fillId="0" borderId="1" xfId="0" applyFont="1" applyFill="1" applyBorder="1" applyAlignment="1">
      <alignment horizontal="left" vertical="center"/>
    </xf>
    <xf numFmtId="0" fontId="20" fillId="0" borderId="1" xfId="0" applyFont="1" applyBorder="1" applyAlignment="1">
      <alignment horizontal="left" vertical="center"/>
    </xf>
    <xf numFmtId="0" fontId="20" fillId="4" borderId="1" xfId="0" applyFont="1" applyFill="1" applyBorder="1" applyAlignment="1">
      <alignment horizontal="left" vertical="center"/>
    </xf>
  </cellXfs>
  <cellStyles count="3">
    <cellStyle name="Normal" xfId="0" builtinId="0"/>
    <cellStyle name="Normal 2" xfId="1"/>
    <cellStyle name="Normal_3ero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0</xdr:colOff>
      <xdr:row>1</xdr:row>
      <xdr:rowOff>0</xdr:rowOff>
    </xdr:from>
    <xdr:to>
      <xdr:col>31</xdr:col>
      <xdr:colOff>0</xdr:colOff>
      <xdr:row>1</xdr:row>
      <xdr:rowOff>0</xdr:rowOff>
    </xdr:to>
    <xdr:sp macro="" textlink="">
      <xdr:nvSpPr>
        <xdr:cNvPr id="2" name="Line 1">
          <a:extLst>
            <a:ext uri="{FF2B5EF4-FFF2-40B4-BE49-F238E27FC236}">
              <a16:creationId xmlns="" xmlns:a16="http://schemas.microsoft.com/office/drawing/2014/main" id="{00000000-0008-0000-0000-000002000000}"/>
            </a:ext>
          </a:extLst>
        </xdr:cNvPr>
        <xdr:cNvSpPr>
          <a:spLocks noChangeShapeType="1"/>
        </xdr:cNvSpPr>
      </xdr:nvSpPr>
      <xdr:spPr bwMode="auto">
        <a:xfrm>
          <a:off x="9639300" y="180975"/>
          <a:ext cx="104775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0</xdr:colOff>
      <xdr:row>3</xdr:row>
      <xdr:rowOff>0</xdr:rowOff>
    </xdr:from>
    <xdr:to>
      <xdr:col>13</xdr:col>
      <xdr:colOff>142875</xdr:colOff>
      <xdr:row>3</xdr:row>
      <xdr:rowOff>0</xdr:rowOff>
    </xdr:to>
    <xdr:sp macro="" textlink="">
      <xdr:nvSpPr>
        <xdr:cNvPr id="3" name="Line 2">
          <a:extLst>
            <a:ext uri="{FF2B5EF4-FFF2-40B4-BE49-F238E27FC236}">
              <a16:creationId xmlns="" xmlns:a16="http://schemas.microsoft.com/office/drawing/2014/main" id="{00000000-0008-0000-0000-000003000000}"/>
            </a:ext>
          </a:extLst>
        </xdr:cNvPr>
        <xdr:cNvSpPr>
          <a:spLocks noChangeShapeType="1"/>
        </xdr:cNvSpPr>
      </xdr:nvSpPr>
      <xdr:spPr bwMode="auto">
        <a:xfrm>
          <a:off x="6467475" y="542925"/>
          <a:ext cx="21812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30</xdr:col>
      <xdr:colOff>0</xdr:colOff>
      <xdr:row>1</xdr:row>
      <xdr:rowOff>0</xdr:rowOff>
    </xdr:from>
    <xdr:to>
      <xdr:col>31</xdr:col>
      <xdr:colOff>0</xdr:colOff>
      <xdr:row>1</xdr:row>
      <xdr:rowOff>0</xdr:rowOff>
    </xdr:to>
    <xdr:sp macro="" textlink="">
      <xdr:nvSpPr>
        <xdr:cNvPr id="4" name="Line 1">
          <a:extLst>
            <a:ext uri="{FF2B5EF4-FFF2-40B4-BE49-F238E27FC236}">
              <a16:creationId xmlns="" xmlns:a16="http://schemas.microsoft.com/office/drawing/2014/main" id="{00000000-0008-0000-0000-000005000000}"/>
            </a:ext>
          </a:extLst>
        </xdr:cNvPr>
        <xdr:cNvSpPr>
          <a:spLocks noChangeShapeType="1"/>
        </xdr:cNvSpPr>
      </xdr:nvSpPr>
      <xdr:spPr bwMode="auto">
        <a:xfrm>
          <a:off x="10344150" y="180975"/>
          <a:ext cx="342900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2</xdr:row>
      <xdr:rowOff>171450</xdr:rowOff>
    </xdr:from>
    <xdr:to>
      <xdr:col>27</xdr:col>
      <xdr:colOff>276225</xdr:colOff>
      <xdr:row>2</xdr:row>
      <xdr:rowOff>171450</xdr:rowOff>
    </xdr:to>
    <xdr:sp macro="" textlink="">
      <xdr:nvSpPr>
        <xdr:cNvPr id="5" name="Line 2">
          <a:extLst>
            <a:ext uri="{FF2B5EF4-FFF2-40B4-BE49-F238E27FC236}">
              <a16:creationId xmlns="" xmlns:a16="http://schemas.microsoft.com/office/drawing/2014/main" id="{00000000-0008-0000-0000-00000C000000}"/>
            </a:ext>
          </a:extLst>
        </xdr:cNvPr>
        <xdr:cNvSpPr>
          <a:spLocks noChangeShapeType="1"/>
        </xdr:cNvSpPr>
      </xdr:nvSpPr>
      <xdr:spPr bwMode="auto">
        <a:xfrm>
          <a:off x="12230100" y="533400"/>
          <a:ext cx="16668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24</xdr:col>
      <xdr:colOff>0</xdr:colOff>
      <xdr:row>1</xdr:row>
      <xdr:rowOff>0</xdr:rowOff>
    </xdr:from>
    <xdr:to>
      <xdr:col>27</xdr:col>
      <xdr:colOff>47625</xdr:colOff>
      <xdr:row>1</xdr:row>
      <xdr:rowOff>0</xdr:rowOff>
    </xdr:to>
    <xdr:sp macro="" textlink="">
      <xdr:nvSpPr>
        <xdr:cNvPr id="6" name="Line 3">
          <a:extLst>
            <a:ext uri="{FF2B5EF4-FFF2-40B4-BE49-F238E27FC236}">
              <a16:creationId xmlns="" xmlns:a16="http://schemas.microsoft.com/office/drawing/2014/main" id="{00000000-0008-0000-0000-00000D000000}"/>
            </a:ext>
          </a:extLst>
        </xdr:cNvPr>
        <xdr:cNvSpPr>
          <a:spLocks noChangeShapeType="1"/>
        </xdr:cNvSpPr>
      </xdr:nvSpPr>
      <xdr:spPr bwMode="auto">
        <a:xfrm>
          <a:off x="11772900" y="180975"/>
          <a:ext cx="189547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28</xdr:col>
      <xdr:colOff>0</xdr:colOff>
      <xdr:row>1</xdr:row>
      <xdr:rowOff>0</xdr:rowOff>
    </xdr:from>
    <xdr:to>
      <xdr:col>29</xdr:col>
      <xdr:colOff>171450</xdr:colOff>
      <xdr:row>1</xdr:row>
      <xdr:rowOff>0</xdr:rowOff>
    </xdr:to>
    <xdr:sp macro="" textlink="">
      <xdr:nvSpPr>
        <xdr:cNvPr id="7" name="Line 1">
          <a:extLst>
            <a:ext uri="{FF2B5EF4-FFF2-40B4-BE49-F238E27FC236}">
              <a16:creationId xmlns="" xmlns:a16="http://schemas.microsoft.com/office/drawing/2014/main" id="{00000000-0008-0000-0000-000010000000}"/>
            </a:ext>
          </a:extLst>
        </xdr:cNvPr>
        <xdr:cNvSpPr>
          <a:spLocks noChangeShapeType="1"/>
        </xdr:cNvSpPr>
      </xdr:nvSpPr>
      <xdr:spPr bwMode="auto">
        <a:xfrm>
          <a:off x="7258050" y="180975"/>
          <a:ext cx="29051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zoomScale="80" zoomScaleNormal="80" workbookViewId="0">
      <selection activeCell="A3" sqref="A3:D24"/>
    </sheetView>
  </sheetViews>
  <sheetFormatPr baseColWidth="10" defaultColWidth="11.42578125" defaultRowHeight="12.75" x14ac:dyDescent="0.2"/>
  <cols>
    <col min="1" max="1" width="3.42578125" bestFit="1" customWidth="1"/>
    <col min="2" max="2" width="14.5703125" style="33" customWidth="1"/>
    <col min="3" max="3" width="25" bestFit="1" customWidth="1"/>
    <col min="4" max="4" width="28" customWidth="1"/>
    <col min="5" max="5" width="6.5703125" style="78" bestFit="1" customWidth="1"/>
    <col min="6" max="6" width="6.28515625" style="78" bestFit="1" customWidth="1"/>
    <col min="7" max="7" width="6.5703125" style="78" bestFit="1" customWidth="1"/>
    <col min="8" max="8" width="4.85546875" style="78" bestFit="1" customWidth="1"/>
    <col min="9" max="11" width="6.5703125" style="78" bestFit="1" customWidth="1"/>
    <col min="12" max="12" width="6.85546875" style="78" bestFit="1" customWidth="1"/>
    <col min="13" max="15" width="6.5703125" style="78" bestFit="1" customWidth="1"/>
    <col min="16" max="16" width="6.28515625" style="78" bestFit="1" customWidth="1"/>
    <col min="17" max="17" width="6.5703125" bestFit="1" customWidth="1"/>
    <col min="18" max="20" width="6" style="20" bestFit="1" customWidth="1"/>
    <col min="21" max="21" width="4.7109375" style="20" customWidth="1"/>
    <col min="22" max="22" width="6.5703125" style="20" bestFit="1" customWidth="1"/>
  </cols>
  <sheetData>
    <row r="1" spans="1:22" x14ac:dyDescent="0.2">
      <c r="A1" s="19"/>
      <c r="B1" s="242" t="s">
        <v>19</v>
      </c>
      <c r="C1" s="244" t="s">
        <v>0</v>
      </c>
      <c r="D1" s="244" t="s">
        <v>1</v>
      </c>
      <c r="E1" s="246" t="s">
        <v>20</v>
      </c>
      <c r="F1" s="246" t="s">
        <v>119</v>
      </c>
      <c r="G1" s="246" t="s">
        <v>120</v>
      </c>
      <c r="H1" s="246" t="s">
        <v>23</v>
      </c>
      <c r="I1" s="246" t="s">
        <v>34</v>
      </c>
      <c r="J1" s="246" t="s">
        <v>36</v>
      </c>
      <c r="K1" s="246" t="s">
        <v>35</v>
      </c>
      <c r="L1" s="247" t="s">
        <v>96</v>
      </c>
      <c r="M1" s="247" t="s">
        <v>121</v>
      </c>
      <c r="N1" s="247" t="s">
        <v>130</v>
      </c>
      <c r="O1" s="246" t="s">
        <v>24</v>
      </c>
      <c r="P1" s="246" t="s">
        <v>122</v>
      </c>
      <c r="Q1" s="249" t="s">
        <v>25</v>
      </c>
      <c r="R1" s="84" t="s">
        <v>92</v>
      </c>
      <c r="S1" s="84" t="s">
        <v>93</v>
      </c>
      <c r="T1" s="84" t="s">
        <v>94</v>
      </c>
      <c r="U1" s="84" t="s">
        <v>97</v>
      </c>
      <c r="V1" s="84" t="s">
        <v>98</v>
      </c>
    </row>
    <row r="2" spans="1:22" ht="3.75" customHeight="1" x14ac:dyDescent="0.2">
      <c r="A2" s="19"/>
      <c r="B2" s="243"/>
      <c r="C2" s="245"/>
      <c r="D2" s="245"/>
      <c r="E2" s="246"/>
      <c r="F2" s="246"/>
      <c r="G2" s="246"/>
      <c r="H2" s="246"/>
      <c r="I2" s="246"/>
      <c r="J2" s="246"/>
      <c r="K2" s="246"/>
      <c r="L2" s="248"/>
      <c r="M2" s="248"/>
      <c r="N2" s="248"/>
      <c r="O2" s="246"/>
      <c r="P2" s="246"/>
      <c r="Q2" s="250"/>
    </row>
    <row r="3" spans="1:22" x14ac:dyDescent="0.2">
      <c r="A3" s="20">
        <v>1</v>
      </c>
      <c r="B3" s="388" t="s">
        <v>150</v>
      </c>
      <c r="C3" s="388" t="s">
        <v>151</v>
      </c>
      <c r="D3" s="388" t="s">
        <v>152</v>
      </c>
      <c r="E3" s="89" t="e">
        <f>#REF!</f>
        <v>#REF!</v>
      </c>
      <c r="F3" s="91" t="e">
        <f>#REF!</f>
        <v>#REF!</v>
      </c>
      <c r="G3" s="89" t="e">
        <f>#REF!</f>
        <v>#REF!</v>
      </c>
      <c r="H3" s="91" t="e">
        <f>#REF!</f>
        <v>#REF!</v>
      </c>
      <c r="I3" s="89" t="e">
        <f>#REF!</f>
        <v>#REF!</v>
      </c>
      <c r="J3" s="89" t="e">
        <f>#REF!</f>
        <v>#REF!</v>
      </c>
      <c r="K3" s="89" t="e">
        <f>#REF!</f>
        <v>#REF!</v>
      </c>
      <c r="L3" s="89" t="e">
        <f>#REF!</f>
        <v>#REF!</v>
      </c>
      <c r="M3" s="89" t="e">
        <f>#REF!</f>
        <v>#REF!</v>
      </c>
      <c r="N3" s="89" t="e">
        <f>#REF!</f>
        <v>#REF!</v>
      </c>
      <c r="O3" s="89" t="e">
        <f>#REF!</f>
        <v>#REF!</v>
      </c>
      <c r="P3" s="90" t="e">
        <f>#REF!</f>
        <v>#REF!</v>
      </c>
      <c r="Q3" s="139" t="e">
        <f>#REF!</f>
        <v>#REF!</v>
      </c>
      <c r="R3" s="26"/>
      <c r="S3" s="26"/>
      <c r="T3" s="26"/>
      <c r="U3" s="26"/>
      <c r="V3" s="140" t="e">
        <f>AVERAGE(Q3:U3)</f>
        <v>#REF!</v>
      </c>
    </row>
    <row r="4" spans="1:22" x14ac:dyDescent="0.2">
      <c r="A4" s="20">
        <v>2</v>
      </c>
      <c r="B4" s="388" t="s">
        <v>153</v>
      </c>
      <c r="C4" s="388" t="s">
        <v>154</v>
      </c>
      <c r="D4" s="388" t="s">
        <v>155</v>
      </c>
      <c r="E4" s="89" t="e">
        <f>#REF!</f>
        <v>#REF!</v>
      </c>
      <c r="F4" s="91" t="e">
        <f>#REF!</f>
        <v>#REF!</v>
      </c>
      <c r="G4" s="89" t="e">
        <f>#REF!</f>
        <v>#REF!</v>
      </c>
      <c r="H4" s="91" t="e">
        <f>#REF!</f>
        <v>#REF!</v>
      </c>
      <c r="I4" s="89" t="e">
        <f>#REF!</f>
        <v>#REF!</v>
      </c>
      <c r="J4" s="89" t="e">
        <f>#REF!</f>
        <v>#REF!</v>
      </c>
      <c r="K4" s="89" t="e">
        <f>#REF!</f>
        <v>#REF!</v>
      </c>
      <c r="L4" s="89" t="e">
        <f>#REF!</f>
        <v>#REF!</v>
      </c>
      <c r="M4" s="89" t="e">
        <f>#REF!</f>
        <v>#REF!</v>
      </c>
      <c r="N4" s="89" t="e">
        <f>#REF!</f>
        <v>#REF!</v>
      </c>
      <c r="O4" s="89" t="e">
        <f>#REF!</f>
        <v>#REF!</v>
      </c>
      <c r="P4" s="90" t="e">
        <f>#REF!</f>
        <v>#REF!</v>
      </c>
      <c r="Q4" s="139" t="e">
        <f>#REF!</f>
        <v>#REF!</v>
      </c>
      <c r="R4" s="26"/>
      <c r="S4" s="26"/>
      <c r="T4" s="26"/>
      <c r="U4" s="26"/>
      <c r="V4" s="140" t="e">
        <f t="shared" ref="V4:V18" si="0">AVERAGE(Q4:U4)</f>
        <v>#REF!</v>
      </c>
    </row>
    <row r="5" spans="1:22" x14ac:dyDescent="0.2">
      <c r="A5" s="20">
        <v>3</v>
      </c>
      <c r="B5" s="389" t="s">
        <v>156</v>
      </c>
      <c r="C5" s="389" t="s">
        <v>157</v>
      </c>
      <c r="D5" s="389" t="s">
        <v>158</v>
      </c>
      <c r="E5" s="89" t="e">
        <f>#REF!</f>
        <v>#REF!</v>
      </c>
      <c r="F5" s="91" t="e">
        <f>#REF!</f>
        <v>#REF!</v>
      </c>
      <c r="G5" s="89" t="e">
        <f>#REF!</f>
        <v>#REF!</v>
      </c>
      <c r="H5" s="91" t="e">
        <f>#REF!</f>
        <v>#REF!</v>
      </c>
      <c r="I5" s="89" t="e">
        <f>#REF!</f>
        <v>#REF!</v>
      </c>
      <c r="J5" s="89" t="e">
        <f>#REF!</f>
        <v>#REF!</v>
      </c>
      <c r="K5" s="89" t="e">
        <f>#REF!</f>
        <v>#REF!</v>
      </c>
      <c r="L5" s="89" t="e">
        <f>#REF!</f>
        <v>#REF!</v>
      </c>
      <c r="M5" s="89" t="e">
        <f>#REF!</f>
        <v>#REF!</v>
      </c>
      <c r="N5" s="89" t="e">
        <f>#REF!</f>
        <v>#REF!</v>
      </c>
      <c r="O5" s="89" t="e">
        <f>#REF!</f>
        <v>#REF!</v>
      </c>
      <c r="P5" s="90" t="e">
        <f>#REF!</f>
        <v>#REF!</v>
      </c>
      <c r="Q5" s="139" t="e">
        <f>#REF!</f>
        <v>#REF!</v>
      </c>
      <c r="R5" s="26"/>
      <c r="S5" s="26"/>
      <c r="T5" s="26"/>
      <c r="U5" s="26"/>
      <c r="V5" s="140" t="e">
        <f t="shared" si="0"/>
        <v>#REF!</v>
      </c>
    </row>
    <row r="6" spans="1:22" x14ac:dyDescent="0.2">
      <c r="A6" s="20">
        <v>4</v>
      </c>
      <c r="B6" s="389" t="s">
        <v>159</v>
      </c>
      <c r="C6" s="388" t="s">
        <v>160</v>
      </c>
      <c r="D6" s="388" t="s">
        <v>161</v>
      </c>
      <c r="E6" s="89" t="e">
        <f>#REF!</f>
        <v>#REF!</v>
      </c>
      <c r="F6" s="91" t="e">
        <f>#REF!</f>
        <v>#REF!</v>
      </c>
      <c r="G6" s="89" t="e">
        <f>#REF!</f>
        <v>#REF!</v>
      </c>
      <c r="H6" s="91" t="e">
        <f>#REF!</f>
        <v>#REF!</v>
      </c>
      <c r="I6" s="89" t="e">
        <f>#REF!</f>
        <v>#REF!</v>
      </c>
      <c r="J6" s="89" t="e">
        <f>#REF!</f>
        <v>#REF!</v>
      </c>
      <c r="K6" s="89" t="e">
        <f>#REF!</f>
        <v>#REF!</v>
      </c>
      <c r="L6" s="89" t="e">
        <f>#REF!</f>
        <v>#REF!</v>
      </c>
      <c r="M6" s="89" t="e">
        <f>#REF!</f>
        <v>#REF!</v>
      </c>
      <c r="N6" s="89" t="e">
        <f>#REF!</f>
        <v>#REF!</v>
      </c>
      <c r="O6" s="89" t="e">
        <f>#REF!</f>
        <v>#REF!</v>
      </c>
      <c r="P6" s="90" t="e">
        <f>#REF!</f>
        <v>#REF!</v>
      </c>
      <c r="Q6" s="139" t="e">
        <f>#REF!</f>
        <v>#REF!</v>
      </c>
      <c r="R6" s="26"/>
      <c r="S6" s="26"/>
      <c r="T6" s="26"/>
      <c r="U6" s="26"/>
      <c r="V6" s="140" t="e">
        <f t="shared" si="0"/>
        <v>#REF!</v>
      </c>
    </row>
    <row r="7" spans="1:22" s="27" customFormat="1" ht="14.25" customHeight="1" x14ac:dyDescent="0.2">
      <c r="A7" s="20">
        <v>5</v>
      </c>
      <c r="B7" s="388" t="s">
        <v>162</v>
      </c>
      <c r="C7" s="390" t="s">
        <v>163</v>
      </c>
      <c r="D7" s="390" t="s">
        <v>164</v>
      </c>
      <c r="E7" s="89" t="e">
        <f>#REF!</f>
        <v>#REF!</v>
      </c>
      <c r="F7" s="91" t="e">
        <f>#REF!</f>
        <v>#REF!</v>
      </c>
      <c r="G7" s="89" t="e">
        <f>#REF!</f>
        <v>#REF!</v>
      </c>
      <c r="H7" s="91" t="e">
        <f>#REF!</f>
        <v>#REF!</v>
      </c>
      <c r="I7" s="89" t="e">
        <f>#REF!</f>
        <v>#REF!</v>
      </c>
      <c r="J7" s="89" t="e">
        <f>#REF!</f>
        <v>#REF!</v>
      </c>
      <c r="K7" s="89" t="e">
        <f>#REF!</f>
        <v>#REF!</v>
      </c>
      <c r="L7" s="89" t="e">
        <f>#REF!</f>
        <v>#REF!</v>
      </c>
      <c r="M7" s="89" t="e">
        <f>#REF!</f>
        <v>#REF!</v>
      </c>
      <c r="N7" s="89" t="e">
        <f>#REF!</f>
        <v>#REF!</v>
      </c>
      <c r="O7" s="89" t="e">
        <f>#REF!</f>
        <v>#REF!</v>
      </c>
      <c r="P7" s="90" t="e">
        <f>#REF!</f>
        <v>#REF!</v>
      </c>
      <c r="Q7" s="139" t="e">
        <f>#REF!</f>
        <v>#REF!</v>
      </c>
      <c r="R7" s="26"/>
      <c r="S7" s="26"/>
      <c r="T7" s="26"/>
      <c r="U7" s="26"/>
      <c r="V7" s="140" t="e">
        <f t="shared" si="0"/>
        <v>#REF!</v>
      </c>
    </row>
    <row r="8" spans="1:22" x14ac:dyDescent="0.2">
      <c r="A8" s="20">
        <v>6</v>
      </c>
      <c r="B8" s="389" t="s">
        <v>165</v>
      </c>
      <c r="C8" s="390" t="s">
        <v>166</v>
      </c>
      <c r="D8" s="389" t="s">
        <v>167</v>
      </c>
      <c r="E8" s="89" t="e">
        <f>#REF!</f>
        <v>#REF!</v>
      </c>
      <c r="F8" s="91" t="e">
        <f>#REF!</f>
        <v>#REF!</v>
      </c>
      <c r="G8" s="89" t="e">
        <f>#REF!</f>
        <v>#REF!</v>
      </c>
      <c r="H8" s="91" t="e">
        <f>#REF!</f>
        <v>#REF!</v>
      </c>
      <c r="I8" s="89" t="e">
        <f>#REF!</f>
        <v>#REF!</v>
      </c>
      <c r="J8" s="89" t="e">
        <f>#REF!</f>
        <v>#REF!</v>
      </c>
      <c r="K8" s="89" t="e">
        <f>#REF!</f>
        <v>#REF!</v>
      </c>
      <c r="L8" s="89" t="e">
        <f>#REF!</f>
        <v>#REF!</v>
      </c>
      <c r="M8" s="89" t="e">
        <f>#REF!</f>
        <v>#REF!</v>
      </c>
      <c r="N8" s="89" t="e">
        <f>#REF!</f>
        <v>#REF!</v>
      </c>
      <c r="O8" s="89" t="e">
        <f>#REF!</f>
        <v>#REF!</v>
      </c>
      <c r="P8" s="90" t="e">
        <f>#REF!</f>
        <v>#REF!</v>
      </c>
      <c r="Q8" s="139" t="e">
        <f>#REF!</f>
        <v>#REF!</v>
      </c>
      <c r="R8" s="26"/>
      <c r="S8" s="26"/>
      <c r="T8" s="26"/>
      <c r="U8" s="26"/>
      <c r="V8" s="140" t="e">
        <f t="shared" si="0"/>
        <v>#REF!</v>
      </c>
    </row>
    <row r="9" spans="1:22" x14ac:dyDescent="0.2">
      <c r="A9" s="20">
        <v>7</v>
      </c>
      <c r="B9" s="388" t="s">
        <v>168</v>
      </c>
      <c r="C9" s="390" t="s">
        <v>169</v>
      </c>
      <c r="D9" s="388" t="s">
        <v>170</v>
      </c>
      <c r="E9" s="89" t="e">
        <f>#REF!</f>
        <v>#REF!</v>
      </c>
      <c r="F9" s="91" t="e">
        <f>#REF!</f>
        <v>#REF!</v>
      </c>
      <c r="G9" s="89" t="e">
        <f>#REF!</f>
        <v>#REF!</v>
      </c>
      <c r="H9" s="91" t="e">
        <f>#REF!</f>
        <v>#REF!</v>
      </c>
      <c r="I9" s="89" t="e">
        <f>#REF!</f>
        <v>#REF!</v>
      </c>
      <c r="J9" s="89" t="e">
        <f>#REF!</f>
        <v>#REF!</v>
      </c>
      <c r="K9" s="89" t="e">
        <f>#REF!</f>
        <v>#REF!</v>
      </c>
      <c r="L9" s="89" t="e">
        <f>#REF!</f>
        <v>#REF!</v>
      </c>
      <c r="M9" s="89" t="e">
        <f>#REF!</f>
        <v>#REF!</v>
      </c>
      <c r="N9" s="89" t="e">
        <f>#REF!</f>
        <v>#REF!</v>
      </c>
      <c r="O9" s="89" t="e">
        <f>#REF!</f>
        <v>#REF!</v>
      </c>
      <c r="P9" s="90" t="e">
        <f>#REF!</f>
        <v>#REF!</v>
      </c>
      <c r="Q9" s="139" t="e">
        <f>#REF!</f>
        <v>#REF!</v>
      </c>
      <c r="R9" s="26"/>
      <c r="S9" s="26"/>
      <c r="T9" s="26"/>
      <c r="U9" s="26"/>
      <c r="V9" s="140" t="e">
        <f t="shared" si="0"/>
        <v>#REF!</v>
      </c>
    </row>
    <row r="10" spans="1:22" x14ac:dyDescent="0.2">
      <c r="A10" s="20">
        <v>8</v>
      </c>
      <c r="B10" s="388" t="s">
        <v>171</v>
      </c>
      <c r="C10" s="390" t="s">
        <v>172</v>
      </c>
      <c r="D10" s="388" t="s">
        <v>173</v>
      </c>
      <c r="E10" s="89" t="e">
        <f>#REF!</f>
        <v>#REF!</v>
      </c>
      <c r="F10" s="91" t="e">
        <f>#REF!</f>
        <v>#REF!</v>
      </c>
      <c r="G10" s="89" t="e">
        <f>#REF!</f>
        <v>#REF!</v>
      </c>
      <c r="H10" s="91" t="e">
        <f>#REF!</f>
        <v>#REF!</v>
      </c>
      <c r="I10" s="89" t="e">
        <f>#REF!</f>
        <v>#REF!</v>
      </c>
      <c r="J10" s="89" t="e">
        <f>#REF!</f>
        <v>#REF!</v>
      </c>
      <c r="K10" s="89" t="e">
        <f>#REF!</f>
        <v>#REF!</v>
      </c>
      <c r="L10" s="89" t="e">
        <f>#REF!</f>
        <v>#REF!</v>
      </c>
      <c r="M10" s="89" t="e">
        <f>#REF!</f>
        <v>#REF!</v>
      </c>
      <c r="N10" s="89" t="e">
        <f>#REF!</f>
        <v>#REF!</v>
      </c>
      <c r="O10" s="89" t="e">
        <f>#REF!</f>
        <v>#REF!</v>
      </c>
      <c r="P10" s="90" t="e">
        <f>#REF!</f>
        <v>#REF!</v>
      </c>
      <c r="Q10" s="139" t="e">
        <f>#REF!</f>
        <v>#REF!</v>
      </c>
      <c r="R10" s="26"/>
      <c r="S10" s="26"/>
      <c r="T10" s="26"/>
      <c r="U10" s="26"/>
      <c r="V10" s="140" t="e">
        <f t="shared" si="0"/>
        <v>#REF!</v>
      </c>
    </row>
    <row r="11" spans="1:22" x14ac:dyDescent="0.2">
      <c r="A11" s="20">
        <v>9</v>
      </c>
      <c r="B11" s="388" t="s">
        <v>174</v>
      </c>
      <c r="C11" s="390" t="s">
        <v>175</v>
      </c>
      <c r="D11" s="388" t="s">
        <v>176</v>
      </c>
      <c r="E11" s="89" t="e">
        <f>#REF!</f>
        <v>#REF!</v>
      </c>
      <c r="F11" s="91" t="e">
        <f>#REF!</f>
        <v>#REF!</v>
      </c>
      <c r="G11" s="89" t="e">
        <f>#REF!</f>
        <v>#REF!</v>
      </c>
      <c r="H11" s="91" t="e">
        <f>#REF!</f>
        <v>#REF!</v>
      </c>
      <c r="I11" s="89" t="e">
        <f>#REF!</f>
        <v>#REF!</v>
      </c>
      <c r="J11" s="89" t="e">
        <f>#REF!</f>
        <v>#REF!</v>
      </c>
      <c r="K11" s="89" t="e">
        <f>#REF!</f>
        <v>#REF!</v>
      </c>
      <c r="L11" s="89" t="e">
        <f>#REF!</f>
        <v>#REF!</v>
      </c>
      <c r="M11" s="89" t="e">
        <f>#REF!</f>
        <v>#REF!</v>
      </c>
      <c r="N11" s="89" t="e">
        <f>#REF!</f>
        <v>#REF!</v>
      </c>
      <c r="O11" s="89" t="e">
        <f>#REF!</f>
        <v>#REF!</v>
      </c>
      <c r="P11" s="90" t="e">
        <f>#REF!</f>
        <v>#REF!</v>
      </c>
      <c r="Q11" s="139" t="e">
        <f>#REF!</f>
        <v>#REF!</v>
      </c>
      <c r="R11" s="26"/>
      <c r="S11" s="26"/>
      <c r="T11" s="26"/>
      <c r="U11" s="26"/>
      <c r="V11" s="140" t="e">
        <f t="shared" si="0"/>
        <v>#REF!</v>
      </c>
    </row>
    <row r="12" spans="1:22" s="25" customFormat="1" x14ac:dyDescent="0.2">
      <c r="A12" s="20">
        <v>10</v>
      </c>
      <c r="B12" s="389" t="s">
        <v>177</v>
      </c>
      <c r="C12" s="389" t="s">
        <v>178</v>
      </c>
      <c r="D12" s="389" t="s">
        <v>179</v>
      </c>
      <c r="E12" s="89" t="e">
        <f>#REF!</f>
        <v>#REF!</v>
      </c>
      <c r="F12" s="91" t="e">
        <f>#REF!</f>
        <v>#REF!</v>
      </c>
      <c r="G12" s="89" t="e">
        <f>#REF!</f>
        <v>#REF!</v>
      </c>
      <c r="H12" s="91" t="e">
        <f>#REF!</f>
        <v>#REF!</v>
      </c>
      <c r="I12" s="89" t="e">
        <f>#REF!</f>
        <v>#REF!</v>
      </c>
      <c r="J12" s="89" t="e">
        <f>#REF!</f>
        <v>#REF!</v>
      </c>
      <c r="K12" s="89" t="e">
        <f>#REF!</f>
        <v>#REF!</v>
      </c>
      <c r="L12" s="89" t="e">
        <f>#REF!</f>
        <v>#REF!</v>
      </c>
      <c r="M12" s="89" t="e">
        <f>#REF!</f>
        <v>#REF!</v>
      </c>
      <c r="N12" s="89" t="e">
        <f>#REF!</f>
        <v>#REF!</v>
      </c>
      <c r="O12" s="89" t="e">
        <f>#REF!</f>
        <v>#REF!</v>
      </c>
      <c r="P12" s="90" t="e">
        <f>#REF!</f>
        <v>#REF!</v>
      </c>
      <c r="Q12" s="139" t="e">
        <f>#REF!</f>
        <v>#REF!</v>
      </c>
      <c r="R12" s="26"/>
      <c r="S12" s="26"/>
      <c r="T12" s="26"/>
      <c r="U12" s="26"/>
      <c r="V12" s="140" t="e">
        <f t="shared" si="0"/>
        <v>#REF!</v>
      </c>
    </row>
    <row r="13" spans="1:22" x14ac:dyDescent="0.2">
      <c r="A13" s="20">
        <v>11</v>
      </c>
      <c r="B13" s="388" t="s">
        <v>180</v>
      </c>
      <c r="C13" s="390" t="s">
        <v>181</v>
      </c>
      <c r="D13" s="388" t="s">
        <v>182</v>
      </c>
      <c r="E13" s="89" t="e">
        <f>#REF!</f>
        <v>#REF!</v>
      </c>
      <c r="F13" s="91" t="e">
        <f>#REF!</f>
        <v>#REF!</v>
      </c>
      <c r="G13" s="89" t="e">
        <f>#REF!</f>
        <v>#REF!</v>
      </c>
      <c r="H13" s="91" t="e">
        <f>#REF!</f>
        <v>#REF!</v>
      </c>
      <c r="I13" s="89" t="e">
        <f>#REF!</f>
        <v>#REF!</v>
      </c>
      <c r="J13" s="89" t="e">
        <f>#REF!</f>
        <v>#REF!</v>
      </c>
      <c r="K13" s="89" t="e">
        <f>#REF!</f>
        <v>#REF!</v>
      </c>
      <c r="L13" s="89" t="e">
        <f>#REF!</f>
        <v>#REF!</v>
      </c>
      <c r="M13" s="89" t="e">
        <f>#REF!</f>
        <v>#REF!</v>
      </c>
      <c r="N13" s="89" t="e">
        <f>#REF!</f>
        <v>#REF!</v>
      </c>
      <c r="O13" s="89" t="e">
        <f>#REF!</f>
        <v>#REF!</v>
      </c>
      <c r="P13" s="90" t="e">
        <f>#REF!</f>
        <v>#REF!</v>
      </c>
      <c r="Q13" s="139" t="e">
        <f>#REF!</f>
        <v>#REF!</v>
      </c>
      <c r="R13" s="26"/>
      <c r="S13" s="26"/>
      <c r="T13" s="26"/>
      <c r="U13" s="26"/>
      <c r="V13" s="140" t="e">
        <f t="shared" si="0"/>
        <v>#REF!</v>
      </c>
    </row>
    <row r="14" spans="1:22" x14ac:dyDescent="0.2">
      <c r="A14" s="20">
        <v>12</v>
      </c>
      <c r="B14" s="388" t="s">
        <v>183</v>
      </c>
      <c r="C14" s="390" t="s">
        <v>184</v>
      </c>
      <c r="D14" s="388" t="s">
        <v>185</v>
      </c>
      <c r="E14" s="89" t="e">
        <f>#REF!</f>
        <v>#REF!</v>
      </c>
      <c r="F14" s="91" t="e">
        <f>#REF!</f>
        <v>#REF!</v>
      </c>
      <c r="G14" s="89" t="e">
        <f>#REF!</f>
        <v>#REF!</v>
      </c>
      <c r="H14" s="91" t="e">
        <f>#REF!</f>
        <v>#REF!</v>
      </c>
      <c r="I14" s="89" t="e">
        <f>#REF!</f>
        <v>#REF!</v>
      </c>
      <c r="J14" s="89" t="e">
        <f>#REF!</f>
        <v>#REF!</v>
      </c>
      <c r="K14" s="89" t="e">
        <f>#REF!</f>
        <v>#REF!</v>
      </c>
      <c r="L14" s="89" t="e">
        <f>#REF!</f>
        <v>#REF!</v>
      </c>
      <c r="M14" s="89" t="e">
        <f>#REF!</f>
        <v>#REF!</v>
      </c>
      <c r="N14" s="89" t="e">
        <f>#REF!</f>
        <v>#REF!</v>
      </c>
      <c r="O14" s="89" t="e">
        <f>#REF!</f>
        <v>#REF!</v>
      </c>
      <c r="P14" s="90" t="e">
        <f>#REF!</f>
        <v>#REF!</v>
      </c>
      <c r="Q14" s="139" t="e">
        <f>#REF!</f>
        <v>#REF!</v>
      </c>
      <c r="R14" s="26"/>
      <c r="S14" s="26"/>
      <c r="T14" s="26"/>
      <c r="U14" s="26"/>
      <c r="V14" s="140" t="e">
        <f t="shared" si="0"/>
        <v>#REF!</v>
      </c>
    </row>
    <row r="15" spans="1:22" ht="12.75" customHeight="1" x14ac:dyDescent="0.2">
      <c r="A15" s="20">
        <v>13</v>
      </c>
      <c r="B15" s="389" t="s">
        <v>186</v>
      </c>
      <c r="C15" s="390" t="s">
        <v>187</v>
      </c>
      <c r="D15" s="389" t="s">
        <v>188</v>
      </c>
      <c r="E15" s="89" t="e">
        <f>#REF!</f>
        <v>#REF!</v>
      </c>
      <c r="F15" s="91" t="e">
        <f>#REF!</f>
        <v>#REF!</v>
      </c>
      <c r="G15" s="89" t="e">
        <f>#REF!</f>
        <v>#REF!</v>
      </c>
      <c r="H15" s="91" t="e">
        <f>#REF!</f>
        <v>#REF!</v>
      </c>
      <c r="I15" s="89" t="e">
        <f>#REF!</f>
        <v>#REF!</v>
      </c>
      <c r="J15" s="89" t="e">
        <f>#REF!</f>
        <v>#REF!</v>
      </c>
      <c r="K15" s="89" t="e">
        <f>#REF!</f>
        <v>#REF!</v>
      </c>
      <c r="L15" s="89" t="e">
        <f>#REF!</f>
        <v>#REF!</v>
      </c>
      <c r="M15" s="89" t="e">
        <f>#REF!</f>
        <v>#REF!</v>
      </c>
      <c r="N15" s="89" t="e">
        <f>#REF!</f>
        <v>#REF!</v>
      </c>
      <c r="O15" s="89" t="e">
        <f>#REF!</f>
        <v>#REF!</v>
      </c>
      <c r="P15" s="90" t="e">
        <f>#REF!</f>
        <v>#REF!</v>
      </c>
      <c r="Q15" s="139" t="e">
        <f>#REF!</f>
        <v>#REF!</v>
      </c>
      <c r="R15" s="26"/>
      <c r="S15" s="26"/>
      <c r="T15" s="26"/>
      <c r="U15" s="26"/>
      <c r="V15" s="140" t="e">
        <f t="shared" si="0"/>
        <v>#REF!</v>
      </c>
    </row>
    <row r="16" spans="1:22" x14ac:dyDescent="0.2">
      <c r="A16" s="20">
        <v>14</v>
      </c>
      <c r="B16" s="389" t="s">
        <v>189</v>
      </c>
      <c r="C16" s="390" t="s">
        <v>146</v>
      </c>
      <c r="D16" s="389" t="s">
        <v>190</v>
      </c>
      <c r="E16" s="89" t="e">
        <f>#REF!</f>
        <v>#REF!</v>
      </c>
      <c r="F16" s="91" t="e">
        <f>#REF!</f>
        <v>#REF!</v>
      </c>
      <c r="G16" s="89" t="e">
        <f>#REF!</f>
        <v>#REF!</v>
      </c>
      <c r="H16" s="91" t="e">
        <f>#REF!</f>
        <v>#REF!</v>
      </c>
      <c r="I16" s="89" t="e">
        <f>#REF!</f>
        <v>#REF!</v>
      </c>
      <c r="J16" s="89" t="e">
        <f>#REF!</f>
        <v>#REF!</v>
      </c>
      <c r="K16" s="89" t="e">
        <f>#REF!</f>
        <v>#REF!</v>
      </c>
      <c r="L16" s="89" t="e">
        <f>#REF!</f>
        <v>#REF!</v>
      </c>
      <c r="M16" s="89" t="e">
        <f>#REF!</f>
        <v>#REF!</v>
      </c>
      <c r="N16" s="89" t="e">
        <f>#REF!</f>
        <v>#REF!</v>
      </c>
      <c r="O16" s="89" t="e">
        <f>#REF!</f>
        <v>#REF!</v>
      </c>
      <c r="P16" s="90" t="e">
        <f>#REF!</f>
        <v>#REF!</v>
      </c>
      <c r="Q16" s="139" t="e">
        <f>#REF!</f>
        <v>#REF!</v>
      </c>
      <c r="R16" s="26"/>
      <c r="S16" s="26"/>
      <c r="T16" s="26"/>
      <c r="U16" s="26"/>
      <c r="V16" s="140" t="e">
        <f t="shared" si="0"/>
        <v>#REF!</v>
      </c>
    </row>
    <row r="17" spans="1:22" x14ac:dyDescent="0.2">
      <c r="A17" s="20">
        <v>15</v>
      </c>
      <c r="B17" s="389" t="s">
        <v>191</v>
      </c>
      <c r="C17" s="390" t="s">
        <v>192</v>
      </c>
      <c r="D17" s="389" t="s">
        <v>193</v>
      </c>
      <c r="E17" s="89" t="e">
        <f>#REF!</f>
        <v>#REF!</v>
      </c>
      <c r="F17" s="91" t="e">
        <f>#REF!</f>
        <v>#REF!</v>
      </c>
      <c r="G17" s="89" t="e">
        <f>#REF!</f>
        <v>#REF!</v>
      </c>
      <c r="H17" s="91" t="e">
        <f>#REF!</f>
        <v>#REF!</v>
      </c>
      <c r="I17" s="89" t="e">
        <f>#REF!</f>
        <v>#REF!</v>
      </c>
      <c r="J17" s="89" t="e">
        <f>#REF!</f>
        <v>#REF!</v>
      </c>
      <c r="K17" s="89" t="e">
        <f>#REF!</f>
        <v>#REF!</v>
      </c>
      <c r="L17" s="89" t="e">
        <f>#REF!</f>
        <v>#REF!</v>
      </c>
      <c r="M17" s="89" t="e">
        <f>#REF!</f>
        <v>#REF!</v>
      </c>
      <c r="N17" s="89" t="e">
        <f>#REF!</f>
        <v>#REF!</v>
      </c>
      <c r="O17" s="89" t="e">
        <f>#REF!</f>
        <v>#REF!</v>
      </c>
      <c r="P17" s="90" t="e">
        <f>#REF!</f>
        <v>#REF!</v>
      </c>
      <c r="Q17" s="83" t="e">
        <f>#REF!</f>
        <v>#REF!</v>
      </c>
      <c r="V17" s="85" t="e">
        <f t="shared" si="0"/>
        <v>#REF!</v>
      </c>
    </row>
    <row r="18" spans="1:22" ht="12.75" customHeight="1" x14ac:dyDescent="0.2">
      <c r="A18" s="20">
        <v>16</v>
      </c>
      <c r="B18" s="388" t="s">
        <v>194</v>
      </c>
      <c r="C18" s="390" t="s">
        <v>195</v>
      </c>
      <c r="D18" s="388" t="s">
        <v>196</v>
      </c>
      <c r="E18" s="89" t="e">
        <f>#REF!</f>
        <v>#REF!</v>
      </c>
      <c r="F18" s="91" t="e">
        <f>#REF!</f>
        <v>#REF!</v>
      </c>
      <c r="G18" s="89" t="e">
        <f>#REF!</f>
        <v>#REF!</v>
      </c>
      <c r="H18" s="91" t="e">
        <f>#REF!</f>
        <v>#REF!</v>
      </c>
      <c r="I18" s="89" t="e">
        <f>#REF!</f>
        <v>#REF!</v>
      </c>
      <c r="J18" s="89" t="e">
        <f>#REF!</f>
        <v>#REF!</v>
      </c>
      <c r="K18" s="89" t="e">
        <f>#REF!</f>
        <v>#REF!</v>
      </c>
      <c r="L18" s="89" t="e">
        <f>#REF!</f>
        <v>#REF!</v>
      </c>
      <c r="M18" s="89" t="e">
        <f>#REF!</f>
        <v>#REF!</v>
      </c>
      <c r="N18" s="89" t="e">
        <f>#REF!</f>
        <v>#REF!</v>
      </c>
      <c r="O18" s="89" t="e">
        <f>#REF!</f>
        <v>#REF!</v>
      </c>
      <c r="P18" s="90" t="e">
        <f>#REF!</f>
        <v>#REF!</v>
      </c>
      <c r="Q18" s="83" t="e">
        <f>#REF!</f>
        <v>#REF!</v>
      </c>
      <c r="V18" s="85" t="e">
        <f t="shared" si="0"/>
        <v>#REF!</v>
      </c>
    </row>
    <row r="19" spans="1:22" x14ac:dyDescent="0.2">
      <c r="A19" s="20">
        <f>+A18+1</f>
        <v>17</v>
      </c>
      <c r="B19" s="388" t="s">
        <v>197</v>
      </c>
      <c r="C19" s="390" t="s">
        <v>198</v>
      </c>
      <c r="D19" s="388" t="s">
        <v>199</v>
      </c>
      <c r="E19" s="89" t="e">
        <f>#REF!</f>
        <v>#REF!</v>
      </c>
      <c r="F19" s="91" t="e">
        <f>#REF!</f>
        <v>#REF!</v>
      </c>
      <c r="G19" s="89" t="e">
        <f>#REF!</f>
        <v>#REF!</v>
      </c>
      <c r="H19" s="91" t="e">
        <f>#REF!</f>
        <v>#REF!</v>
      </c>
      <c r="I19" s="89" t="e">
        <f>#REF!</f>
        <v>#REF!</v>
      </c>
      <c r="J19" s="89" t="e">
        <f>#REF!</f>
        <v>#REF!</v>
      </c>
      <c r="K19" s="89" t="e">
        <f>#REF!</f>
        <v>#REF!</v>
      </c>
      <c r="L19" s="89" t="e">
        <f>#REF!</f>
        <v>#REF!</v>
      </c>
      <c r="M19" s="89" t="e">
        <f>#REF!</f>
        <v>#REF!</v>
      </c>
      <c r="N19" s="89" t="e">
        <f>#REF!</f>
        <v>#REF!</v>
      </c>
      <c r="O19" s="89" t="e">
        <f>#REF!</f>
        <v>#REF!</v>
      </c>
      <c r="P19" s="90" t="e">
        <f>#REF!</f>
        <v>#REF!</v>
      </c>
      <c r="Q19" s="83" t="e">
        <f>#REF!</f>
        <v>#REF!</v>
      </c>
      <c r="V19" s="85" t="e">
        <f t="shared" ref="V19:V23" si="1">AVERAGE(Q19:U19)</f>
        <v>#REF!</v>
      </c>
    </row>
    <row r="20" spans="1:22" x14ac:dyDescent="0.2">
      <c r="A20" s="20">
        <f t="shared" ref="A20:A24" si="2">+A19+1</f>
        <v>18</v>
      </c>
      <c r="B20" s="388" t="s">
        <v>200</v>
      </c>
      <c r="C20" s="390" t="s">
        <v>201</v>
      </c>
      <c r="D20" s="388" t="s">
        <v>202</v>
      </c>
      <c r="E20" s="89" t="e">
        <f>#REF!</f>
        <v>#REF!</v>
      </c>
      <c r="F20" s="91" t="e">
        <f>#REF!</f>
        <v>#REF!</v>
      </c>
      <c r="G20" s="89" t="e">
        <f>#REF!</f>
        <v>#REF!</v>
      </c>
      <c r="H20" s="91" t="e">
        <f>#REF!</f>
        <v>#REF!</v>
      </c>
      <c r="I20" s="89" t="e">
        <f>#REF!</f>
        <v>#REF!</v>
      </c>
      <c r="J20" s="89" t="e">
        <f>#REF!</f>
        <v>#REF!</v>
      </c>
      <c r="K20" s="89" t="e">
        <f>#REF!</f>
        <v>#REF!</v>
      </c>
      <c r="L20" s="89" t="e">
        <f>#REF!</f>
        <v>#REF!</v>
      </c>
      <c r="M20" s="89" t="e">
        <f>#REF!</f>
        <v>#REF!</v>
      </c>
      <c r="N20" s="89" t="e">
        <f>#REF!</f>
        <v>#REF!</v>
      </c>
      <c r="O20" s="89" t="e">
        <f>#REF!</f>
        <v>#REF!</v>
      </c>
      <c r="P20" s="90" t="e">
        <f>#REF!</f>
        <v>#REF!</v>
      </c>
      <c r="Q20" s="83" t="e">
        <f>#REF!</f>
        <v>#REF!</v>
      </c>
      <c r="V20" s="85" t="e">
        <f t="shared" si="1"/>
        <v>#REF!</v>
      </c>
    </row>
    <row r="21" spans="1:22" x14ac:dyDescent="0.2">
      <c r="A21" s="20">
        <f t="shared" si="2"/>
        <v>19</v>
      </c>
      <c r="B21" s="388" t="s">
        <v>203</v>
      </c>
      <c r="C21" s="390" t="s">
        <v>204</v>
      </c>
      <c r="D21" s="388" t="s">
        <v>205</v>
      </c>
      <c r="E21" s="89" t="e">
        <f>#REF!</f>
        <v>#REF!</v>
      </c>
      <c r="F21" s="91" t="e">
        <f>#REF!</f>
        <v>#REF!</v>
      </c>
      <c r="G21" s="89" t="e">
        <f>#REF!</f>
        <v>#REF!</v>
      </c>
      <c r="H21" s="91" t="e">
        <f>#REF!</f>
        <v>#REF!</v>
      </c>
      <c r="I21" s="89" t="e">
        <f>#REF!</f>
        <v>#REF!</v>
      </c>
      <c r="J21" s="89" t="e">
        <f>#REF!</f>
        <v>#REF!</v>
      </c>
      <c r="K21" s="89" t="e">
        <f>#REF!</f>
        <v>#REF!</v>
      </c>
      <c r="L21" s="89" t="e">
        <f>#REF!</f>
        <v>#REF!</v>
      </c>
      <c r="M21" s="89" t="e">
        <f>#REF!</f>
        <v>#REF!</v>
      </c>
      <c r="N21" s="89" t="e">
        <f>#REF!</f>
        <v>#REF!</v>
      </c>
      <c r="O21" s="89" t="e">
        <f>#REF!</f>
        <v>#REF!</v>
      </c>
      <c r="P21" s="90" t="e">
        <f>#REF!</f>
        <v>#REF!</v>
      </c>
      <c r="Q21" s="83" t="e">
        <f>#REF!</f>
        <v>#REF!</v>
      </c>
      <c r="V21" s="85" t="e">
        <f t="shared" si="1"/>
        <v>#REF!</v>
      </c>
    </row>
    <row r="22" spans="1:22" x14ac:dyDescent="0.2">
      <c r="A22" s="20">
        <f t="shared" si="2"/>
        <v>20</v>
      </c>
      <c r="B22" s="389" t="s">
        <v>206</v>
      </c>
      <c r="C22" s="390" t="s">
        <v>207</v>
      </c>
      <c r="D22" s="389" t="s">
        <v>208</v>
      </c>
      <c r="E22" s="89" t="e">
        <f>#REF!</f>
        <v>#REF!</v>
      </c>
      <c r="F22" s="91" t="e">
        <f>#REF!</f>
        <v>#REF!</v>
      </c>
      <c r="G22" s="89" t="e">
        <f>#REF!</f>
        <v>#REF!</v>
      </c>
      <c r="H22" s="91" t="e">
        <f>#REF!</f>
        <v>#REF!</v>
      </c>
      <c r="I22" s="89" t="e">
        <f>#REF!</f>
        <v>#REF!</v>
      </c>
      <c r="J22" s="89" t="e">
        <f>#REF!</f>
        <v>#REF!</v>
      </c>
      <c r="K22" s="89" t="e">
        <f>#REF!</f>
        <v>#REF!</v>
      </c>
      <c r="L22" s="89" t="e">
        <f>#REF!</f>
        <v>#REF!</v>
      </c>
      <c r="M22" s="89" t="e">
        <f>#REF!</f>
        <v>#REF!</v>
      </c>
      <c r="N22" s="89" t="e">
        <f>#REF!</f>
        <v>#REF!</v>
      </c>
      <c r="O22" s="89" t="e">
        <f>#REF!</f>
        <v>#REF!</v>
      </c>
      <c r="P22" s="90" t="e">
        <f>#REF!</f>
        <v>#REF!</v>
      </c>
      <c r="Q22" s="83" t="e">
        <f>#REF!</f>
        <v>#REF!</v>
      </c>
      <c r="V22" s="85" t="e">
        <f t="shared" si="1"/>
        <v>#REF!</v>
      </c>
    </row>
    <row r="23" spans="1:22" x14ac:dyDescent="0.2">
      <c r="A23" s="20">
        <f t="shared" si="2"/>
        <v>21</v>
      </c>
      <c r="B23" s="389" t="s">
        <v>209</v>
      </c>
      <c r="C23" s="390" t="s">
        <v>210</v>
      </c>
      <c r="D23" s="389" t="s">
        <v>211</v>
      </c>
      <c r="E23" s="89" t="e">
        <f>#REF!</f>
        <v>#REF!</v>
      </c>
      <c r="F23" s="91" t="e">
        <f>#REF!</f>
        <v>#REF!</v>
      </c>
      <c r="G23" s="89" t="e">
        <f>#REF!</f>
        <v>#REF!</v>
      </c>
      <c r="H23" s="91" t="e">
        <f>#REF!</f>
        <v>#REF!</v>
      </c>
      <c r="I23" s="89" t="e">
        <f>#REF!</f>
        <v>#REF!</v>
      </c>
      <c r="J23" s="89" t="e">
        <f>#REF!</f>
        <v>#REF!</v>
      </c>
      <c r="K23" s="89" t="e">
        <f>#REF!</f>
        <v>#REF!</v>
      </c>
      <c r="L23" s="89" t="e">
        <f>#REF!</f>
        <v>#REF!</v>
      </c>
      <c r="M23" s="89" t="e">
        <f>#REF!</f>
        <v>#REF!</v>
      </c>
      <c r="N23" s="89" t="e">
        <f>#REF!</f>
        <v>#REF!</v>
      </c>
      <c r="O23" s="89" t="e">
        <f>#REF!</f>
        <v>#REF!</v>
      </c>
      <c r="P23" s="90" t="e">
        <f>#REF!</f>
        <v>#REF!</v>
      </c>
      <c r="Q23" s="83" t="e">
        <f>#REF!</f>
        <v>#REF!</v>
      </c>
      <c r="V23" s="85" t="e">
        <f t="shared" si="1"/>
        <v>#REF!</v>
      </c>
    </row>
    <row r="24" spans="1:22" x14ac:dyDescent="0.2">
      <c r="A24" s="20">
        <f t="shared" si="2"/>
        <v>22</v>
      </c>
      <c r="B24" s="388" t="s">
        <v>212</v>
      </c>
      <c r="C24" s="390" t="s">
        <v>213</v>
      </c>
      <c r="D24" s="388" t="s">
        <v>214</v>
      </c>
      <c r="E24" s="89" t="e">
        <f>#REF!</f>
        <v>#REF!</v>
      </c>
      <c r="F24" s="91" t="e">
        <f>#REF!</f>
        <v>#REF!</v>
      </c>
      <c r="G24" s="89" t="e">
        <f>#REF!</f>
        <v>#REF!</v>
      </c>
      <c r="H24" s="91" t="e">
        <f>#REF!</f>
        <v>#REF!</v>
      </c>
      <c r="I24" s="89" t="e">
        <f>#REF!</f>
        <v>#REF!</v>
      </c>
      <c r="J24" s="89" t="e">
        <f>#REF!</f>
        <v>#REF!</v>
      </c>
      <c r="K24" s="89" t="e">
        <f>#REF!</f>
        <v>#REF!</v>
      </c>
      <c r="L24" s="89" t="e">
        <f>#REF!</f>
        <v>#REF!</v>
      </c>
      <c r="M24" s="89" t="e">
        <f>#REF!</f>
        <v>#REF!</v>
      </c>
      <c r="N24" s="89" t="e">
        <f>#REF!</f>
        <v>#REF!</v>
      </c>
      <c r="O24" s="89" t="e">
        <f>#REF!</f>
        <v>#REF!</v>
      </c>
      <c r="P24" s="90" t="e">
        <f>#REF!</f>
        <v>#REF!</v>
      </c>
      <c r="Q24" s="83" t="e">
        <f>#REF!</f>
        <v>#REF!</v>
      </c>
      <c r="V24" s="85" t="e">
        <f t="shared" ref="V24" si="3">AVERAGE(Q24:U24)</f>
        <v>#REF!</v>
      </c>
    </row>
  </sheetData>
  <mergeCells count="16">
    <mergeCell ref="P1:P2"/>
    <mergeCell ref="Q1:Q2"/>
    <mergeCell ref="M1:M2"/>
    <mergeCell ref="N1:N2"/>
    <mergeCell ref="O1:O2"/>
    <mergeCell ref="J1:J2"/>
    <mergeCell ref="K1:K2"/>
    <mergeCell ref="L1:L2"/>
    <mergeCell ref="G1:G2"/>
    <mergeCell ref="H1:H2"/>
    <mergeCell ref="I1:I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3"/>
  <sheetViews>
    <sheetView topLeftCell="A22" zoomScale="90" zoomScaleNormal="90" workbookViewId="0">
      <selection activeCell="A12" sqref="A12:D33"/>
    </sheetView>
  </sheetViews>
  <sheetFormatPr baseColWidth="10" defaultColWidth="11.42578125" defaultRowHeight="13.5" x14ac:dyDescent="0.25"/>
  <cols>
    <col min="1" max="1" width="3.140625" bestFit="1" customWidth="1"/>
    <col min="2" max="2" width="14" style="29" bestFit="1" customWidth="1"/>
    <col min="3" max="3" width="23.7109375" style="2" customWidth="1"/>
    <col min="4" max="4" width="19.7109375" style="3" bestFit="1" customWidth="1"/>
    <col min="5" max="6" width="3" bestFit="1" customWidth="1"/>
    <col min="7" max="8" width="3.42578125" bestFit="1" customWidth="1"/>
    <col min="9" max="9" width="4.28515625" customWidth="1"/>
    <col min="10" max="10" width="4.28515625" style="78" customWidth="1"/>
    <col min="11" max="11" width="3.85546875" style="168" customWidth="1"/>
    <col min="12" max="12" width="3.140625" customWidth="1"/>
    <col min="13" max="13" width="7.42578125" style="168" bestFit="1" customWidth="1"/>
    <col min="14" max="14" width="7.42578125" bestFit="1" customWidth="1"/>
    <col min="15" max="20" width="4.28515625" customWidth="1"/>
    <col min="21" max="21" width="4.85546875" bestFit="1" customWidth="1"/>
    <col min="22" max="22" width="2.42578125" customWidth="1"/>
    <col min="23" max="23" width="4.5703125" customWidth="1"/>
    <col min="24" max="24" width="3.42578125" customWidth="1"/>
    <col min="25" max="30" width="4.28515625" customWidth="1"/>
    <col min="31" max="31" width="3" customWidth="1"/>
    <col min="32" max="32" width="2.85546875" customWidth="1"/>
    <col min="33" max="33" width="5.7109375" customWidth="1"/>
    <col min="34" max="34" width="4" customWidth="1"/>
    <col min="35" max="35" width="3.7109375" customWidth="1"/>
    <col min="36" max="36" width="4.85546875" customWidth="1"/>
    <col min="37" max="42" width="11.42578125" style="25"/>
  </cols>
  <sheetData>
    <row r="1" spans="1:37" customFormat="1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5"/>
      <c r="L1" s="286"/>
      <c r="M1" s="311"/>
      <c r="N1" s="34"/>
      <c r="O1" s="284" t="s">
        <v>9</v>
      </c>
      <c r="P1" s="285"/>
      <c r="Q1" s="285"/>
      <c r="R1" s="285"/>
      <c r="S1" s="285"/>
      <c r="T1" s="285"/>
      <c r="U1" s="285"/>
      <c r="V1" s="286"/>
      <c r="W1" s="311"/>
      <c r="X1" s="34"/>
      <c r="Y1" s="284" t="s">
        <v>10</v>
      </c>
      <c r="Z1" s="285"/>
      <c r="AA1" s="285"/>
      <c r="AB1" s="285"/>
      <c r="AC1" s="285"/>
      <c r="AD1" s="285"/>
      <c r="AE1" s="285"/>
      <c r="AF1" s="286"/>
      <c r="AG1" s="286"/>
      <c r="AH1" s="34"/>
      <c r="AI1" s="34"/>
      <c r="AJ1" s="77" t="s">
        <v>11</v>
      </c>
      <c r="AK1" s="25"/>
    </row>
    <row r="2" spans="1:37" customFormat="1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269" t="s">
        <v>7</v>
      </c>
      <c r="L2" s="269" t="s">
        <v>12</v>
      </c>
      <c r="M2" s="294" t="s">
        <v>14</v>
      </c>
      <c r="N2" s="312"/>
      <c r="O2" s="6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269" t="s">
        <v>7</v>
      </c>
      <c r="V2" s="269" t="s">
        <v>12</v>
      </c>
      <c r="W2" s="294" t="s">
        <v>14</v>
      </c>
      <c r="X2" s="312"/>
      <c r="Y2" s="6">
        <v>1</v>
      </c>
      <c r="Z2" s="7">
        <v>2</v>
      </c>
      <c r="AA2" s="7">
        <v>3</v>
      </c>
      <c r="AB2" s="7">
        <v>4</v>
      </c>
      <c r="AC2" s="7">
        <v>5</v>
      </c>
      <c r="AD2" s="7">
        <v>6</v>
      </c>
      <c r="AE2" s="269" t="s">
        <v>7</v>
      </c>
      <c r="AF2" s="269" t="s">
        <v>12</v>
      </c>
      <c r="AG2" s="269" t="s">
        <v>13</v>
      </c>
      <c r="AH2" s="35"/>
      <c r="AI2" s="297" t="s">
        <v>6</v>
      </c>
      <c r="AJ2" s="294" t="s">
        <v>2</v>
      </c>
      <c r="AK2" s="25"/>
    </row>
    <row r="3" spans="1:37" customFormat="1" ht="12.75" customHeight="1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8"/>
      <c r="J3" s="278"/>
      <c r="K3" s="270"/>
      <c r="L3" s="270"/>
      <c r="M3" s="295"/>
      <c r="N3" s="313"/>
      <c r="O3" s="281"/>
      <c r="P3" s="278"/>
      <c r="Q3" s="278"/>
      <c r="R3" s="270"/>
      <c r="S3" s="278"/>
      <c r="T3" s="278"/>
      <c r="U3" s="270"/>
      <c r="V3" s="270"/>
      <c r="W3" s="295"/>
      <c r="X3" s="313"/>
      <c r="Y3" s="292"/>
      <c r="Z3" s="278"/>
      <c r="AA3" s="278"/>
      <c r="AB3" s="278"/>
      <c r="AC3" s="278"/>
      <c r="AD3" s="278"/>
      <c r="AE3" s="270"/>
      <c r="AF3" s="270"/>
      <c r="AG3" s="270"/>
      <c r="AH3" s="36"/>
      <c r="AI3" s="298"/>
      <c r="AJ3" s="295"/>
      <c r="AK3" s="25"/>
    </row>
    <row r="4" spans="1:37" customFormat="1" ht="12.75" x14ac:dyDescent="0.2">
      <c r="A4" s="302"/>
      <c r="B4" s="303"/>
      <c r="C4" s="303"/>
      <c r="D4" s="303"/>
      <c r="E4" s="273"/>
      <c r="F4" s="276"/>
      <c r="G4" s="276"/>
      <c r="H4" s="279"/>
      <c r="I4" s="279"/>
      <c r="J4" s="279"/>
      <c r="K4" s="270"/>
      <c r="L4" s="270"/>
      <c r="M4" s="295"/>
      <c r="N4" s="313"/>
      <c r="O4" s="282"/>
      <c r="P4" s="279"/>
      <c r="Q4" s="279"/>
      <c r="R4" s="270"/>
      <c r="S4" s="279"/>
      <c r="T4" s="279"/>
      <c r="U4" s="270"/>
      <c r="V4" s="270"/>
      <c r="W4" s="295"/>
      <c r="X4" s="313"/>
      <c r="Y4" s="293"/>
      <c r="Z4" s="279"/>
      <c r="AA4" s="279"/>
      <c r="AB4" s="279"/>
      <c r="AC4" s="279"/>
      <c r="AD4" s="279"/>
      <c r="AE4" s="270"/>
      <c r="AF4" s="270"/>
      <c r="AG4" s="270"/>
      <c r="AH4" s="36"/>
      <c r="AI4" s="298"/>
      <c r="AJ4" s="295"/>
      <c r="AK4" s="25"/>
    </row>
    <row r="5" spans="1:37" customFormat="1" ht="12.75" x14ac:dyDescent="0.2">
      <c r="A5" s="300" t="s">
        <v>149</v>
      </c>
      <c r="B5" s="301"/>
      <c r="C5" s="301"/>
      <c r="D5" s="301"/>
      <c r="E5" s="273"/>
      <c r="F5" s="276"/>
      <c r="G5" s="276"/>
      <c r="H5" s="279"/>
      <c r="I5" s="279"/>
      <c r="J5" s="279"/>
      <c r="K5" s="270"/>
      <c r="L5" s="270"/>
      <c r="M5" s="295"/>
      <c r="N5" s="313"/>
      <c r="O5" s="282"/>
      <c r="P5" s="279"/>
      <c r="Q5" s="279"/>
      <c r="R5" s="270"/>
      <c r="S5" s="279"/>
      <c r="T5" s="279"/>
      <c r="U5" s="270"/>
      <c r="V5" s="270"/>
      <c r="W5" s="295"/>
      <c r="X5" s="313"/>
      <c r="Y5" s="293"/>
      <c r="Z5" s="279"/>
      <c r="AA5" s="279"/>
      <c r="AB5" s="279"/>
      <c r="AC5" s="279"/>
      <c r="AD5" s="279"/>
      <c r="AE5" s="270"/>
      <c r="AF5" s="270"/>
      <c r="AG5" s="270"/>
      <c r="AH5" s="36"/>
      <c r="AI5" s="298"/>
      <c r="AJ5" s="295"/>
      <c r="AK5" s="25"/>
    </row>
    <row r="6" spans="1:37" customFormat="1" ht="12.75" x14ac:dyDescent="0.2">
      <c r="A6" s="300"/>
      <c r="B6" s="301"/>
      <c r="C6" s="301"/>
      <c r="D6" s="301"/>
      <c r="E6" s="273"/>
      <c r="F6" s="276"/>
      <c r="G6" s="276"/>
      <c r="H6" s="279"/>
      <c r="I6" s="279"/>
      <c r="J6" s="279"/>
      <c r="K6" s="270"/>
      <c r="L6" s="270"/>
      <c r="M6" s="295"/>
      <c r="N6" s="313"/>
      <c r="O6" s="282"/>
      <c r="P6" s="279"/>
      <c r="Q6" s="279"/>
      <c r="R6" s="270"/>
      <c r="S6" s="279"/>
      <c r="T6" s="279"/>
      <c r="U6" s="270"/>
      <c r="V6" s="270"/>
      <c r="W6" s="295"/>
      <c r="X6" s="313"/>
      <c r="Y6" s="293"/>
      <c r="Z6" s="279"/>
      <c r="AA6" s="279"/>
      <c r="AB6" s="279"/>
      <c r="AC6" s="279"/>
      <c r="AD6" s="279"/>
      <c r="AE6" s="270"/>
      <c r="AF6" s="270"/>
      <c r="AG6" s="270"/>
      <c r="AH6" s="36"/>
      <c r="AI6" s="298"/>
      <c r="AJ6" s="295"/>
      <c r="AK6" s="25"/>
    </row>
    <row r="7" spans="1:37" customFormat="1" ht="12.75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9"/>
      <c r="J7" s="279"/>
      <c r="K7" s="270"/>
      <c r="L7" s="270"/>
      <c r="M7" s="295"/>
      <c r="N7" s="313"/>
      <c r="O7" s="282"/>
      <c r="P7" s="279"/>
      <c r="Q7" s="279"/>
      <c r="R7" s="270"/>
      <c r="S7" s="279"/>
      <c r="T7" s="279"/>
      <c r="U7" s="270"/>
      <c r="V7" s="270"/>
      <c r="W7" s="295"/>
      <c r="X7" s="313"/>
      <c r="Y7" s="293"/>
      <c r="Z7" s="279"/>
      <c r="AA7" s="279"/>
      <c r="AB7" s="279"/>
      <c r="AC7" s="279"/>
      <c r="AD7" s="279"/>
      <c r="AE7" s="270"/>
      <c r="AF7" s="270"/>
      <c r="AG7" s="270"/>
      <c r="AH7" s="36"/>
      <c r="AI7" s="298"/>
      <c r="AJ7" s="295"/>
      <c r="AK7" s="25"/>
    </row>
    <row r="8" spans="1:37" customFormat="1" ht="12.75" x14ac:dyDescent="0.2">
      <c r="A8" s="302"/>
      <c r="B8" s="303"/>
      <c r="C8" s="303"/>
      <c r="D8" s="304"/>
      <c r="E8" s="273"/>
      <c r="F8" s="276"/>
      <c r="G8" s="276"/>
      <c r="H8" s="279"/>
      <c r="I8" s="279"/>
      <c r="J8" s="279"/>
      <c r="K8" s="270"/>
      <c r="L8" s="270"/>
      <c r="M8" s="295"/>
      <c r="N8" s="313"/>
      <c r="O8" s="282"/>
      <c r="P8" s="279"/>
      <c r="Q8" s="279"/>
      <c r="R8" s="270"/>
      <c r="S8" s="279"/>
      <c r="T8" s="279"/>
      <c r="U8" s="270"/>
      <c r="V8" s="270"/>
      <c r="W8" s="295"/>
      <c r="X8" s="313"/>
      <c r="Y8" s="293"/>
      <c r="Z8" s="279"/>
      <c r="AA8" s="279"/>
      <c r="AB8" s="279"/>
      <c r="AC8" s="279"/>
      <c r="AD8" s="279"/>
      <c r="AE8" s="270"/>
      <c r="AF8" s="270"/>
      <c r="AG8" s="270"/>
      <c r="AH8" s="36"/>
      <c r="AI8" s="298"/>
      <c r="AJ8" s="295"/>
      <c r="AK8" s="25"/>
    </row>
    <row r="9" spans="1:37" customFormat="1" ht="12.75" x14ac:dyDescent="0.2">
      <c r="A9" s="302" t="s">
        <v>131</v>
      </c>
      <c r="B9" s="303"/>
      <c r="C9" s="303"/>
      <c r="D9" s="303"/>
      <c r="E9" s="273"/>
      <c r="F9" s="276"/>
      <c r="G9" s="276"/>
      <c r="H9" s="279"/>
      <c r="I9" s="279"/>
      <c r="J9" s="279"/>
      <c r="K9" s="270"/>
      <c r="L9" s="270"/>
      <c r="M9" s="295"/>
      <c r="N9" s="313"/>
      <c r="O9" s="282"/>
      <c r="P9" s="279"/>
      <c r="Q9" s="279"/>
      <c r="R9" s="270"/>
      <c r="S9" s="279"/>
      <c r="T9" s="279"/>
      <c r="U9" s="270"/>
      <c r="V9" s="270"/>
      <c r="W9" s="295"/>
      <c r="X9" s="313"/>
      <c r="Y9" s="293"/>
      <c r="Z9" s="279"/>
      <c r="AA9" s="279"/>
      <c r="AB9" s="279"/>
      <c r="AC9" s="279"/>
      <c r="AD9" s="279"/>
      <c r="AE9" s="270"/>
      <c r="AF9" s="270"/>
      <c r="AG9" s="270"/>
      <c r="AH9" s="36"/>
      <c r="AI9" s="298"/>
      <c r="AJ9" s="295"/>
      <c r="AK9" s="25"/>
    </row>
    <row r="10" spans="1:37" customFormat="1" thickBot="1" x14ac:dyDescent="0.25">
      <c r="A10" s="305"/>
      <c r="B10" s="306"/>
      <c r="C10" s="306"/>
      <c r="D10" s="306"/>
      <c r="E10" s="274"/>
      <c r="F10" s="277"/>
      <c r="G10" s="277"/>
      <c r="H10" s="280"/>
      <c r="I10" s="280"/>
      <c r="J10" s="280"/>
      <c r="K10" s="271"/>
      <c r="L10" s="271"/>
      <c r="M10" s="296"/>
      <c r="N10" s="314"/>
      <c r="O10" s="283"/>
      <c r="P10" s="280"/>
      <c r="Q10" s="280"/>
      <c r="R10" s="271"/>
      <c r="S10" s="280"/>
      <c r="T10" s="280"/>
      <c r="U10" s="271"/>
      <c r="V10" s="271"/>
      <c r="W10" s="296"/>
      <c r="X10" s="314"/>
      <c r="Y10" s="293"/>
      <c r="Z10" s="279"/>
      <c r="AA10" s="279"/>
      <c r="AB10" s="279"/>
      <c r="AC10" s="279"/>
      <c r="AD10" s="279"/>
      <c r="AE10" s="270"/>
      <c r="AF10" s="270"/>
      <c r="AG10" s="270"/>
      <c r="AH10" s="37"/>
      <c r="AI10" s="299"/>
      <c r="AJ10" s="296"/>
      <c r="AK10" s="25"/>
    </row>
    <row r="11" spans="1:37" customFormat="1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315"/>
      <c r="F11" s="317"/>
      <c r="G11" s="317"/>
      <c r="H11" s="317"/>
      <c r="I11" s="317"/>
      <c r="J11" s="317"/>
      <c r="K11" s="317"/>
      <c r="L11" s="317"/>
      <c r="M11" s="316"/>
      <c r="N11" s="48"/>
      <c r="O11" s="315"/>
      <c r="P11" s="317"/>
      <c r="Q11" s="317"/>
      <c r="R11" s="317"/>
      <c r="S11" s="317"/>
      <c r="T11" s="317"/>
      <c r="U11" s="317"/>
      <c r="V11" s="317"/>
      <c r="W11" s="316"/>
      <c r="X11" s="48"/>
      <c r="Y11" s="287"/>
      <c r="Z11" s="288"/>
      <c r="AA11" s="288"/>
      <c r="AB11" s="288"/>
      <c r="AC11" s="288"/>
      <c r="AD11" s="288"/>
      <c r="AE11" s="288"/>
      <c r="AF11" s="288"/>
      <c r="AG11" s="289"/>
      <c r="AH11" s="48"/>
      <c r="AI11" s="290"/>
      <c r="AJ11" s="291"/>
      <c r="AK11" s="25"/>
    </row>
    <row r="12" spans="1:37" customFormat="1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28"/>
      <c r="F12" s="15"/>
      <c r="G12" s="15"/>
      <c r="H12" s="66"/>
      <c r="I12" s="15"/>
      <c r="J12" s="91"/>
      <c r="K12" s="236"/>
      <c r="L12" s="156"/>
      <c r="M12" s="30">
        <f>SUM(E12:K12)/6</f>
        <v>0</v>
      </c>
      <c r="N12" s="49">
        <f>ROUND(M12,0)</f>
        <v>0</v>
      </c>
      <c r="O12" s="28"/>
      <c r="P12" s="15"/>
      <c r="Q12" s="15"/>
      <c r="R12" s="15"/>
      <c r="S12" s="66"/>
      <c r="T12" s="15"/>
      <c r="U12" s="15"/>
      <c r="V12" s="15"/>
      <c r="W12" s="30">
        <f>SUM(O12:U12)/6</f>
        <v>0</v>
      </c>
      <c r="X12" s="49">
        <f>ROUND(W12,0)</f>
        <v>0</v>
      </c>
      <c r="Y12" s="51"/>
      <c r="Z12" s="52"/>
      <c r="AA12" s="52"/>
      <c r="AB12" s="60"/>
      <c r="AC12" s="52"/>
      <c r="AD12" s="52"/>
      <c r="AE12" s="52"/>
      <c r="AF12" s="52"/>
      <c r="AG12" s="53">
        <f>SUM(((Y12+Z12+AE12)/3)+(AA12))/2</f>
        <v>0</v>
      </c>
      <c r="AH12" s="49">
        <f>ROUND(AG12,0)</f>
        <v>0</v>
      </c>
      <c r="AI12" s="63"/>
      <c r="AJ12" s="86">
        <f>SUM(N12,X12,AH12)/3+AI12</f>
        <v>0</v>
      </c>
      <c r="AK12" s="87">
        <f>ROUND(AJ12,0)</f>
        <v>0</v>
      </c>
    </row>
    <row r="13" spans="1:37" s="50" customForma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28"/>
      <c r="F13" s="15"/>
      <c r="G13" s="15"/>
      <c r="H13" s="66"/>
      <c r="I13" s="15"/>
      <c r="J13" s="91"/>
      <c r="K13" s="236"/>
      <c r="L13" s="156"/>
      <c r="M13" s="30">
        <f t="shared" ref="M13:M33" si="0">SUM(E13:K13)/6</f>
        <v>0</v>
      </c>
      <c r="N13" s="49">
        <f t="shared" ref="N13:N33" si="1">ROUND(M13,0)</f>
        <v>0</v>
      </c>
      <c r="O13" s="28"/>
      <c r="P13" s="15"/>
      <c r="Q13" s="15"/>
      <c r="R13" s="15"/>
      <c r="S13" s="66"/>
      <c r="T13" s="15"/>
      <c r="U13" s="15"/>
      <c r="V13" s="15"/>
      <c r="W13" s="30">
        <f t="shared" ref="W13:W32" si="2">SUM(O13:U13)/6</f>
        <v>0</v>
      </c>
      <c r="X13" s="49">
        <f t="shared" ref="X13:X32" si="3">ROUND(W13,0)</f>
        <v>0</v>
      </c>
      <c r="Y13" s="51"/>
      <c r="Z13" s="52"/>
      <c r="AA13" s="52"/>
      <c r="AB13" s="60"/>
      <c r="AC13" s="52"/>
      <c r="AD13" s="52"/>
      <c r="AE13" s="52"/>
      <c r="AF13" s="52"/>
      <c r="AG13" s="53">
        <f t="shared" ref="AG13:AG27" si="4">SUM(((Y13+Z13+AE13)/3)+(AA13))/2</f>
        <v>0</v>
      </c>
      <c r="AH13" s="49">
        <f t="shared" ref="AH13:AH27" si="5">ROUND(AG13,0)</f>
        <v>0</v>
      </c>
      <c r="AI13" s="63"/>
      <c r="AJ13" s="86">
        <f t="shared" ref="AJ13:AJ27" si="6">SUM(N13,X13,AH13)/3+AI13</f>
        <v>0</v>
      </c>
      <c r="AK13" s="87">
        <f t="shared" ref="AK13:AK27" si="7">ROUND(AJ13,0)</f>
        <v>0</v>
      </c>
    </row>
    <row r="14" spans="1:37" customFormat="1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28"/>
      <c r="F14" s="15"/>
      <c r="G14" s="15"/>
      <c r="H14" s="66"/>
      <c r="I14" s="15"/>
      <c r="J14" s="91"/>
      <c r="K14" s="236"/>
      <c r="L14" s="156"/>
      <c r="M14" s="30">
        <f t="shared" si="0"/>
        <v>0</v>
      </c>
      <c r="N14" s="49">
        <f t="shared" si="1"/>
        <v>0</v>
      </c>
      <c r="O14" s="28"/>
      <c r="P14" s="15"/>
      <c r="Q14" s="15"/>
      <c r="R14" s="15"/>
      <c r="S14" s="66"/>
      <c r="T14" s="15"/>
      <c r="U14" s="15"/>
      <c r="V14" s="15"/>
      <c r="W14" s="30">
        <f t="shared" si="2"/>
        <v>0</v>
      </c>
      <c r="X14" s="49">
        <f t="shared" si="3"/>
        <v>0</v>
      </c>
      <c r="Y14" s="51"/>
      <c r="Z14" s="52"/>
      <c r="AA14" s="52"/>
      <c r="AB14" s="60"/>
      <c r="AC14" s="52"/>
      <c r="AD14" s="52"/>
      <c r="AE14" s="52"/>
      <c r="AF14" s="52"/>
      <c r="AG14" s="53">
        <f t="shared" si="4"/>
        <v>0</v>
      </c>
      <c r="AH14" s="49">
        <f t="shared" si="5"/>
        <v>0</v>
      </c>
      <c r="AI14" s="63"/>
      <c r="AJ14" s="86">
        <f t="shared" si="6"/>
        <v>0</v>
      </c>
      <c r="AK14" s="87">
        <f t="shared" si="7"/>
        <v>0</v>
      </c>
    </row>
    <row r="15" spans="1:37" customFormat="1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28"/>
      <c r="F15" s="15"/>
      <c r="G15" s="15"/>
      <c r="H15" s="66"/>
      <c r="I15" s="15"/>
      <c r="J15" s="91"/>
      <c r="K15" s="236"/>
      <c r="L15" s="156"/>
      <c r="M15" s="30">
        <f t="shared" si="0"/>
        <v>0</v>
      </c>
      <c r="N15" s="49">
        <f t="shared" si="1"/>
        <v>0</v>
      </c>
      <c r="O15" s="28"/>
      <c r="P15" s="15"/>
      <c r="Q15" s="15"/>
      <c r="R15" s="15"/>
      <c r="S15" s="66"/>
      <c r="T15" s="15"/>
      <c r="U15" s="15"/>
      <c r="V15" s="15"/>
      <c r="W15" s="30">
        <f t="shared" si="2"/>
        <v>0</v>
      </c>
      <c r="X15" s="49">
        <f t="shared" si="3"/>
        <v>0</v>
      </c>
      <c r="Y15" s="51"/>
      <c r="Z15" s="52"/>
      <c r="AA15" s="52"/>
      <c r="AB15" s="60"/>
      <c r="AC15" s="52"/>
      <c r="AD15" s="52"/>
      <c r="AE15" s="52"/>
      <c r="AF15" s="52"/>
      <c r="AG15" s="53">
        <f t="shared" si="4"/>
        <v>0</v>
      </c>
      <c r="AH15" s="49">
        <f t="shared" si="5"/>
        <v>0</v>
      </c>
      <c r="AI15" s="63"/>
      <c r="AJ15" s="86">
        <f t="shared" si="6"/>
        <v>0</v>
      </c>
      <c r="AK15" s="87">
        <f t="shared" si="7"/>
        <v>0</v>
      </c>
    </row>
    <row r="16" spans="1:37" customFormat="1" ht="16.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28"/>
      <c r="F16" s="15"/>
      <c r="G16" s="15"/>
      <c r="H16" s="66"/>
      <c r="I16" s="15"/>
      <c r="J16" s="91"/>
      <c r="K16" s="236"/>
      <c r="L16" s="156"/>
      <c r="M16" s="30">
        <f t="shared" si="0"/>
        <v>0</v>
      </c>
      <c r="N16" s="49">
        <f t="shared" si="1"/>
        <v>0</v>
      </c>
      <c r="O16" s="28"/>
      <c r="P16" s="15"/>
      <c r="Q16" s="15"/>
      <c r="R16" s="15"/>
      <c r="S16" s="66"/>
      <c r="T16" s="15"/>
      <c r="U16" s="15"/>
      <c r="V16" s="15"/>
      <c r="W16" s="30">
        <f t="shared" si="2"/>
        <v>0</v>
      </c>
      <c r="X16" s="49">
        <f t="shared" si="3"/>
        <v>0</v>
      </c>
      <c r="Y16" s="51"/>
      <c r="Z16" s="52"/>
      <c r="AA16" s="52"/>
      <c r="AB16" s="60"/>
      <c r="AC16" s="52"/>
      <c r="AD16" s="52"/>
      <c r="AE16" s="52"/>
      <c r="AF16" s="52"/>
      <c r="AG16" s="53">
        <f t="shared" si="4"/>
        <v>0</v>
      </c>
      <c r="AH16" s="49">
        <f t="shared" si="5"/>
        <v>0</v>
      </c>
      <c r="AI16" s="63"/>
      <c r="AJ16" s="86">
        <f t="shared" si="6"/>
        <v>0</v>
      </c>
      <c r="AK16" s="87">
        <f t="shared" si="7"/>
        <v>0</v>
      </c>
    </row>
    <row r="17" spans="1:37" s="50" customForma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28"/>
      <c r="F17" s="15"/>
      <c r="G17" s="15"/>
      <c r="H17" s="66"/>
      <c r="I17" s="15"/>
      <c r="J17" s="91"/>
      <c r="K17" s="236"/>
      <c r="L17" s="156"/>
      <c r="M17" s="30">
        <f t="shared" si="0"/>
        <v>0</v>
      </c>
      <c r="N17" s="49">
        <f t="shared" si="1"/>
        <v>0</v>
      </c>
      <c r="O17" s="28"/>
      <c r="P17" s="15"/>
      <c r="Q17" s="15"/>
      <c r="R17" s="15"/>
      <c r="S17" s="66"/>
      <c r="T17" s="15"/>
      <c r="U17" s="15"/>
      <c r="V17" s="15"/>
      <c r="W17" s="30">
        <f t="shared" si="2"/>
        <v>0</v>
      </c>
      <c r="X17" s="49">
        <f t="shared" si="3"/>
        <v>0</v>
      </c>
      <c r="Y17" s="51"/>
      <c r="Z17" s="52"/>
      <c r="AA17" s="52"/>
      <c r="AB17" s="60"/>
      <c r="AC17" s="52"/>
      <c r="AD17" s="52"/>
      <c r="AE17" s="52"/>
      <c r="AF17" s="52"/>
      <c r="AG17" s="53">
        <f t="shared" si="4"/>
        <v>0</v>
      </c>
      <c r="AH17" s="49">
        <f t="shared" si="5"/>
        <v>0</v>
      </c>
      <c r="AI17" s="63"/>
      <c r="AJ17" s="86">
        <f t="shared" si="6"/>
        <v>0</v>
      </c>
      <c r="AK17" s="87">
        <f t="shared" si="7"/>
        <v>0</v>
      </c>
    </row>
    <row r="18" spans="1:37" customFormat="1" ht="14.25" customHeight="1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28"/>
      <c r="F18" s="15"/>
      <c r="G18" s="15"/>
      <c r="H18" s="66"/>
      <c r="I18" s="15"/>
      <c r="J18" s="91"/>
      <c r="K18" s="236"/>
      <c r="L18" s="156"/>
      <c r="M18" s="30">
        <f t="shared" si="0"/>
        <v>0</v>
      </c>
      <c r="N18" s="49">
        <f t="shared" si="1"/>
        <v>0</v>
      </c>
      <c r="O18" s="28"/>
      <c r="P18" s="15"/>
      <c r="Q18" s="15"/>
      <c r="R18" s="15"/>
      <c r="S18" s="66"/>
      <c r="T18" s="15"/>
      <c r="U18" s="15"/>
      <c r="V18" s="15"/>
      <c r="W18" s="30">
        <f t="shared" si="2"/>
        <v>0</v>
      </c>
      <c r="X18" s="49">
        <f t="shared" si="3"/>
        <v>0</v>
      </c>
      <c r="Y18" s="51"/>
      <c r="Z18" s="52"/>
      <c r="AA18" s="52"/>
      <c r="AB18" s="60"/>
      <c r="AC18" s="52"/>
      <c r="AD18" s="52"/>
      <c r="AE18" s="52"/>
      <c r="AF18" s="52"/>
      <c r="AG18" s="53">
        <f t="shared" si="4"/>
        <v>0</v>
      </c>
      <c r="AH18" s="49">
        <f t="shared" si="5"/>
        <v>0</v>
      </c>
      <c r="AI18" s="63"/>
      <c r="AJ18" s="86">
        <f t="shared" si="6"/>
        <v>0</v>
      </c>
      <c r="AK18" s="87">
        <f t="shared" si="7"/>
        <v>0</v>
      </c>
    </row>
    <row r="19" spans="1:37" customFormat="1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28"/>
      <c r="F19" s="15"/>
      <c r="G19" s="15"/>
      <c r="H19" s="66"/>
      <c r="I19" s="15"/>
      <c r="J19" s="91"/>
      <c r="K19" s="236"/>
      <c r="L19" s="156"/>
      <c r="M19" s="30">
        <f t="shared" si="0"/>
        <v>0</v>
      </c>
      <c r="N19" s="49">
        <f t="shared" si="1"/>
        <v>0</v>
      </c>
      <c r="O19" s="28"/>
      <c r="P19" s="15"/>
      <c r="Q19" s="15"/>
      <c r="R19" s="15"/>
      <c r="S19" s="66"/>
      <c r="T19" s="15"/>
      <c r="U19" s="15"/>
      <c r="V19" s="15"/>
      <c r="W19" s="30">
        <f t="shared" si="2"/>
        <v>0</v>
      </c>
      <c r="X19" s="49">
        <f t="shared" si="3"/>
        <v>0</v>
      </c>
      <c r="Y19" s="51"/>
      <c r="Z19" s="52"/>
      <c r="AA19" s="52"/>
      <c r="AB19" s="60"/>
      <c r="AC19" s="52"/>
      <c r="AD19" s="52"/>
      <c r="AE19" s="52"/>
      <c r="AF19" s="52"/>
      <c r="AG19" s="53">
        <f t="shared" si="4"/>
        <v>0</v>
      </c>
      <c r="AH19" s="49">
        <f t="shared" si="5"/>
        <v>0</v>
      </c>
      <c r="AI19" s="63"/>
      <c r="AJ19" s="86">
        <f t="shared" si="6"/>
        <v>0</v>
      </c>
      <c r="AK19" s="87">
        <f t="shared" si="7"/>
        <v>0</v>
      </c>
    </row>
    <row r="20" spans="1:37" customFormat="1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28"/>
      <c r="F20" s="15"/>
      <c r="G20" s="15"/>
      <c r="H20" s="66"/>
      <c r="I20" s="15"/>
      <c r="J20" s="91"/>
      <c r="K20" s="236"/>
      <c r="L20" s="156"/>
      <c r="M20" s="30">
        <f t="shared" si="0"/>
        <v>0</v>
      </c>
      <c r="N20" s="49">
        <f t="shared" si="1"/>
        <v>0</v>
      </c>
      <c r="O20" s="28"/>
      <c r="P20" s="15"/>
      <c r="Q20" s="15"/>
      <c r="R20" s="15"/>
      <c r="S20" s="66"/>
      <c r="T20" s="15"/>
      <c r="U20" s="15"/>
      <c r="V20" s="15"/>
      <c r="W20" s="30">
        <f t="shared" si="2"/>
        <v>0</v>
      </c>
      <c r="X20" s="49">
        <f t="shared" si="3"/>
        <v>0</v>
      </c>
      <c r="Y20" s="51"/>
      <c r="Z20" s="52"/>
      <c r="AA20" s="52"/>
      <c r="AB20" s="60"/>
      <c r="AC20" s="52"/>
      <c r="AD20" s="52"/>
      <c r="AE20" s="52"/>
      <c r="AF20" s="52"/>
      <c r="AG20" s="53">
        <f t="shared" si="4"/>
        <v>0</v>
      </c>
      <c r="AH20" s="49">
        <f t="shared" si="5"/>
        <v>0</v>
      </c>
      <c r="AI20" s="63"/>
      <c r="AJ20" s="86">
        <f t="shared" si="6"/>
        <v>0</v>
      </c>
      <c r="AK20" s="87">
        <f t="shared" si="7"/>
        <v>0</v>
      </c>
    </row>
    <row r="21" spans="1:37" customFormat="1" ht="15.7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28"/>
      <c r="F21" s="15"/>
      <c r="G21" s="15"/>
      <c r="H21" s="66"/>
      <c r="I21" s="15"/>
      <c r="J21" s="91"/>
      <c r="K21" s="236"/>
      <c r="L21" s="156"/>
      <c r="M21" s="30">
        <f t="shared" si="0"/>
        <v>0</v>
      </c>
      <c r="N21" s="49">
        <f t="shared" si="1"/>
        <v>0</v>
      </c>
      <c r="O21" s="28"/>
      <c r="P21" s="15"/>
      <c r="Q21" s="15"/>
      <c r="R21" s="15"/>
      <c r="S21" s="66"/>
      <c r="T21" s="15"/>
      <c r="U21" s="15"/>
      <c r="V21" s="15"/>
      <c r="W21" s="30">
        <f t="shared" si="2"/>
        <v>0</v>
      </c>
      <c r="X21" s="49">
        <f t="shared" si="3"/>
        <v>0</v>
      </c>
      <c r="Y21" s="51"/>
      <c r="Z21" s="52"/>
      <c r="AA21" s="52"/>
      <c r="AB21" s="60"/>
      <c r="AC21" s="52"/>
      <c r="AD21" s="52"/>
      <c r="AE21" s="52"/>
      <c r="AF21" s="52"/>
      <c r="AG21" s="53">
        <f t="shared" si="4"/>
        <v>0</v>
      </c>
      <c r="AH21" s="49">
        <f t="shared" si="5"/>
        <v>0</v>
      </c>
      <c r="AI21" s="63"/>
      <c r="AJ21" s="86">
        <f t="shared" si="6"/>
        <v>0</v>
      </c>
      <c r="AK21" s="87">
        <f t="shared" si="7"/>
        <v>0</v>
      </c>
    </row>
    <row r="22" spans="1:37" customFormat="1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28"/>
      <c r="F22" s="15"/>
      <c r="G22" s="15"/>
      <c r="H22" s="66"/>
      <c r="I22" s="15"/>
      <c r="J22" s="91"/>
      <c r="K22" s="236"/>
      <c r="L22" s="156"/>
      <c r="M22" s="30">
        <f t="shared" si="0"/>
        <v>0</v>
      </c>
      <c r="N22" s="49">
        <f t="shared" si="1"/>
        <v>0</v>
      </c>
      <c r="O22" s="28"/>
      <c r="P22" s="15"/>
      <c r="Q22" s="15"/>
      <c r="R22" s="15"/>
      <c r="S22" s="66"/>
      <c r="T22" s="15"/>
      <c r="U22" s="15"/>
      <c r="V22" s="15"/>
      <c r="W22" s="30">
        <f t="shared" si="2"/>
        <v>0</v>
      </c>
      <c r="X22" s="49">
        <f t="shared" si="3"/>
        <v>0</v>
      </c>
      <c r="Y22" s="51"/>
      <c r="Z22" s="52"/>
      <c r="AA22" s="52"/>
      <c r="AB22" s="60"/>
      <c r="AC22" s="52"/>
      <c r="AD22" s="52"/>
      <c r="AE22" s="52"/>
      <c r="AF22" s="52"/>
      <c r="AG22" s="53">
        <f t="shared" si="4"/>
        <v>0</v>
      </c>
      <c r="AH22" s="49">
        <f t="shared" si="5"/>
        <v>0</v>
      </c>
      <c r="AI22" s="63"/>
      <c r="AJ22" s="86">
        <f t="shared" si="6"/>
        <v>0</v>
      </c>
      <c r="AK22" s="87">
        <f t="shared" si="7"/>
        <v>0</v>
      </c>
    </row>
    <row r="23" spans="1:37" customFormat="1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28"/>
      <c r="F23" s="15"/>
      <c r="G23" s="15"/>
      <c r="H23" s="66"/>
      <c r="I23" s="15"/>
      <c r="J23" s="91"/>
      <c r="K23" s="236"/>
      <c r="L23" s="156"/>
      <c r="M23" s="30">
        <f t="shared" si="0"/>
        <v>0</v>
      </c>
      <c r="N23" s="49">
        <f t="shared" si="1"/>
        <v>0</v>
      </c>
      <c r="O23" s="28"/>
      <c r="P23" s="15"/>
      <c r="Q23" s="15"/>
      <c r="R23" s="15"/>
      <c r="S23" s="66"/>
      <c r="T23" s="15"/>
      <c r="U23" s="15"/>
      <c r="V23" s="15"/>
      <c r="W23" s="30">
        <f t="shared" si="2"/>
        <v>0</v>
      </c>
      <c r="X23" s="49">
        <f t="shared" si="3"/>
        <v>0</v>
      </c>
      <c r="Y23" s="51"/>
      <c r="Z23" s="52"/>
      <c r="AA23" s="52"/>
      <c r="AB23" s="60"/>
      <c r="AC23" s="52"/>
      <c r="AD23" s="52"/>
      <c r="AE23" s="52"/>
      <c r="AF23" s="52"/>
      <c r="AG23" s="53">
        <f t="shared" si="4"/>
        <v>0</v>
      </c>
      <c r="AH23" s="49">
        <f t="shared" si="5"/>
        <v>0</v>
      </c>
      <c r="AI23" s="63"/>
      <c r="AJ23" s="86">
        <f>SUM(X23,AH23)/2+AI23</f>
        <v>0</v>
      </c>
      <c r="AK23" s="87">
        <f t="shared" si="7"/>
        <v>0</v>
      </c>
    </row>
    <row r="24" spans="1:37" customFormat="1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28"/>
      <c r="F24" s="15"/>
      <c r="G24" s="15"/>
      <c r="H24" s="66"/>
      <c r="I24" s="15"/>
      <c r="J24" s="91"/>
      <c r="K24" s="236"/>
      <c r="L24" s="156"/>
      <c r="M24" s="30">
        <f t="shared" si="0"/>
        <v>0</v>
      </c>
      <c r="N24" s="49">
        <f t="shared" si="1"/>
        <v>0</v>
      </c>
      <c r="O24" s="28"/>
      <c r="P24" s="15"/>
      <c r="Q24" s="15"/>
      <c r="R24" s="15"/>
      <c r="S24" s="66"/>
      <c r="T24" s="15"/>
      <c r="U24" s="15"/>
      <c r="V24" s="15"/>
      <c r="W24" s="30">
        <f t="shared" si="2"/>
        <v>0</v>
      </c>
      <c r="X24" s="49">
        <f t="shared" si="3"/>
        <v>0</v>
      </c>
      <c r="Y24" s="51"/>
      <c r="Z24" s="52"/>
      <c r="AA24" s="52"/>
      <c r="AB24" s="60"/>
      <c r="AC24" s="52"/>
      <c r="AD24" s="52"/>
      <c r="AE24" s="52"/>
      <c r="AF24" s="52"/>
      <c r="AG24" s="53">
        <f t="shared" si="4"/>
        <v>0</v>
      </c>
      <c r="AH24" s="49">
        <f t="shared" si="5"/>
        <v>0</v>
      </c>
      <c r="AI24" s="63"/>
      <c r="AJ24" s="86">
        <f>SUM(N24,X24+AH24)/3+AI24</f>
        <v>0</v>
      </c>
      <c r="AK24" s="87">
        <f t="shared" si="7"/>
        <v>0</v>
      </c>
    </row>
    <row r="25" spans="1:37" customFormat="1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28"/>
      <c r="F25" s="15"/>
      <c r="G25" s="15"/>
      <c r="H25" s="66"/>
      <c r="I25" s="15"/>
      <c r="J25" s="91"/>
      <c r="K25" s="236"/>
      <c r="L25" s="156"/>
      <c r="M25" s="30">
        <f t="shared" si="0"/>
        <v>0</v>
      </c>
      <c r="N25" s="49">
        <f t="shared" si="1"/>
        <v>0</v>
      </c>
      <c r="O25" s="28"/>
      <c r="P25" s="15"/>
      <c r="Q25" s="15"/>
      <c r="R25" s="15"/>
      <c r="S25" s="66"/>
      <c r="T25" s="15"/>
      <c r="U25" s="15"/>
      <c r="V25" s="15"/>
      <c r="W25" s="30">
        <f t="shared" si="2"/>
        <v>0</v>
      </c>
      <c r="X25" s="49">
        <f t="shared" si="3"/>
        <v>0</v>
      </c>
      <c r="Y25" s="51"/>
      <c r="Z25" s="52"/>
      <c r="AA25" s="52"/>
      <c r="AB25" s="60"/>
      <c r="AC25" s="52"/>
      <c r="AD25" s="52"/>
      <c r="AE25" s="52"/>
      <c r="AF25" s="52"/>
      <c r="AG25" s="53">
        <f t="shared" si="4"/>
        <v>0</v>
      </c>
      <c r="AH25" s="49">
        <f t="shared" si="5"/>
        <v>0</v>
      </c>
      <c r="AI25" s="63"/>
      <c r="AJ25" s="86">
        <f t="shared" si="6"/>
        <v>0</v>
      </c>
      <c r="AK25" s="87">
        <f t="shared" si="7"/>
        <v>0</v>
      </c>
    </row>
    <row r="26" spans="1:37" customFormat="1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28"/>
      <c r="F26" s="15"/>
      <c r="G26" s="15"/>
      <c r="H26" s="66"/>
      <c r="I26" s="15"/>
      <c r="J26" s="91"/>
      <c r="K26" s="236"/>
      <c r="L26" s="156"/>
      <c r="M26" s="30">
        <f t="shared" si="0"/>
        <v>0</v>
      </c>
      <c r="N26" s="49">
        <f t="shared" si="1"/>
        <v>0</v>
      </c>
      <c r="O26" s="28"/>
      <c r="P26" s="15"/>
      <c r="Q26" s="15"/>
      <c r="R26" s="15"/>
      <c r="S26" s="66"/>
      <c r="T26" s="15"/>
      <c r="U26" s="15"/>
      <c r="V26" s="15"/>
      <c r="W26" s="30">
        <f t="shared" si="2"/>
        <v>0</v>
      </c>
      <c r="X26" s="49">
        <f t="shared" si="3"/>
        <v>0</v>
      </c>
      <c r="Y26" s="51"/>
      <c r="Z26" s="52"/>
      <c r="AA26" s="52"/>
      <c r="AB26" s="60"/>
      <c r="AC26" s="52"/>
      <c r="AD26" s="52"/>
      <c r="AE26" s="52"/>
      <c r="AF26" s="52"/>
      <c r="AG26" s="53">
        <f t="shared" si="4"/>
        <v>0</v>
      </c>
      <c r="AH26" s="49">
        <f t="shared" si="5"/>
        <v>0</v>
      </c>
      <c r="AI26" s="63"/>
      <c r="AJ26" s="86">
        <f t="shared" si="6"/>
        <v>0</v>
      </c>
      <c r="AK26" s="87">
        <f t="shared" si="7"/>
        <v>0</v>
      </c>
    </row>
    <row r="27" spans="1:37" customFormat="1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28"/>
      <c r="F27" s="15"/>
      <c r="G27" s="15"/>
      <c r="H27" s="66"/>
      <c r="I27" s="15"/>
      <c r="J27" s="91"/>
      <c r="K27" s="236"/>
      <c r="L27" s="156"/>
      <c r="M27" s="30">
        <f t="shared" si="0"/>
        <v>0</v>
      </c>
      <c r="N27" s="49">
        <f t="shared" si="1"/>
        <v>0</v>
      </c>
      <c r="O27" s="28"/>
      <c r="P27" s="15"/>
      <c r="Q27" s="15"/>
      <c r="R27" s="15"/>
      <c r="S27" s="66"/>
      <c r="T27" s="15"/>
      <c r="U27" s="15"/>
      <c r="V27" s="15"/>
      <c r="W27" s="30">
        <f t="shared" si="2"/>
        <v>0</v>
      </c>
      <c r="X27" s="49">
        <f t="shared" si="3"/>
        <v>0</v>
      </c>
      <c r="Y27" s="51"/>
      <c r="Z27" s="52"/>
      <c r="AA27" s="52"/>
      <c r="AB27" s="60"/>
      <c r="AC27" s="52"/>
      <c r="AD27" s="52"/>
      <c r="AE27" s="52"/>
      <c r="AF27" s="52"/>
      <c r="AG27" s="53">
        <f t="shared" si="4"/>
        <v>0</v>
      </c>
      <c r="AH27" s="49">
        <f t="shared" si="5"/>
        <v>0</v>
      </c>
      <c r="AI27" s="63"/>
      <c r="AJ27" s="86">
        <f t="shared" si="6"/>
        <v>0</v>
      </c>
      <c r="AK27" s="87">
        <f t="shared" si="7"/>
        <v>0</v>
      </c>
    </row>
    <row r="28" spans="1:37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28"/>
      <c r="F28" s="15"/>
      <c r="G28" s="15"/>
      <c r="H28" s="66"/>
      <c r="I28" s="15"/>
      <c r="J28" s="91"/>
      <c r="K28" s="236"/>
      <c r="L28" s="156"/>
      <c r="M28" s="30">
        <f t="shared" si="0"/>
        <v>0</v>
      </c>
      <c r="N28" s="49">
        <f t="shared" si="1"/>
        <v>0</v>
      </c>
      <c r="O28" s="28"/>
      <c r="P28" s="15"/>
      <c r="Q28" s="15"/>
      <c r="R28" s="15"/>
      <c r="S28" s="66"/>
      <c r="T28" s="15"/>
      <c r="U28" s="15"/>
      <c r="V28" s="15"/>
      <c r="W28" s="30">
        <f t="shared" si="2"/>
        <v>0</v>
      </c>
      <c r="X28" s="49">
        <f t="shared" si="3"/>
        <v>0</v>
      </c>
      <c r="Y28" s="51"/>
      <c r="Z28" s="52"/>
      <c r="AA28" s="52"/>
      <c r="AB28" s="60"/>
      <c r="AC28" s="52"/>
      <c r="AD28" s="52"/>
      <c r="AE28" s="52"/>
      <c r="AF28" s="52"/>
      <c r="AG28" s="53">
        <f t="shared" ref="AG28:AG32" si="8">SUM(((Y28+Z28+AE28)/3)+(AA28))/2</f>
        <v>0</v>
      </c>
      <c r="AH28" s="49">
        <f t="shared" ref="AH28:AH32" si="9">ROUND(AG28,0)</f>
        <v>0</v>
      </c>
      <c r="AI28" s="63"/>
      <c r="AJ28" s="86">
        <f t="shared" ref="AJ28:AJ32" si="10">SUM(N28,X28,AH28)/3+AI28</f>
        <v>0</v>
      </c>
      <c r="AK28" s="87">
        <f t="shared" ref="AK28:AK32" si="11">ROUND(AJ28,0)</f>
        <v>0</v>
      </c>
    </row>
    <row r="29" spans="1:37" thickBot="1" x14ac:dyDescent="0.25">
      <c r="A29" s="20">
        <f t="shared" ref="A29:A33" si="12">+A28+1</f>
        <v>18</v>
      </c>
      <c r="B29" s="388" t="s">
        <v>200</v>
      </c>
      <c r="C29" s="390" t="s">
        <v>201</v>
      </c>
      <c r="D29" s="388" t="s">
        <v>202</v>
      </c>
      <c r="E29" s="28"/>
      <c r="F29" s="15"/>
      <c r="G29" s="15"/>
      <c r="H29" s="66"/>
      <c r="I29" s="15"/>
      <c r="J29" s="91"/>
      <c r="K29" s="236"/>
      <c r="L29" s="156"/>
      <c r="M29" s="30">
        <f t="shared" si="0"/>
        <v>0</v>
      </c>
      <c r="N29" s="49">
        <f t="shared" si="1"/>
        <v>0</v>
      </c>
      <c r="O29" s="28"/>
      <c r="P29" s="15"/>
      <c r="Q29" s="15"/>
      <c r="R29" s="15"/>
      <c r="S29" s="66"/>
      <c r="T29" s="15"/>
      <c r="U29" s="15"/>
      <c r="V29" s="15"/>
      <c r="W29" s="30">
        <f t="shared" si="2"/>
        <v>0</v>
      </c>
      <c r="X29" s="49">
        <f t="shared" si="3"/>
        <v>0</v>
      </c>
      <c r="Y29" s="51"/>
      <c r="Z29" s="52"/>
      <c r="AA29" s="52"/>
      <c r="AB29" s="60"/>
      <c r="AC29" s="52"/>
      <c r="AD29" s="52"/>
      <c r="AE29" s="52"/>
      <c r="AF29" s="52"/>
      <c r="AG29" s="53">
        <f t="shared" si="8"/>
        <v>0</v>
      </c>
      <c r="AH29" s="49">
        <f t="shared" si="9"/>
        <v>0</v>
      </c>
      <c r="AI29" s="63"/>
      <c r="AJ29" s="86">
        <f t="shared" si="10"/>
        <v>0</v>
      </c>
      <c r="AK29" s="87">
        <f t="shared" si="11"/>
        <v>0</v>
      </c>
    </row>
    <row r="30" spans="1:37" thickBot="1" x14ac:dyDescent="0.25">
      <c r="A30" s="20">
        <f t="shared" si="12"/>
        <v>19</v>
      </c>
      <c r="B30" s="388" t="s">
        <v>203</v>
      </c>
      <c r="C30" s="390" t="s">
        <v>204</v>
      </c>
      <c r="D30" s="388" t="s">
        <v>205</v>
      </c>
      <c r="E30" s="28"/>
      <c r="F30" s="15"/>
      <c r="G30" s="15"/>
      <c r="H30" s="66"/>
      <c r="I30" s="15"/>
      <c r="J30" s="91"/>
      <c r="K30" s="236"/>
      <c r="L30" s="156"/>
      <c r="M30" s="30">
        <f t="shared" si="0"/>
        <v>0</v>
      </c>
      <c r="N30" s="49">
        <f t="shared" si="1"/>
        <v>0</v>
      </c>
      <c r="O30" s="28"/>
      <c r="P30" s="15"/>
      <c r="Q30" s="15"/>
      <c r="R30" s="15"/>
      <c r="S30" s="66"/>
      <c r="T30" s="15"/>
      <c r="U30" s="15"/>
      <c r="V30" s="15"/>
      <c r="W30" s="30">
        <f t="shared" si="2"/>
        <v>0</v>
      </c>
      <c r="X30" s="49">
        <f t="shared" si="3"/>
        <v>0</v>
      </c>
      <c r="Y30" s="51"/>
      <c r="Z30" s="52"/>
      <c r="AA30" s="52"/>
      <c r="AB30" s="60"/>
      <c r="AC30" s="52"/>
      <c r="AD30" s="52"/>
      <c r="AE30" s="52"/>
      <c r="AF30" s="52"/>
      <c r="AG30" s="53">
        <f t="shared" si="8"/>
        <v>0</v>
      </c>
      <c r="AH30" s="49">
        <f t="shared" si="9"/>
        <v>0</v>
      </c>
      <c r="AI30" s="63"/>
      <c r="AJ30" s="86">
        <f t="shared" si="10"/>
        <v>0</v>
      </c>
      <c r="AK30" s="87">
        <f t="shared" si="11"/>
        <v>0</v>
      </c>
    </row>
    <row r="31" spans="1:37" thickBot="1" x14ac:dyDescent="0.25">
      <c r="A31" s="20">
        <f t="shared" si="12"/>
        <v>20</v>
      </c>
      <c r="B31" s="389" t="s">
        <v>206</v>
      </c>
      <c r="C31" s="390" t="s">
        <v>207</v>
      </c>
      <c r="D31" s="389" t="s">
        <v>208</v>
      </c>
      <c r="E31" s="28"/>
      <c r="F31" s="15"/>
      <c r="G31" s="15"/>
      <c r="H31" s="66"/>
      <c r="I31" s="15"/>
      <c r="J31" s="91"/>
      <c r="K31" s="236"/>
      <c r="L31" s="156"/>
      <c r="M31" s="30">
        <f t="shared" si="0"/>
        <v>0</v>
      </c>
      <c r="N31" s="49">
        <f t="shared" si="1"/>
        <v>0</v>
      </c>
      <c r="O31" s="28"/>
      <c r="P31" s="15"/>
      <c r="Q31" s="15"/>
      <c r="R31" s="15"/>
      <c r="S31" s="66"/>
      <c r="T31" s="15"/>
      <c r="U31" s="15"/>
      <c r="V31" s="15"/>
      <c r="W31" s="30">
        <f t="shared" si="2"/>
        <v>0</v>
      </c>
      <c r="X31" s="49">
        <f t="shared" si="3"/>
        <v>0</v>
      </c>
      <c r="Y31" s="51"/>
      <c r="Z31" s="52"/>
      <c r="AA31" s="52"/>
      <c r="AB31" s="60"/>
      <c r="AC31" s="52"/>
      <c r="AD31" s="52"/>
      <c r="AE31" s="52"/>
      <c r="AF31" s="52"/>
      <c r="AG31" s="53">
        <f t="shared" si="8"/>
        <v>0</v>
      </c>
      <c r="AH31" s="49">
        <f t="shared" si="9"/>
        <v>0</v>
      </c>
      <c r="AI31" s="63"/>
      <c r="AJ31" s="86">
        <f t="shared" si="10"/>
        <v>0</v>
      </c>
      <c r="AK31" s="87">
        <f t="shared" si="11"/>
        <v>0</v>
      </c>
    </row>
    <row r="32" spans="1:37" thickBot="1" x14ac:dyDescent="0.25">
      <c r="A32" s="20">
        <f t="shared" si="12"/>
        <v>21</v>
      </c>
      <c r="B32" s="389" t="s">
        <v>209</v>
      </c>
      <c r="C32" s="390" t="s">
        <v>210</v>
      </c>
      <c r="D32" s="389" t="s">
        <v>211</v>
      </c>
      <c r="E32" s="28"/>
      <c r="F32" s="15"/>
      <c r="G32" s="15"/>
      <c r="H32" s="66"/>
      <c r="I32" s="15"/>
      <c r="J32" s="91"/>
      <c r="K32" s="236"/>
      <c r="L32" s="156"/>
      <c r="M32" s="30">
        <f t="shared" si="0"/>
        <v>0</v>
      </c>
      <c r="N32" s="49">
        <f t="shared" si="1"/>
        <v>0</v>
      </c>
      <c r="O32" s="28"/>
      <c r="P32" s="15"/>
      <c r="Q32" s="15"/>
      <c r="R32" s="15"/>
      <c r="S32" s="66"/>
      <c r="T32" s="15"/>
      <c r="U32" s="15"/>
      <c r="V32" s="15"/>
      <c r="W32" s="30">
        <f t="shared" si="2"/>
        <v>0</v>
      </c>
      <c r="X32" s="49">
        <f t="shared" si="3"/>
        <v>0</v>
      </c>
      <c r="Y32" s="51"/>
      <c r="Z32" s="52"/>
      <c r="AA32" s="52"/>
      <c r="AB32" s="60"/>
      <c r="AC32" s="52"/>
      <c r="AD32" s="52"/>
      <c r="AE32" s="52"/>
      <c r="AF32" s="52"/>
      <c r="AG32" s="53">
        <f t="shared" si="8"/>
        <v>0</v>
      </c>
      <c r="AH32" s="49">
        <f t="shared" si="9"/>
        <v>0</v>
      </c>
      <c r="AI32" s="63"/>
      <c r="AJ32" s="86">
        <f t="shared" si="10"/>
        <v>0</v>
      </c>
      <c r="AK32" s="87">
        <f t="shared" si="11"/>
        <v>0</v>
      </c>
    </row>
    <row r="33" spans="1:37" ht="12.75" x14ac:dyDescent="0.2">
      <c r="A33" s="20">
        <f t="shared" si="12"/>
        <v>22</v>
      </c>
      <c r="B33" s="388" t="s">
        <v>212</v>
      </c>
      <c r="C33" s="390" t="s">
        <v>213</v>
      </c>
      <c r="D33" s="388" t="s">
        <v>214</v>
      </c>
      <c r="E33" s="28"/>
      <c r="F33" s="15"/>
      <c r="G33" s="15"/>
      <c r="H33" s="66"/>
      <c r="I33" s="15"/>
      <c r="J33" s="91"/>
      <c r="K33" s="236"/>
      <c r="L33" s="156"/>
      <c r="M33" s="30">
        <f t="shared" si="0"/>
        <v>0</v>
      </c>
      <c r="N33" s="49">
        <f t="shared" si="1"/>
        <v>0</v>
      </c>
      <c r="O33" s="28"/>
      <c r="P33" s="15"/>
      <c r="Q33" s="15"/>
      <c r="R33" s="15"/>
      <c r="S33" s="66"/>
      <c r="T33" s="15"/>
      <c r="U33" s="15"/>
      <c r="V33" s="15"/>
      <c r="W33" s="30">
        <f t="shared" ref="W33" si="13">SUM(O33:U33)/6</f>
        <v>0</v>
      </c>
      <c r="X33" s="49">
        <f t="shared" ref="X33" si="14">ROUND(W33,0)</f>
        <v>0</v>
      </c>
      <c r="Y33" s="51"/>
      <c r="Z33" s="52"/>
      <c r="AA33" s="52"/>
      <c r="AB33" s="60"/>
      <c r="AC33" s="52"/>
      <c r="AD33" s="52"/>
      <c r="AE33" s="52"/>
      <c r="AF33" s="52"/>
      <c r="AG33" s="53">
        <f t="shared" ref="AG33" si="15">SUM(((Y33+Z33+AE33)/3)+(AA33))/2</f>
        <v>0</v>
      </c>
      <c r="AH33" s="49">
        <f t="shared" ref="AH33" si="16">ROUND(AG33,0)</f>
        <v>0</v>
      </c>
      <c r="AI33" s="63"/>
      <c r="AJ33" s="86">
        <f t="shared" ref="AJ33" si="17">SUM(N33,X33,AH33)/3+AI33</f>
        <v>0</v>
      </c>
      <c r="AK33" s="87">
        <f t="shared" ref="AK33" si="18">ROUND(AJ33,0)</f>
        <v>0</v>
      </c>
    </row>
  </sheetData>
  <mergeCells count="43">
    <mergeCell ref="A5:D6"/>
    <mergeCell ref="A7:D8"/>
    <mergeCell ref="A9:D10"/>
    <mergeCell ref="E11:M11"/>
    <mergeCell ref="O11:W11"/>
    <mergeCell ref="Q3:Q10"/>
    <mergeCell ref="R3:R10"/>
    <mergeCell ref="S3:S10"/>
    <mergeCell ref="T3:T10"/>
    <mergeCell ref="A3:D4"/>
    <mergeCell ref="E3:E10"/>
    <mergeCell ref="Y1:AG1"/>
    <mergeCell ref="A1:D2"/>
    <mergeCell ref="E1:M1"/>
    <mergeCell ref="X2:X10"/>
    <mergeCell ref="O1:W1"/>
    <mergeCell ref="AF2:AF10"/>
    <mergeCell ref="F3:F10"/>
    <mergeCell ref="G3:G10"/>
    <mergeCell ref="H3:H10"/>
    <mergeCell ref="I3:I10"/>
    <mergeCell ref="J3:J10"/>
    <mergeCell ref="AD3:AD10"/>
    <mergeCell ref="O3:O10"/>
    <mergeCell ref="P3:P10"/>
    <mergeCell ref="W2:W10"/>
    <mergeCell ref="AE2:AE10"/>
    <mergeCell ref="AI11:AJ11"/>
    <mergeCell ref="K2:K10"/>
    <mergeCell ref="L2:L10"/>
    <mergeCell ref="M2:M10"/>
    <mergeCell ref="U2:U10"/>
    <mergeCell ref="V2:V10"/>
    <mergeCell ref="AG2:AG10"/>
    <mergeCell ref="AJ2:AJ10"/>
    <mergeCell ref="AA3:AA10"/>
    <mergeCell ref="AB3:AB10"/>
    <mergeCell ref="AC3:AC10"/>
    <mergeCell ref="AI2:AI10"/>
    <mergeCell ref="N2:N10"/>
    <mergeCell ref="Y3:Y10"/>
    <mergeCell ref="Z3:Z10"/>
    <mergeCell ref="Y11:AG11"/>
  </mergeCells>
  <pageMargins left="0.25" right="0.25" top="0.75" bottom="0.75" header="0.3" footer="0.3"/>
  <pageSetup paperSize="512" scale="74" fitToHeight="0" orientation="landscape" verticalDpi="3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topLeftCell="A22" zoomScale="90" zoomScaleNormal="90" workbookViewId="0">
      <selection activeCell="A7" sqref="A7:D8"/>
    </sheetView>
  </sheetViews>
  <sheetFormatPr baseColWidth="10" defaultColWidth="11.42578125" defaultRowHeight="13.5" x14ac:dyDescent="0.25"/>
  <cols>
    <col min="1" max="1" width="3.140625" bestFit="1" customWidth="1"/>
    <col min="2" max="2" width="12.85546875" style="29" bestFit="1" customWidth="1"/>
    <col min="3" max="3" width="19.5703125" style="2" bestFit="1" customWidth="1"/>
    <col min="4" max="4" width="19.7109375" style="3" bestFit="1" customWidth="1"/>
    <col min="5" max="9" width="4.28515625" customWidth="1"/>
    <col min="10" max="10" width="3.85546875" customWidth="1"/>
    <col min="11" max="11" width="3.140625" customWidth="1"/>
    <col min="12" max="12" width="7.28515625" bestFit="1" customWidth="1"/>
    <col min="13" max="13" width="5.28515625" customWidth="1"/>
    <col min="14" max="18" width="4.28515625" customWidth="1"/>
    <col min="19" max="20" width="4.28515625" bestFit="1" customWidth="1"/>
    <col min="21" max="21" width="5.7109375" bestFit="1" customWidth="1"/>
    <col min="22" max="22" width="5.5703125" customWidth="1"/>
    <col min="23" max="28" width="4.28515625" customWidth="1"/>
    <col min="29" max="29" width="3" customWidth="1"/>
    <col min="30" max="30" width="4.28515625" bestFit="1" customWidth="1"/>
    <col min="31" max="31" width="5.7109375" customWidth="1"/>
    <col min="32" max="32" width="4" customWidth="1"/>
    <col min="33" max="33" width="3.7109375" customWidth="1"/>
    <col min="34" max="34" width="4.85546875" customWidth="1"/>
    <col min="35" max="40" width="11.42578125" style="25"/>
  </cols>
  <sheetData>
    <row r="1" spans="1:35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6"/>
      <c r="L1" s="311"/>
      <c r="M1" s="34"/>
      <c r="N1" s="284" t="s">
        <v>9</v>
      </c>
      <c r="O1" s="285"/>
      <c r="P1" s="285"/>
      <c r="Q1" s="285"/>
      <c r="R1" s="285"/>
      <c r="S1" s="285"/>
      <c r="T1" s="286"/>
      <c r="U1" s="311"/>
      <c r="V1" s="34"/>
      <c r="W1" s="284" t="s">
        <v>10</v>
      </c>
      <c r="X1" s="285"/>
      <c r="Y1" s="285"/>
      <c r="Z1" s="285"/>
      <c r="AA1" s="285"/>
      <c r="AB1" s="285"/>
      <c r="AC1" s="285"/>
      <c r="AD1" s="286"/>
      <c r="AE1" s="286"/>
      <c r="AF1" s="34"/>
      <c r="AG1" s="34"/>
      <c r="AH1" s="77" t="s">
        <v>11</v>
      </c>
    </row>
    <row r="2" spans="1:35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6</v>
      </c>
      <c r="J2" s="269" t="s">
        <v>7</v>
      </c>
      <c r="K2" s="269" t="s">
        <v>12</v>
      </c>
      <c r="L2" s="294" t="s">
        <v>14</v>
      </c>
      <c r="M2" s="35"/>
      <c r="N2" s="6">
        <v>1</v>
      </c>
      <c r="O2" s="7">
        <v>2</v>
      </c>
      <c r="P2" s="7">
        <v>3</v>
      </c>
      <c r="Q2" s="7">
        <v>4</v>
      </c>
      <c r="R2" s="7">
        <v>5</v>
      </c>
      <c r="S2" s="269" t="s">
        <v>7</v>
      </c>
      <c r="T2" s="269" t="s">
        <v>12</v>
      </c>
      <c r="U2" s="294" t="s">
        <v>14</v>
      </c>
      <c r="V2" s="35"/>
      <c r="W2" s="6">
        <v>1</v>
      </c>
      <c r="X2" s="7">
        <v>2</v>
      </c>
      <c r="Y2" s="7">
        <v>3</v>
      </c>
      <c r="Z2" s="7">
        <v>4</v>
      </c>
      <c r="AA2" s="7">
        <v>5</v>
      </c>
      <c r="AB2" s="7">
        <v>6</v>
      </c>
      <c r="AC2" s="269" t="s">
        <v>7</v>
      </c>
      <c r="AD2" s="269" t="s">
        <v>12</v>
      </c>
      <c r="AE2" s="269" t="s">
        <v>13</v>
      </c>
      <c r="AF2" s="35"/>
      <c r="AG2" s="297" t="s">
        <v>6</v>
      </c>
      <c r="AH2" s="294" t="s">
        <v>2</v>
      </c>
    </row>
    <row r="3" spans="1:35" ht="12.75" customHeight="1" x14ac:dyDescent="0.2">
      <c r="A3" s="302" t="s">
        <v>148</v>
      </c>
      <c r="B3" s="303"/>
      <c r="C3" s="303"/>
      <c r="D3" s="303"/>
      <c r="E3" s="328"/>
      <c r="F3" s="275"/>
      <c r="G3" s="275"/>
      <c r="H3" s="278"/>
      <c r="I3" s="278"/>
      <c r="J3" s="270"/>
      <c r="K3" s="270"/>
      <c r="L3" s="295"/>
      <c r="M3" s="36"/>
      <c r="N3" s="281"/>
      <c r="O3" s="278"/>
      <c r="P3" s="278"/>
      <c r="Q3" s="270"/>
      <c r="R3" s="278"/>
      <c r="S3" s="270"/>
      <c r="T3" s="270"/>
      <c r="U3" s="295"/>
      <c r="V3" s="36"/>
      <c r="W3" s="292"/>
      <c r="X3" s="278"/>
      <c r="Y3" s="278"/>
      <c r="Z3" s="278"/>
      <c r="AA3" s="278"/>
      <c r="AB3" s="278"/>
      <c r="AC3" s="270"/>
      <c r="AD3" s="270"/>
      <c r="AE3" s="270"/>
      <c r="AF3" s="36"/>
      <c r="AG3" s="298"/>
      <c r="AH3" s="295"/>
    </row>
    <row r="4" spans="1:35" ht="12.75" x14ac:dyDescent="0.2">
      <c r="A4" s="302"/>
      <c r="B4" s="303"/>
      <c r="C4" s="303"/>
      <c r="D4" s="303"/>
      <c r="E4" s="329"/>
      <c r="F4" s="276"/>
      <c r="G4" s="276"/>
      <c r="H4" s="279"/>
      <c r="I4" s="279"/>
      <c r="J4" s="270"/>
      <c r="K4" s="270"/>
      <c r="L4" s="295"/>
      <c r="M4" s="36"/>
      <c r="N4" s="282"/>
      <c r="O4" s="279"/>
      <c r="P4" s="279"/>
      <c r="Q4" s="270"/>
      <c r="R4" s="279"/>
      <c r="S4" s="270"/>
      <c r="T4" s="270"/>
      <c r="U4" s="295"/>
      <c r="V4" s="36"/>
      <c r="W4" s="293"/>
      <c r="X4" s="279"/>
      <c r="Y4" s="279"/>
      <c r="Z4" s="279"/>
      <c r="AA4" s="279"/>
      <c r="AB4" s="279"/>
      <c r="AC4" s="270"/>
      <c r="AD4" s="270"/>
      <c r="AE4" s="270"/>
      <c r="AF4" s="36"/>
      <c r="AG4" s="298"/>
      <c r="AH4" s="295"/>
    </row>
    <row r="5" spans="1:35" ht="12.75" x14ac:dyDescent="0.2">
      <c r="A5" s="300" t="s">
        <v>29</v>
      </c>
      <c r="B5" s="301"/>
      <c r="C5" s="301"/>
      <c r="D5" s="301"/>
      <c r="E5" s="329"/>
      <c r="F5" s="276"/>
      <c r="G5" s="276"/>
      <c r="H5" s="279"/>
      <c r="I5" s="279"/>
      <c r="J5" s="270"/>
      <c r="K5" s="270"/>
      <c r="L5" s="295"/>
      <c r="M5" s="36"/>
      <c r="N5" s="282"/>
      <c r="O5" s="279"/>
      <c r="P5" s="279"/>
      <c r="Q5" s="270"/>
      <c r="R5" s="279"/>
      <c r="S5" s="270"/>
      <c r="T5" s="270"/>
      <c r="U5" s="295"/>
      <c r="V5" s="36"/>
      <c r="W5" s="293"/>
      <c r="X5" s="279"/>
      <c r="Y5" s="279"/>
      <c r="Z5" s="279"/>
      <c r="AA5" s="279"/>
      <c r="AB5" s="279"/>
      <c r="AC5" s="270"/>
      <c r="AD5" s="270"/>
      <c r="AE5" s="270"/>
      <c r="AF5" s="36"/>
      <c r="AG5" s="298"/>
      <c r="AH5" s="295"/>
    </row>
    <row r="6" spans="1:35" ht="12.75" x14ac:dyDescent="0.2">
      <c r="A6" s="300"/>
      <c r="B6" s="301"/>
      <c r="C6" s="301"/>
      <c r="D6" s="301"/>
      <c r="E6" s="329"/>
      <c r="F6" s="276"/>
      <c r="G6" s="276"/>
      <c r="H6" s="279"/>
      <c r="I6" s="279"/>
      <c r="J6" s="270"/>
      <c r="K6" s="270"/>
      <c r="L6" s="295"/>
      <c r="M6" s="36"/>
      <c r="N6" s="282"/>
      <c r="O6" s="279"/>
      <c r="P6" s="279"/>
      <c r="Q6" s="270"/>
      <c r="R6" s="279"/>
      <c r="S6" s="270"/>
      <c r="T6" s="270"/>
      <c r="U6" s="295"/>
      <c r="V6" s="36"/>
      <c r="W6" s="293"/>
      <c r="X6" s="279"/>
      <c r="Y6" s="279"/>
      <c r="Z6" s="279"/>
      <c r="AA6" s="279"/>
      <c r="AB6" s="279"/>
      <c r="AC6" s="270"/>
      <c r="AD6" s="270"/>
      <c r="AE6" s="270"/>
      <c r="AF6" s="36"/>
      <c r="AG6" s="298"/>
      <c r="AH6" s="295"/>
    </row>
    <row r="7" spans="1:35" ht="12.75" x14ac:dyDescent="0.2">
      <c r="A7" s="302" t="s">
        <v>216</v>
      </c>
      <c r="B7" s="303"/>
      <c r="C7" s="303"/>
      <c r="D7" s="304"/>
      <c r="E7" s="329"/>
      <c r="F7" s="276"/>
      <c r="G7" s="276"/>
      <c r="H7" s="279"/>
      <c r="I7" s="279"/>
      <c r="J7" s="270"/>
      <c r="K7" s="270"/>
      <c r="L7" s="295"/>
      <c r="M7" s="36"/>
      <c r="N7" s="282"/>
      <c r="O7" s="279"/>
      <c r="P7" s="279"/>
      <c r="Q7" s="270"/>
      <c r="R7" s="279"/>
      <c r="S7" s="270"/>
      <c r="T7" s="270"/>
      <c r="U7" s="295"/>
      <c r="V7" s="36"/>
      <c r="W7" s="293"/>
      <c r="X7" s="279"/>
      <c r="Y7" s="279"/>
      <c r="Z7" s="279"/>
      <c r="AA7" s="279"/>
      <c r="AB7" s="279"/>
      <c r="AC7" s="270"/>
      <c r="AD7" s="270"/>
      <c r="AE7" s="270"/>
      <c r="AF7" s="36"/>
      <c r="AG7" s="298"/>
      <c r="AH7" s="295"/>
    </row>
    <row r="8" spans="1:35" ht="12.75" x14ac:dyDescent="0.2">
      <c r="A8" s="302"/>
      <c r="B8" s="303"/>
      <c r="C8" s="303"/>
      <c r="D8" s="304"/>
      <c r="E8" s="329"/>
      <c r="F8" s="276"/>
      <c r="G8" s="276"/>
      <c r="H8" s="279"/>
      <c r="I8" s="279"/>
      <c r="J8" s="270"/>
      <c r="K8" s="270"/>
      <c r="L8" s="295"/>
      <c r="M8" s="36"/>
      <c r="N8" s="282"/>
      <c r="O8" s="279"/>
      <c r="P8" s="279"/>
      <c r="Q8" s="270"/>
      <c r="R8" s="279"/>
      <c r="S8" s="270"/>
      <c r="T8" s="270"/>
      <c r="U8" s="295"/>
      <c r="V8" s="36"/>
      <c r="W8" s="293"/>
      <c r="X8" s="279"/>
      <c r="Y8" s="279"/>
      <c r="Z8" s="279"/>
      <c r="AA8" s="279"/>
      <c r="AB8" s="279"/>
      <c r="AC8" s="270"/>
      <c r="AD8" s="270"/>
      <c r="AE8" s="270"/>
      <c r="AF8" s="36"/>
      <c r="AG8" s="298"/>
      <c r="AH8" s="295"/>
    </row>
    <row r="9" spans="1:35" ht="12.75" x14ac:dyDescent="0.2">
      <c r="A9" s="302" t="s">
        <v>40</v>
      </c>
      <c r="B9" s="303"/>
      <c r="C9" s="303"/>
      <c r="D9" s="304"/>
      <c r="E9" s="329"/>
      <c r="F9" s="276"/>
      <c r="G9" s="276"/>
      <c r="H9" s="279"/>
      <c r="I9" s="279"/>
      <c r="J9" s="270"/>
      <c r="K9" s="270"/>
      <c r="L9" s="295"/>
      <c r="M9" s="36"/>
      <c r="N9" s="282"/>
      <c r="O9" s="279"/>
      <c r="P9" s="279"/>
      <c r="Q9" s="270"/>
      <c r="R9" s="279"/>
      <c r="S9" s="270"/>
      <c r="T9" s="270"/>
      <c r="U9" s="295"/>
      <c r="V9" s="36"/>
      <c r="W9" s="293"/>
      <c r="X9" s="279"/>
      <c r="Y9" s="279"/>
      <c r="Z9" s="279"/>
      <c r="AA9" s="279"/>
      <c r="AB9" s="279"/>
      <c r="AC9" s="270"/>
      <c r="AD9" s="270"/>
      <c r="AE9" s="270"/>
      <c r="AF9" s="36"/>
      <c r="AG9" s="298"/>
      <c r="AH9" s="295"/>
    </row>
    <row r="10" spans="1:35" thickBot="1" x14ac:dyDescent="0.25">
      <c r="A10" s="305"/>
      <c r="B10" s="306"/>
      <c r="C10" s="306"/>
      <c r="D10" s="327"/>
      <c r="E10" s="330"/>
      <c r="F10" s="277"/>
      <c r="G10" s="277"/>
      <c r="H10" s="280"/>
      <c r="I10" s="280"/>
      <c r="J10" s="271"/>
      <c r="K10" s="271"/>
      <c r="L10" s="296"/>
      <c r="M10" s="37"/>
      <c r="N10" s="283"/>
      <c r="O10" s="280"/>
      <c r="P10" s="280"/>
      <c r="Q10" s="271"/>
      <c r="R10" s="280"/>
      <c r="S10" s="271"/>
      <c r="T10" s="271"/>
      <c r="U10" s="296"/>
      <c r="V10" s="37"/>
      <c r="W10" s="293"/>
      <c r="X10" s="279"/>
      <c r="Y10" s="279"/>
      <c r="Z10" s="279"/>
      <c r="AA10" s="279"/>
      <c r="AB10" s="279"/>
      <c r="AC10" s="270"/>
      <c r="AD10" s="270"/>
      <c r="AE10" s="270"/>
      <c r="AF10" s="37"/>
      <c r="AG10" s="299"/>
      <c r="AH10" s="296"/>
    </row>
    <row r="11" spans="1:35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287"/>
      <c r="F11" s="288"/>
      <c r="G11" s="288"/>
      <c r="H11" s="288"/>
      <c r="I11" s="288"/>
      <c r="J11" s="288"/>
      <c r="K11" s="288"/>
      <c r="L11" s="288"/>
      <c r="M11" s="48"/>
      <c r="N11" s="315"/>
      <c r="O11" s="317"/>
      <c r="P11" s="317"/>
      <c r="Q11" s="317"/>
      <c r="R11" s="317"/>
      <c r="S11" s="317"/>
      <c r="T11" s="317"/>
      <c r="U11" s="316"/>
      <c r="V11" s="48"/>
      <c r="W11" s="287"/>
      <c r="X11" s="288"/>
      <c r="Y11" s="288"/>
      <c r="Z11" s="288"/>
      <c r="AA11" s="288"/>
      <c r="AB11" s="288"/>
      <c r="AC11" s="288"/>
      <c r="AD11" s="288"/>
      <c r="AE11" s="289"/>
      <c r="AF11" s="48"/>
      <c r="AG11" s="290"/>
      <c r="AH11" s="291"/>
    </row>
    <row r="12" spans="1:35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236"/>
      <c r="F12" s="236"/>
      <c r="G12" s="236"/>
      <c r="H12" s="236"/>
      <c r="I12" s="236"/>
      <c r="J12" s="236"/>
      <c r="K12" s="236"/>
      <c r="L12" s="238" t="e">
        <f t="shared" ref="L12:L32" si="0">AVERAGE(E12:H12,I12:J12)</f>
        <v>#DIV/0!</v>
      </c>
      <c r="M12" s="237" t="e">
        <f>ROUND(L12,0)</f>
        <v>#DIV/0!</v>
      </c>
      <c r="N12" s="174"/>
      <c r="O12" s="15"/>
      <c r="P12" s="15"/>
      <c r="Q12" s="66"/>
      <c r="R12" s="15"/>
      <c r="S12" s="15"/>
      <c r="T12" s="15"/>
      <c r="U12" s="45">
        <f>SUM(N12+O12+P12+Q12+S12)/5</f>
        <v>0</v>
      </c>
      <c r="V12" s="64">
        <f>ROUND(U12,0)</f>
        <v>0</v>
      </c>
      <c r="W12" s="51"/>
      <c r="X12" s="52"/>
      <c r="Y12" s="52"/>
      <c r="Z12" s="60"/>
      <c r="AA12" s="52"/>
      <c r="AB12" s="52"/>
      <c r="AC12" s="52"/>
      <c r="AD12" s="52"/>
      <c r="AE12" s="53">
        <f>SUM(((W12+X12+AC12)/3)+(Y12))/2</f>
        <v>0</v>
      </c>
      <c r="AF12" s="54">
        <f>ROUND(AE12,0)</f>
        <v>0</v>
      </c>
      <c r="AG12" s="63"/>
      <c r="AH12" s="86">
        <f>SUM(V12,AF12)/2+AG12</f>
        <v>0</v>
      </c>
      <c r="AI12" s="87">
        <f>ROUND(AH12,0)</f>
        <v>0</v>
      </c>
    </row>
    <row r="13" spans="1:35" s="50" customForma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236"/>
      <c r="F13" s="236"/>
      <c r="G13" s="236"/>
      <c r="H13" s="236"/>
      <c r="I13" s="236"/>
      <c r="J13" s="236"/>
      <c r="K13" s="236"/>
      <c r="L13" s="238" t="e">
        <f t="shared" si="0"/>
        <v>#DIV/0!</v>
      </c>
      <c r="M13" s="237" t="e">
        <f t="shared" ref="M13:M32" si="1">ROUND(L13,0)</f>
        <v>#DIV/0!</v>
      </c>
      <c r="N13" s="174"/>
      <c r="O13" s="15"/>
      <c r="P13" s="15"/>
      <c r="Q13" s="66"/>
      <c r="R13" s="15"/>
      <c r="S13" s="15"/>
      <c r="T13" s="15"/>
      <c r="U13" s="45">
        <f t="shared" ref="U13:U32" si="2">SUM(N13+O13+P13+Q13+S13)/5</f>
        <v>0</v>
      </c>
      <c r="V13" s="64">
        <f t="shared" ref="V13:V27" si="3">ROUND(U13,0)</f>
        <v>0</v>
      </c>
      <c r="W13" s="51"/>
      <c r="X13" s="52"/>
      <c r="Y13" s="52"/>
      <c r="Z13" s="60"/>
      <c r="AA13" s="52"/>
      <c r="AB13" s="52"/>
      <c r="AC13" s="52"/>
      <c r="AD13" s="52"/>
      <c r="AE13" s="53">
        <f t="shared" ref="AE13:AE27" si="4">SUM(((W13+X13+AC13)/3)+(Y13))/2</f>
        <v>0</v>
      </c>
      <c r="AF13" s="54">
        <f t="shared" ref="AF13:AF27" si="5">ROUND(AE13,0)</f>
        <v>0</v>
      </c>
      <c r="AG13" s="63"/>
      <c r="AH13" s="86" t="e">
        <f t="shared" ref="AH13:AH20" si="6">SUM(M13,V13,AF13)/3+AG13</f>
        <v>#DIV/0!</v>
      </c>
      <c r="AI13" s="87" t="e">
        <f t="shared" ref="AI13:AI27" si="7">ROUND(AH13,0)</f>
        <v>#DIV/0!</v>
      </c>
    </row>
    <row r="14" spans="1:35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236"/>
      <c r="F14" s="236"/>
      <c r="G14" s="236"/>
      <c r="H14" s="236"/>
      <c r="I14" s="236"/>
      <c r="J14" s="236"/>
      <c r="K14" s="236"/>
      <c r="L14" s="238" t="e">
        <f t="shared" si="0"/>
        <v>#DIV/0!</v>
      </c>
      <c r="M14" s="237" t="e">
        <f t="shared" si="1"/>
        <v>#DIV/0!</v>
      </c>
      <c r="N14" s="174"/>
      <c r="O14" s="15"/>
      <c r="P14" s="15"/>
      <c r="Q14" s="66"/>
      <c r="R14" s="15"/>
      <c r="S14" s="15"/>
      <c r="T14" s="15"/>
      <c r="U14" s="45">
        <f t="shared" si="2"/>
        <v>0</v>
      </c>
      <c r="V14" s="64">
        <f t="shared" si="3"/>
        <v>0</v>
      </c>
      <c r="W14" s="51"/>
      <c r="X14" s="52"/>
      <c r="Y14" s="52"/>
      <c r="Z14" s="60"/>
      <c r="AA14" s="52"/>
      <c r="AB14" s="52"/>
      <c r="AC14" s="52"/>
      <c r="AD14" s="52"/>
      <c r="AE14" s="53">
        <f t="shared" si="4"/>
        <v>0</v>
      </c>
      <c r="AF14" s="54">
        <f t="shared" si="5"/>
        <v>0</v>
      </c>
      <c r="AG14" s="63"/>
      <c r="AH14" s="86" t="e">
        <f t="shared" si="6"/>
        <v>#DIV/0!</v>
      </c>
      <c r="AI14" s="87" t="e">
        <f t="shared" si="7"/>
        <v>#DIV/0!</v>
      </c>
    </row>
    <row r="15" spans="1:35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236"/>
      <c r="F15" s="236"/>
      <c r="G15" s="236"/>
      <c r="H15" s="236"/>
      <c r="I15" s="236"/>
      <c r="J15" s="236"/>
      <c r="K15" s="236"/>
      <c r="L15" s="238" t="e">
        <f t="shared" si="0"/>
        <v>#DIV/0!</v>
      </c>
      <c r="M15" s="237" t="e">
        <f t="shared" si="1"/>
        <v>#DIV/0!</v>
      </c>
      <c r="N15" s="174"/>
      <c r="O15" s="15"/>
      <c r="P15" s="15"/>
      <c r="Q15" s="66"/>
      <c r="R15" s="15"/>
      <c r="S15" s="15"/>
      <c r="T15" s="15"/>
      <c r="U15" s="45">
        <f t="shared" si="2"/>
        <v>0</v>
      </c>
      <c r="V15" s="64">
        <f t="shared" si="3"/>
        <v>0</v>
      </c>
      <c r="W15" s="51"/>
      <c r="X15" s="52"/>
      <c r="Y15" s="52"/>
      <c r="Z15" s="60"/>
      <c r="AA15" s="52"/>
      <c r="AB15" s="52"/>
      <c r="AC15" s="52"/>
      <c r="AD15" s="52"/>
      <c r="AE15" s="53">
        <f t="shared" si="4"/>
        <v>0</v>
      </c>
      <c r="AF15" s="54">
        <f t="shared" si="5"/>
        <v>0</v>
      </c>
      <c r="AG15" s="63"/>
      <c r="AH15" s="86" t="e">
        <f t="shared" si="6"/>
        <v>#DIV/0!</v>
      </c>
      <c r="AI15" s="87" t="e">
        <f t="shared" si="7"/>
        <v>#DIV/0!</v>
      </c>
    </row>
    <row r="16" spans="1:35" ht="1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236"/>
      <c r="F16" s="236"/>
      <c r="G16" s="236"/>
      <c r="H16" s="236"/>
      <c r="I16" s="236"/>
      <c r="J16" s="236"/>
      <c r="K16" s="236"/>
      <c r="L16" s="238" t="e">
        <f t="shared" si="0"/>
        <v>#DIV/0!</v>
      </c>
      <c r="M16" s="237" t="e">
        <f t="shared" si="1"/>
        <v>#DIV/0!</v>
      </c>
      <c r="N16" s="174"/>
      <c r="O16" s="15"/>
      <c r="P16" s="15"/>
      <c r="Q16" s="138"/>
      <c r="R16" s="15"/>
      <c r="S16" s="15"/>
      <c r="T16" s="15"/>
      <c r="U16" s="45">
        <f t="shared" si="2"/>
        <v>0</v>
      </c>
      <c r="V16" s="64">
        <f t="shared" si="3"/>
        <v>0</v>
      </c>
      <c r="W16" s="51"/>
      <c r="X16" s="52"/>
      <c r="Y16" s="52"/>
      <c r="Z16" s="60"/>
      <c r="AA16" s="52"/>
      <c r="AB16" s="52"/>
      <c r="AC16" s="52"/>
      <c r="AD16" s="52"/>
      <c r="AE16" s="53">
        <f t="shared" si="4"/>
        <v>0</v>
      </c>
      <c r="AF16" s="54">
        <f t="shared" si="5"/>
        <v>0</v>
      </c>
      <c r="AG16" s="63"/>
      <c r="AH16" s="86" t="e">
        <f t="shared" si="6"/>
        <v>#DIV/0!</v>
      </c>
      <c r="AI16" s="87" t="e">
        <f t="shared" si="7"/>
        <v>#DIV/0!</v>
      </c>
    </row>
    <row r="17" spans="1:35" s="50" customForma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236"/>
      <c r="F17" s="236"/>
      <c r="G17" s="236"/>
      <c r="H17" s="236"/>
      <c r="I17" s="236"/>
      <c r="J17" s="236"/>
      <c r="K17" s="236"/>
      <c r="L17" s="238" t="e">
        <f t="shared" si="0"/>
        <v>#DIV/0!</v>
      </c>
      <c r="M17" s="237" t="e">
        <f t="shared" si="1"/>
        <v>#DIV/0!</v>
      </c>
      <c r="N17" s="174"/>
      <c r="O17" s="15"/>
      <c r="P17" s="15"/>
      <c r="Q17" s="66"/>
      <c r="R17" s="15"/>
      <c r="S17" s="15"/>
      <c r="T17" s="15"/>
      <c r="U17" s="45">
        <f t="shared" si="2"/>
        <v>0</v>
      </c>
      <c r="V17" s="64">
        <f t="shared" si="3"/>
        <v>0</v>
      </c>
      <c r="W17" s="51"/>
      <c r="X17" s="52"/>
      <c r="Y17" s="52"/>
      <c r="Z17" s="60"/>
      <c r="AA17" s="52"/>
      <c r="AB17" s="52"/>
      <c r="AC17" s="52"/>
      <c r="AD17" s="52"/>
      <c r="AE17" s="53">
        <f t="shared" si="4"/>
        <v>0</v>
      </c>
      <c r="AF17" s="54">
        <f t="shared" si="5"/>
        <v>0</v>
      </c>
      <c r="AG17" s="63"/>
      <c r="AH17" s="86" t="e">
        <f t="shared" si="6"/>
        <v>#DIV/0!</v>
      </c>
      <c r="AI17" s="87" t="e">
        <f t="shared" si="7"/>
        <v>#DIV/0!</v>
      </c>
    </row>
    <row r="18" spans="1:35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236"/>
      <c r="F18" s="236"/>
      <c r="G18" s="236"/>
      <c r="H18" s="236"/>
      <c r="I18" s="236"/>
      <c r="J18" s="236"/>
      <c r="K18" s="236"/>
      <c r="L18" s="238" t="e">
        <f t="shared" si="0"/>
        <v>#DIV/0!</v>
      </c>
      <c r="M18" s="237" t="e">
        <f t="shared" si="1"/>
        <v>#DIV/0!</v>
      </c>
      <c r="N18" s="174"/>
      <c r="O18" s="15"/>
      <c r="P18" s="15"/>
      <c r="Q18" s="66"/>
      <c r="R18" s="15"/>
      <c r="S18" s="15"/>
      <c r="T18" s="15"/>
      <c r="U18" s="45">
        <f t="shared" si="2"/>
        <v>0</v>
      </c>
      <c r="V18" s="64">
        <f t="shared" si="3"/>
        <v>0</v>
      </c>
      <c r="W18" s="51"/>
      <c r="X18" s="52"/>
      <c r="Y18" s="52"/>
      <c r="Z18" s="60"/>
      <c r="AA18" s="52"/>
      <c r="AB18" s="52"/>
      <c r="AC18" s="52"/>
      <c r="AD18" s="52"/>
      <c r="AE18" s="53">
        <f t="shared" si="4"/>
        <v>0</v>
      </c>
      <c r="AF18" s="54">
        <f t="shared" si="5"/>
        <v>0</v>
      </c>
      <c r="AG18" s="63"/>
      <c r="AH18" s="86" t="e">
        <f t="shared" si="6"/>
        <v>#DIV/0!</v>
      </c>
      <c r="AI18" s="87" t="e">
        <f t="shared" si="7"/>
        <v>#DIV/0!</v>
      </c>
    </row>
    <row r="19" spans="1:35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236"/>
      <c r="F19" s="236"/>
      <c r="G19" s="236"/>
      <c r="H19" s="236"/>
      <c r="I19" s="236"/>
      <c r="J19" s="236"/>
      <c r="K19" s="236"/>
      <c r="L19" s="238" t="e">
        <f t="shared" si="0"/>
        <v>#DIV/0!</v>
      </c>
      <c r="M19" s="237" t="e">
        <f t="shared" si="1"/>
        <v>#DIV/0!</v>
      </c>
      <c r="N19" s="174"/>
      <c r="O19" s="15"/>
      <c r="P19" s="15"/>
      <c r="Q19" s="66"/>
      <c r="R19" s="15"/>
      <c r="S19" s="15"/>
      <c r="T19" s="15"/>
      <c r="U19" s="45">
        <f t="shared" si="2"/>
        <v>0</v>
      </c>
      <c r="V19" s="64">
        <f t="shared" si="3"/>
        <v>0</v>
      </c>
      <c r="W19" s="51"/>
      <c r="X19" s="52"/>
      <c r="Y19" s="52"/>
      <c r="Z19" s="60"/>
      <c r="AA19" s="52"/>
      <c r="AB19" s="52"/>
      <c r="AC19" s="52"/>
      <c r="AD19" s="52"/>
      <c r="AE19" s="53">
        <f t="shared" si="4"/>
        <v>0</v>
      </c>
      <c r="AF19" s="54">
        <f t="shared" si="5"/>
        <v>0</v>
      </c>
      <c r="AG19" s="63"/>
      <c r="AH19" s="86" t="e">
        <f t="shared" si="6"/>
        <v>#DIV/0!</v>
      </c>
      <c r="AI19" s="87" t="e">
        <f t="shared" si="7"/>
        <v>#DIV/0!</v>
      </c>
    </row>
    <row r="20" spans="1:35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236"/>
      <c r="F20" s="236"/>
      <c r="G20" s="236"/>
      <c r="H20" s="236"/>
      <c r="I20" s="236"/>
      <c r="J20" s="236"/>
      <c r="K20" s="236"/>
      <c r="L20" s="238" t="e">
        <f t="shared" si="0"/>
        <v>#DIV/0!</v>
      </c>
      <c r="M20" s="237" t="e">
        <f t="shared" si="1"/>
        <v>#DIV/0!</v>
      </c>
      <c r="N20" s="174"/>
      <c r="O20" s="15"/>
      <c r="P20" s="15"/>
      <c r="Q20" s="66"/>
      <c r="R20" s="15"/>
      <c r="S20" s="15"/>
      <c r="T20" s="15"/>
      <c r="U20" s="45">
        <f t="shared" si="2"/>
        <v>0</v>
      </c>
      <c r="V20" s="64">
        <f t="shared" si="3"/>
        <v>0</v>
      </c>
      <c r="W20" s="51"/>
      <c r="X20" s="52"/>
      <c r="Y20" s="52"/>
      <c r="Z20" s="60"/>
      <c r="AA20" s="52"/>
      <c r="AB20" s="52"/>
      <c r="AC20" s="52"/>
      <c r="AD20" s="52"/>
      <c r="AE20" s="53">
        <f t="shared" si="4"/>
        <v>0</v>
      </c>
      <c r="AF20" s="54">
        <f t="shared" si="5"/>
        <v>0</v>
      </c>
      <c r="AG20" s="63"/>
      <c r="AH20" s="86" t="e">
        <f t="shared" si="6"/>
        <v>#DIV/0!</v>
      </c>
      <c r="AI20" s="87" t="e">
        <f t="shared" si="7"/>
        <v>#DIV/0!</v>
      </c>
    </row>
    <row r="21" spans="1:35" ht="15.7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236"/>
      <c r="F21" s="236"/>
      <c r="G21" s="236"/>
      <c r="H21" s="236"/>
      <c r="I21" s="236"/>
      <c r="J21" s="236"/>
      <c r="K21" s="236"/>
      <c r="L21" s="238" t="e">
        <f t="shared" si="0"/>
        <v>#DIV/0!</v>
      </c>
      <c r="M21" s="237" t="e">
        <f t="shared" si="1"/>
        <v>#DIV/0!</v>
      </c>
      <c r="N21" s="174"/>
      <c r="O21" s="15"/>
      <c r="P21" s="15"/>
      <c r="Q21" s="66"/>
      <c r="R21" s="15"/>
      <c r="S21" s="15"/>
      <c r="T21" s="15"/>
      <c r="U21" s="45">
        <f t="shared" si="2"/>
        <v>0</v>
      </c>
      <c r="V21" s="64">
        <f t="shared" si="3"/>
        <v>0</v>
      </c>
      <c r="W21" s="51"/>
      <c r="X21" s="52"/>
      <c r="Y21" s="52"/>
      <c r="Z21" s="60"/>
      <c r="AA21" s="52"/>
      <c r="AB21" s="52"/>
      <c r="AC21" s="52"/>
      <c r="AD21" s="52"/>
      <c r="AE21" s="53">
        <f t="shared" si="4"/>
        <v>0</v>
      </c>
      <c r="AF21" s="54">
        <f t="shared" si="5"/>
        <v>0</v>
      </c>
      <c r="AG21" s="63"/>
      <c r="AH21" s="86">
        <f>SUM(V21,AF21)/2+AG21</f>
        <v>0</v>
      </c>
      <c r="AI21" s="87">
        <f t="shared" si="7"/>
        <v>0</v>
      </c>
    </row>
    <row r="22" spans="1:35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236"/>
      <c r="F22" s="236"/>
      <c r="G22" s="236"/>
      <c r="H22" s="236"/>
      <c r="I22" s="236"/>
      <c r="J22" s="236"/>
      <c r="K22" s="236"/>
      <c r="L22" s="238" t="e">
        <f t="shared" si="0"/>
        <v>#DIV/0!</v>
      </c>
      <c r="M22" s="237" t="e">
        <f t="shared" si="1"/>
        <v>#DIV/0!</v>
      </c>
      <c r="N22" s="174"/>
      <c r="O22" s="15"/>
      <c r="P22" s="15"/>
      <c r="Q22" s="66"/>
      <c r="R22" s="15"/>
      <c r="S22" s="15"/>
      <c r="T22" s="15"/>
      <c r="U22" s="45">
        <f t="shared" si="2"/>
        <v>0</v>
      </c>
      <c r="V22" s="64">
        <f t="shared" si="3"/>
        <v>0</v>
      </c>
      <c r="W22" s="51"/>
      <c r="X22" s="52"/>
      <c r="Y22" s="52"/>
      <c r="Z22" s="60"/>
      <c r="AA22" s="52"/>
      <c r="AB22" s="52"/>
      <c r="AC22" s="52"/>
      <c r="AD22" s="52"/>
      <c r="AE22" s="53">
        <f t="shared" si="4"/>
        <v>0</v>
      </c>
      <c r="AF22" s="54">
        <f t="shared" si="5"/>
        <v>0</v>
      </c>
      <c r="AG22" s="63"/>
      <c r="AH22" s="86" t="e">
        <f>SUM(M22,V22,AF22)/3+AG22</f>
        <v>#DIV/0!</v>
      </c>
      <c r="AI22" s="87" t="e">
        <f t="shared" si="7"/>
        <v>#DIV/0!</v>
      </c>
    </row>
    <row r="23" spans="1:35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236"/>
      <c r="F23" s="236"/>
      <c r="G23" s="236"/>
      <c r="H23" s="236"/>
      <c r="I23" s="236"/>
      <c r="J23" s="236"/>
      <c r="K23" s="236"/>
      <c r="L23" s="238" t="e">
        <f t="shared" si="0"/>
        <v>#DIV/0!</v>
      </c>
      <c r="M23" s="237" t="e">
        <f t="shared" si="1"/>
        <v>#DIV/0!</v>
      </c>
      <c r="N23" s="174"/>
      <c r="O23" s="15"/>
      <c r="P23" s="15"/>
      <c r="Q23" s="66"/>
      <c r="R23" s="15"/>
      <c r="S23" s="15"/>
      <c r="T23" s="15"/>
      <c r="U23" s="45">
        <f t="shared" si="2"/>
        <v>0</v>
      </c>
      <c r="V23" s="64">
        <f t="shared" si="3"/>
        <v>0</v>
      </c>
      <c r="W23" s="51"/>
      <c r="X23" s="52"/>
      <c r="Y23" s="52"/>
      <c r="Z23" s="60"/>
      <c r="AA23" s="52"/>
      <c r="AB23" s="52"/>
      <c r="AC23" s="52"/>
      <c r="AD23" s="52"/>
      <c r="AE23" s="53">
        <f t="shared" si="4"/>
        <v>0</v>
      </c>
      <c r="AF23" s="54">
        <f t="shared" si="5"/>
        <v>0</v>
      </c>
      <c r="AG23" s="63"/>
      <c r="AH23" s="86">
        <f>SUM(V23,AF23)/2+AG23</f>
        <v>0</v>
      </c>
      <c r="AI23" s="87">
        <f t="shared" si="7"/>
        <v>0</v>
      </c>
    </row>
    <row r="24" spans="1:35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236"/>
      <c r="F24" s="236"/>
      <c r="G24" s="236"/>
      <c r="H24" s="236"/>
      <c r="I24" s="236"/>
      <c r="J24" s="236"/>
      <c r="K24" s="236"/>
      <c r="L24" s="238" t="e">
        <f t="shared" si="0"/>
        <v>#DIV/0!</v>
      </c>
      <c r="M24" s="237" t="e">
        <f t="shared" si="1"/>
        <v>#DIV/0!</v>
      </c>
      <c r="N24" s="174"/>
      <c r="O24" s="15"/>
      <c r="P24" s="15"/>
      <c r="Q24" s="66"/>
      <c r="R24" s="15"/>
      <c r="S24" s="15"/>
      <c r="T24" s="15"/>
      <c r="U24" s="45">
        <f t="shared" si="2"/>
        <v>0</v>
      </c>
      <c r="V24" s="64">
        <f t="shared" si="3"/>
        <v>0</v>
      </c>
      <c r="W24" s="51"/>
      <c r="X24" s="52"/>
      <c r="Y24" s="52"/>
      <c r="Z24" s="60"/>
      <c r="AA24" s="52"/>
      <c r="AB24" s="52"/>
      <c r="AC24" s="52"/>
      <c r="AD24" s="52"/>
      <c r="AE24" s="53">
        <f t="shared" si="4"/>
        <v>0</v>
      </c>
      <c r="AF24" s="54">
        <f t="shared" si="5"/>
        <v>0</v>
      </c>
      <c r="AG24" s="63"/>
      <c r="AH24" s="86" t="e">
        <f>SUM(M24,V24+AF24)/3+AG24</f>
        <v>#DIV/0!</v>
      </c>
      <c r="AI24" s="87" t="e">
        <f t="shared" si="7"/>
        <v>#DIV/0!</v>
      </c>
    </row>
    <row r="25" spans="1:35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236"/>
      <c r="F25" s="236"/>
      <c r="G25" s="236"/>
      <c r="H25" s="236"/>
      <c r="I25" s="236"/>
      <c r="J25" s="236"/>
      <c r="K25" s="236"/>
      <c r="L25" s="238" t="e">
        <f t="shared" si="0"/>
        <v>#DIV/0!</v>
      </c>
      <c r="M25" s="237" t="e">
        <f t="shared" si="1"/>
        <v>#DIV/0!</v>
      </c>
      <c r="N25" s="174"/>
      <c r="O25" s="15"/>
      <c r="P25" s="15"/>
      <c r="Q25" s="66"/>
      <c r="R25" s="15"/>
      <c r="S25" s="15"/>
      <c r="T25" s="15"/>
      <c r="U25" s="45">
        <f t="shared" si="2"/>
        <v>0</v>
      </c>
      <c r="V25" s="64">
        <f t="shared" si="3"/>
        <v>0</v>
      </c>
      <c r="W25" s="51"/>
      <c r="X25" s="52"/>
      <c r="Y25" s="52"/>
      <c r="Z25" s="60"/>
      <c r="AA25" s="52"/>
      <c r="AB25" s="52"/>
      <c r="AC25" s="52"/>
      <c r="AD25" s="52"/>
      <c r="AE25" s="53">
        <f t="shared" si="4"/>
        <v>0</v>
      </c>
      <c r="AF25" s="54">
        <f t="shared" si="5"/>
        <v>0</v>
      </c>
      <c r="AG25" s="63"/>
      <c r="AH25" s="86" t="e">
        <f t="shared" ref="AH25:AH32" si="8">SUM(M25,V25,AF25)/3+AG25</f>
        <v>#DIV/0!</v>
      </c>
      <c r="AI25" s="87" t="e">
        <f t="shared" si="7"/>
        <v>#DIV/0!</v>
      </c>
    </row>
    <row r="26" spans="1:35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236"/>
      <c r="F26" s="236"/>
      <c r="G26" s="236"/>
      <c r="H26" s="236"/>
      <c r="I26" s="236"/>
      <c r="J26" s="236"/>
      <c r="K26" s="236"/>
      <c r="L26" s="238" t="e">
        <f t="shared" si="0"/>
        <v>#DIV/0!</v>
      </c>
      <c r="M26" s="237" t="e">
        <f t="shared" si="1"/>
        <v>#DIV/0!</v>
      </c>
      <c r="N26" s="174"/>
      <c r="O26" s="15"/>
      <c r="P26" s="15"/>
      <c r="Q26" s="66"/>
      <c r="R26" s="15"/>
      <c r="S26" s="15"/>
      <c r="T26" s="15"/>
      <c r="U26" s="45">
        <f t="shared" si="2"/>
        <v>0</v>
      </c>
      <c r="V26" s="64">
        <f t="shared" si="3"/>
        <v>0</v>
      </c>
      <c r="W26" s="51"/>
      <c r="X26" s="52"/>
      <c r="Y26" s="52"/>
      <c r="Z26" s="60"/>
      <c r="AA26" s="52"/>
      <c r="AB26" s="52"/>
      <c r="AC26" s="52"/>
      <c r="AD26" s="52"/>
      <c r="AE26" s="53">
        <f t="shared" si="4"/>
        <v>0</v>
      </c>
      <c r="AF26" s="54">
        <f t="shared" si="5"/>
        <v>0</v>
      </c>
      <c r="AG26" s="63"/>
      <c r="AH26" s="86" t="e">
        <f t="shared" si="8"/>
        <v>#DIV/0!</v>
      </c>
      <c r="AI26" s="87" t="e">
        <f t="shared" si="7"/>
        <v>#DIV/0!</v>
      </c>
    </row>
    <row r="27" spans="1:35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236"/>
      <c r="F27" s="236"/>
      <c r="G27" s="236"/>
      <c r="H27" s="236"/>
      <c r="I27" s="236"/>
      <c r="J27" s="236"/>
      <c r="K27" s="236"/>
      <c r="L27" s="238" t="e">
        <f t="shared" si="0"/>
        <v>#DIV/0!</v>
      </c>
      <c r="M27" s="237" t="e">
        <f t="shared" si="1"/>
        <v>#DIV/0!</v>
      </c>
      <c r="N27" s="174"/>
      <c r="O27" s="15"/>
      <c r="P27" s="15"/>
      <c r="Q27" s="66"/>
      <c r="R27" s="15"/>
      <c r="S27" s="15"/>
      <c r="T27" s="15"/>
      <c r="U27" s="45">
        <f t="shared" si="2"/>
        <v>0</v>
      </c>
      <c r="V27" s="64">
        <f t="shared" si="3"/>
        <v>0</v>
      </c>
      <c r="W27" s="51"/>
      <c r="X27" s="52"/>
      <c r="Y27" s="52"/>
      <c r="Z27" s="60"/>
      <c r="AA27" s="52"/>
      <c r="AB27" s="52"/>
      <c r="AC27" s="52"/>
      <c r="AD27" s="52"/>
      <c r="AE27" s="53">
        <f t="shared" si="4"/>
        <v>0</v>
      </c>
      <c r="AF27" s="54">
        <f t="shared" si="5"/>
        <v>0</v>
      </c>
      <c r="AG27" s="63"/>
      <c r="AH27" s="86" t="e">
        <f t="shared" si="8"/>
        <v>#DIV/0!</v>
      </c>
      <c r="AI27" s="87" t="e">
        <f t="shared" si="7"/>
        <v>#DIV/0!</v>
      </c>
    </row>
    <row r="28" spans="1:35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236"/>
      <c r="F28" s="236"/>
      <c r="G28" s="236"/>
      <c r="H28" s="236"/>
      <c r="I28" s="236"/>
      <c r="J28" s="236"/>
      <c r="K28" s="236"/>
      <c r="L28" s="238" t="e">
        <f t="shared" si="0"/>
        <v>#DIV/0!</v>
      </c>
      <c r="M28" s="237" t="e">
        <f t="shared" si="1"/>
        <v>#DIV/0!</v>
      </c>
      <c r="N28" s="174"/>
      <c r="O28" s="15"/>
      <c r="P28" s="15"/>
      <c r="Q28" s="66"/>
      <c r="R28" s="15"/>
      <c r="S28" s="15"/>
      <c r="T28" s="15"/>
      <c r="U28" s="45">
        <f t="shared" si="2"/>
        <v>0</v>
      </c>
      <c r="V28" s="64">
        <f t="shared" ref="V28:V32" si="9">ROUND(U28,0)</f>
        <v>0</v>
      </c>
      <c r="W28" s="51"/>
      <c r="X28" s="52"/>
      <c r="Y28" s="52"/>
      <c r="Z28" s="60"/>
      <c r="AA28" s="52"/>
      <c r="AB28" s="52"/>
      <c r="AC28" s="52"/>
      <c r="AD28" s="52"/>
      <c r="AE28" s="53">
        <f t="shared" ref="AE28:AE32" si="10">SUM(((W28+X28+AC28)/3)+(Y28))/2</f>
        <v>0</v>
      </c>
      <c r="AF28" s="54">
        <f t="shared" ref="AF28:AF32" si="11">ROUND(AE28,0)</f>
        <v>0</v>
      </c>
      <c r="AG28" s="63"/>
      <c r="AH28" s="86" t="e">
        <f t="shared" si="8"/>
        <v>#DIV/0!</v>
      </c>
      <c r="AI28" s="87" t="e">
        <f t="shared" ref="AI28:AI32" si="12">ROUND(AH28,0)</f>
        <v>#DIV/0!</v>
      </c>
    </row>
    <row r="29" spans="1:35" thickBot="1" x14ac:dyDescent="0.25">
      <c r="A29" s="20">
        <f t="shared" ref="A29:A33" si="13">+A28+1</f>
        <v>18</v>
      </c>
      <c r="B29" s="388" t="s">
        <v>200</v>
      </c>
      <c r="C29" s="390" t="s">
        <v>201</v>
      </c>
      <c r="D29" s="388" t="s">
        <v>202</v>
      </c>
      <c r="E29" s="236"/>
      <c r="F29" s="236"/>
      <c r="G29" s="236"/>
      <c r="H29" s="236"/>
      <c r="I29" s="236"/>
      <c r="J29" s="236"/>
      <c r="K29" s="236"/>
      <c r="L29" s="238" t="e">
        <f t="shared" si="0"/>
        <v>#DIV/0!</v>
      </c>
      <c r="M29" s="237" t="e">
        <f t="shared" si="1"/>
        <v>#DIV/0!</v>
      </c>
      <c r="N29" s="174"/>
      <c r="O29" s="15"/>
      <c r="P29" s="15"/>
      <c r="Q29" s="66"/>
      <c r="R29" s="15"/>
      <c r="S29" s="15"/>
      <c r="T29" s="15"/>
      <c r="U29" s="45">
        <f t="shared" si="2"/>
        <v>0</v>
      </c>
      <c r="V29" s="64">
        <f t="shared" si="9"/>
        <v>0</v>
      </c>
      <c r="W29" s="51"/>
      <c r="X29" s="52"/>
      <c r="Y29" s="52"/>
      <c r="Z29" s="60"/>
      <c r="AA29" s="52"/>
      <c r="AB29" s="52"/>
      <c r="AC29" s="52"/>
      <c r="AD29" s="52"/>
      <c r="AE29" s="53">
        <f t="shared" si="10"/>
        <v>0</v>
      </c>
      <c r="AF29" s="54">
        <f t="shared" si="11"/>
        <v>0</v>
      </c>
      <c r="AG29" s="63"/>
      <c r="AH29" s="86" t="e">
        <f t="shared" si="8"/>
        <v>#DIV/0!</v>
      </c>
      <c r="AI29" s="87" t="e">
        <f t="shared" si="12"/>
        <v>#DIV/0!</v>
      </c>
    </row>
    <row r="30" spans="1:35" thickBot="1" x14ac:dyDescent="0.25">
      <c r="A30" s="20">
        <f t="shared" si="13"/>
        <v>19</v>
      </c>
      <c r="B30" s="388" t="s">
        <v>203</v>
      </c>
      <c r="C30" s="390" t="s">
        <v>204</v>
      </c>
      <c r="D30" s="388" t="s">
        <v>205</v>
      </c>
      <c r="E30" s="236"/>
      <c r="F30" s="236"/>
      <c r="G30" s="236"/>
      <c r="H30" s="236"/>
      <c r="I30" s="236"/>
      <c r="J30" s="236"/>
      <c r="K30" s="236"/>
      <c r="L30" s="238" t="e">
        <f t="shared" si="0"/>
        <v>#DIV/0!</v>
      </c>
      <c r="M30" s="237" t="e">
        <f t="shared" si="1"/>
        <v>#DIV/0!</v>
      </c>
      <c r="N30" s="174"/>
      <c r="O30" s="15"/>
      <c r="P30" s="15"/>
      <c r="Q30" s="66"/>
      <c r="R30" s="15"/>
      <c r="S30" s="15"/>
      <c r="T30" s="15"/>
      <c r="U30" s="45">
        <f t="shared" si="2"/>
        <v>0</v>
      </c>
      <c r="V30" s="64">
        <f t="shared" si="9"/>
        <v>0</v>
      </c>
      <c r="W30" s="51"/>
      <c r="X30" s="52"/>
      <c r="Y30" s="52"/>
      <c r="Z30" s="60"/>
      <c r="AA30" s="52"/>
      <c r="AB30" s="52"/>
      <c r="AC30" s="52"/>
      <c r="AD30" s="52"/>
      <c r="AE30" s="53">
        <f t="shared" si="10"/>
        <v>0</v>
      </c>
      <c r="AF30" s="54">
        <f t="shared" si="11"/>
        <v>0</v>
      </c>
      <c r="AG30" s="63"/>
      <c r="AH30" s="86" t="e">
        <f t="shared" si="8"/>
        <v>#DIV/0!</v>
      </c>
      <c r="AI30" s="87" t="e">
        <f t="shared" si="12"/>
        <v>#DIV/0!</v>
      </c>
    </row>
    <row r="31" spans="1:35" thickBot="1" x14ac:dyDescent="0.25">
      <c r="A31" s="20">
        <f t="shared" si="13"/>
        <v>20</v>
      </c>
      <c r="B31" s="389" t="s">
        <v>206</v>
      </c>
      <c r="C31" s="390" t="s">
        <v>207</v>
      </c>
      <c r="D31" s="389" t="s">
        <v>208</v>
      </c>
      <c r="E31" s="236"/>
      <c r="F31" s="236"/>
      <c r="G31" s="236"/>
      <c r="H31" s="236"/>
      <c r="I31" s="236"/>
      <c r="J31" s="236"/>
      <c r="K31" s="236"/>
      <c r="L31" s="238" t="e">
        <f t="shared" si="0"/>
        <v>#DIV/0!</v>
      </c>
      <c r="M31" s="237" t="e">
        <f t="shared" si="1"/>
        <v>#DIV/0!</v>
      </c>
      <c r="N31" s="174"/>
      <c r="O31" s="15"/>
      <c r="P31" s="15"/>
      <c r="Q31" s="66"/>
      <c r="R31" s="15"/>
      <c r="S31" s="15"/>
      <c r="T31" s="15"/>
      <c r="U31" s="45">
        <f t="shared" si="2"/>
        <v>0</v>
      </c>
      <c r="V31" s="64">
        <f t="shared" si="9"/>
        <v>0</v>
      </c>
      <c r="W31" s="51"/>
      <c r="X31" s="52"/>
      <c r="Y31" s="52"/>
      <c r="Z31" s="60"/>
      <c r="AA31" s="52"/>
      <c r="AB31" s="52"/>
      <c r="AC31" s="52"/>
      <c r="AD31" s="52"/>
      <c r="AE31" s="53">
        <f t="shared" si="10"/>
        <v>0</v>
      </c>
      <c r="AF31" s="54">
        <f t="shared" si="11"/>
        <v>0</v>
      </c>
      <c r="AG31" s="63"/>
      <c r="AH31" s="86" t="e">
        <f t="shared" si="8"/>
        <v>#DIV/0!</v>
      </c>
      <c r="AI31" s="87" t="e">
        <f t="shared" si="12"/>
        <v>#DIV/0!</v>
      </c>
    </row>
    <row r="32" spans="1:35" thickBot="1" x14ac:dyDescent="0.25">
      <c r="A32" s="20">
        <f t="shared" si="13"/>
        <v>21</v>
      </c>
      <c r="B32" s="389" t="s">
        <v>209</v>
      </c>
      <c r="C32" s="390" t="s">
        <v>210</v>
      </c>
      <c r="D32" s="389" t="s">
        <v>211</v>
      </c>
      <c r="E32" s="236"/>
      <c r="F32" s="236"/>
      <c r="G32" s="236"/>
      <c r="H32" s="236"/>
      <c r="I32" s="236"/>
      <c r="J32" s="236"/>
      <c r="K32" s="236"/>
      <c r="L32" s="238" t="e">
        <f t="shared" si="0"/>
        <v>#DIV/0!</v>
      </c>
      <c r="M32" s="237" t="e">
        <f t="shared" si="1"/>
        <v>#DIV/0!</v>
      </c>
      <c r="N32" s="174"/>
      <c r="O32" s="15"/>
      <c r="P32" s="15"/>
      <c r="Q32" s="66"/>
      <c r="R32" s="15"/>
      <c r="S32" s="15"/>
      <c r="T32" s="15"/>
      <c r="U32" s="45">
        <f t="shared" si="2"/>
        <v>0</v>
      </c>
      <c r="V32" s="64">
        <f t="shared" si="9"/>
        <v>0</v>
      </c>
      <c r="W32" s="51"/>
      <c r="X32" s="52"/>
      <c r="Y32" s="52"/>
      <c r="Z32" s="60"/>
      <c r="AA32" s="52"/>
      <c r="AB32" s="52"/>
      <c r="AC32" s="52"/>
      <c r="AD32" s="52"/>
      <c r="AE32" s="53">
        <f t="shared" si="10"/>
        <v>0</v>
      </c>
      <c r="AF32" s="54">
        <f t="shared" si="11"/>
        <v>0</v>
      </c>
      <c r="AG32" s="63"/>
      <c r="AH32" s="86" t="e">
        <f t="shared" si="8"/>
        <v>#DIV/0!</v>
      </c>
      <c r="AI32" s="87" t="e">
        <f t="shared" si="12"/>
        <v>#DIV/0!</v>
      </c>
    </row>
    <row r="33" spans="1:35" ht="12.75" x14ac:dyDescent="0.2">
      <c r="A33" s="20">
        <f t="shared" si="13"/>
        <v>22</v>
      </c>
      <c r="B33" s="388" t="s">
        <v>212</v>
      </c>
      <c r="C33" s="390" t="s">
        <v>213</v>
      </c>
      <c r="D33" s="388" t="s">
        <v>214</v>
      </c>
      <c r="E33" s="236"/>
      <c r="F33" s="236"/>
      <c r="G33" s="236"/>
      <c r="H33" s="236"/>
      <c r="I33" s="236"/>
      <c r="J33" s="236"/>
      <c r="K33" s="236"/>
      <c r="L33" s="238" t="e">
        <f t="shared" ref="L33" si="14">AVERAGE(E33:H33,I33:J33)</f>
        <v>#DIV/0!</v>
      </c>
      <c r="M33" s="237" t="e">
        <f t="shared" ref="M33" si="15">ROUND(L33,0)</f>
        <v>#DIV/0!</v>
      </c>
      <c r="N33" s="174"/>
      <c r="O33" s="15"/>
      <c r="P33" s="15"/>
      <c r="Q33" s="66"/>
      <c r="R33" s="15"/>
      <c r="S33" s="15"/>
      <c r="T33" s="15"/>
      <c r="U33" s="45">
        <f t="shared" ref="U33" si="16">SUM(N33+O33+P33+Q33+S33)/5</f>
        <v>0</v>
      </c>
      <c r="V33" s="64">
        <f t="shared" ref="V33" si="17">ROUND(U33,0)</f>
        <v>0</v>
      </c>
      <c r="W33" s="51"/>
      <c r="X33" s="52"/>
      <c r="Y33" s="52"/>
      <c r="Z33" s="60"/>
      <c r="AA33" s="52"/>
      <c r="AB33" s="52"/>
      <c r="AC33" s="52"/>
      <c r="AD33" s="52"/>
      <c r="AE33" s="53">
        <f t="shared" ref="AE33" si="18">SUM(((W33+X33+AC33)/3)+(Y33))/2</f>
        <v>0</v>
      </c>
      <c r="AF33" s="54">
        <f t="shared" ref="AF33" si="19">ROUND(AE33,0)</f>
        <v>0</v>
      </c>
      <c r="AG33" s="63"/>
      <c r="AH33" s="86" t="e">
        <f t="shared" ref="AH33" si="20">SUM(M33,V33,AF33)/3+AG33</f>
        <v>#DIV/0!</v>
      </c>
      <c r="AI33" s="87" t="e">
        <f t="shared" ref="AI33" si="21">ROUND(AH33,0)</f>
        <v>#DIV/0!</v>
      </c>
    </row>
  </sheetData>
  <mergeCells count="39">
    <mergeCell ref="A5:D6"/>
    <mergeCell ref="A7:D8"/>
    <mergeCell ref="A9:D10"/>
    <mergeCell ref="E11:L11"/>
    <mergeCell ref="N11:U11"/>
    <mergeCell ref="P3:P10"/>
    <mergeCell ref="Q3:Q10"/>
    <mergeCell ref="R3:R10"/>
    <mergeCell ref="A3:D4"/>
    <mergeCell ref="U2:U10"/>
    <mergeCell ref="A1:D2"/>
    <mergeCell ref="E1:L1"/>
    <mergeCell ref="N1:U1"/>
    <mergeCell ref="J2:J10"/>
    <mergeCell ref="K2:K10"/>
    <mergeCell ref="L2:L10"/>
    <mergeCell ref="AC2:AC10"/>
    <mergeCell ref="W1:AE1"/>
    <mergeCell ref="W11:AE11"/>
    <mergeCell ref="AG11:AH11"/>
    <mergeCell ref="W3:W10"/>
    <mergeCell ref="X3:X10"/>
    <mergeCell ref="AH2:AH10"/>
    <mergeCell ref="AE2:AE10"/>
    <mergeCell ref="AG2:AG10"/>
    <mergeCell ref="Y3:Y10"/>
    <mergeCell ref="Z3:Z10"/>
    <mergeCell ref="AA3:AA10"/>
    <mergeCell ref="AD2:AD10"/>
    <mergeCell ref="AB3:AB10"/>
    <mergeCell ref="S2:S10"/>
    <mergeCell ref="T2:T10"/>
    <mergeCell ref="E3:E10"/>
    <mergeCell ref="F3:F10"/>
    <mergeCell ref="G3:G10"/>
    <mergeCell ref="H3:H10"/>
    <mergeCell ref="I3:I10"/>
    <mergeCell ref="N3:N10"/>
    <mergeCell ref="O3:O10"/>
  </mergeCells>
  <pageMargins left="0.25" right="0.25" top="0.75" bottom="0.75" header="0.3" footer="0.3"/>
  <pageSetup paperSize="512" scale="70" fitToHeight="0" orientation="landscape" verticalDpi="3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3"/>
  <sheetViews>
    <sheetView topLeftCell="A25" zoomScale="90" zoomScaleNormal="90" workbookViewId="0">
      <selection activeCell="D33" sqref="A12:D33"/>
    </sheetView>
  </sheetViews>
  <sheetFormatPr baseColWidth="10" defaultColWidth="11.42578125" defaultRowHeight="15.75" x14ac:dyDescent="0.25"/>
  <cols>
    <col min="1" max="1" width="3.5703125" style="194" bestFit="1" customWidth="1"/>
    <col min="2" max="2" width="12.85546875" style="233" bestFit="1" customWidth="1"/>
    <col min="3" max="3" width="19.5703125" style="234" bestFit="1" customWidth="1"/>
    <col min="4" max="4" width="19.7109375" style="235" bestFit="1" customWidth="1"/>
    <col min="5" max="10" width="4.28515625" style="194" customWidth="1"/>
    <col min="11" max="11" width="3.85546875" style="194" customWidth="1"/>
    <col min="12" max="12" width="3.140625" style="194" customWidth="1"/>
    <col min="13" max="13" width="5.42578125" style="194" customWidth="1"/>
    <col min="14" max="14" width="4.28515625" style="194" bestFit="1" customWidth="1"/>
    <col min="15" max="20" width="4.28515625" style="194" customWidth="1"/>
    <col min="21" max="21" width="3.85546875" style="194" bestFit="1" customWidth="1"/>
    <col min="22" max="22" width="2.28515625" style="194" customWidth="1"/>
    <col min="23" max="23" width="5.7109375" style="194" bestFit="1" customWidth="1"/>
    <col min="24" max="24" width="3.85546875" style="194" bestFit="1" customWidth="1"/>
    <col min="25" max="30" width="4.28515625" style="194" customWidth="1"/>
    <col min="31" max="32" width="2.85546875" style="194" customWidth="1"/>
    <col min="33" max="33" width="8.5703125" style="194" bestFit="1" customWidth="1"/>
    <col min="34" max="34" width="2.85546875" style="194" customWidth="1"/>
    <col min="35" max="35" width="3.7109375" style="194" customWidth="1"/>
    <col min="36" max="36" width="4.85546875" style="194" customWidth="1"/>
    <col min="37" max="42" width="11.42578125" style="196"/>
    <col min="43" max="16384" width="11.42578125" style="194"/>
  </cols>
  <sheetData>
    <row r="1" spans="1:37" ht="12.75" customHeight="1" x14ac:dyDescent="0.2">
      <c r="A1" s="337" t="s">
        <v>3</v>
      </c>
      <c r="B1" s="338"/>
      <c r="C1" s="338"/>
      <c r="D1" s="338"/>
      <c r="E1" s="331" t="s">
        <v>8</v>
      </c>
      <c r="F1" s="332"/>
      <c r="G1" s="332"/>
      <c r="H1" s="332"/>
      <c r="I1" s="332"/>
      <c r="J1" s="332"/>
      <c r="K1" s="332"/>
      <c r="L1" s="333"/>
      <c r="M1" s="341"/>
      <c r="N1" s="198"/>
      <c r="O1" s="331" t="s">
        <v>9</v>
      </c>
      <c r="P1" s="332"/>
      <c r="Q1" s="332"/>
      <c r="R1" s="332"/>
      <c r="S1" s="332"/>
      <c r="T1" s="332"/>
      <c r="U1" s="332"/>
      <c r="V1" s="333"/>
      <c r="W1" s="341"/>
      <c r="X1" s="198"/>
      <c r="Y1" s="331" t="s">
        <v>10</v>
      </c>
      <c r="Z1" s="332"/>
      <c r="AA1" s="332"/>
      <c r="AB1" s="332"/>
      <c r="AC1" s="332"/>
      <c r="AD1" s="332"/>
      <c r="AE1" s="332"/>
      <c r="AF1" s="333"/>
      <c r="AG1" s="333"/>
      <c r="AH1" s="198"/>
      <c r="AI1" s="331" t="s">
        <v>11</v>
      </c>
      <c r="AJ1" s="341"/>
    </row>
    <row r="2" spans="1:37" ht="12.75" customHeight="1" x14ac:dyDescent="0.2">
      <c r="A2" s="339"/>
      <c r="B2" s="340"/>
      <c r="C2" s="340"/>
      <c r="D2" s="340"/>
      <c r="E2" s="199">
        <v>1</v>
      </c>
      <c r="F2" s="200">
        <v>2</v>
      </c>
      <c r="G2" s="200">
        <v>3</v>
      </c>
      <c r="H2" s="200">
        <v>4</v>
      </c>
      <c r="I2" s="200">
        <v>5</v>
      </c>
      <c r="J2" s="200">
        <v>6</v>
      </c>
      <c r="K2" s="342" t="s">
        <v>7</v>
      </c>
      <c r="L2" s="342" t="s">
        <v>12</v>
      </c>
      <c r="M2" s="348" t="s">
        <v>14</v>
      </c>
      <c r="N2" s="345"/>
      <c r="O2" s="201">
        <v>1</v>
      </c>
      <c r="P2" s="202">
        <v>2</v>
      </c>
      <c r="Q2" s="202">
        <v>3</v>
      </c>
      <c r="R2" s="202">
        <v>4</v>
      </c>
      <c r="S2" s="202">
        <v>5</v>
      </c>
      <c r="T2" s="202">
        <v>6</v>
      </c>
      <c r="U2" s="342" t="s">
        <v>7</v>
      </c>
      <c r="V2" s="342" t="s">
        <v>12</v>
      </c>
      <c r="W2" s="348" t="s">
        <v>14</v>
      </c>
      <c r="X2" s="345"/>
      <c r="Y2" s="201">
        <v>1</v>
      </c>
      <c r="Z2" s="202">
        <v>2</v>
      </c>
      <c r="AA2" s="202">
        <v>3</v>
      </c>
      <c r="AB2" s="202">
        <v>4</v>
      </c>
      <c r="AC2" s="202">
        <v>5</v>
      </c>
      <c r="AD2" s="202">
        <v>6</v>
      </c>
      <c r="AE2" s="342" t="s">
        <v>7</v>
      </c>
      <c r="AF2" s="342" t="s">
        <v>12</v>
      </c>
      <c r="AG2" s="342" t="s">
        <v>13</v>
      </c>
      <c r="AH2" s="203"/>
      <c r="AI2" s="351" t="s">
        <v>6</v>
      </c>
      <c r="AJ2" s="348" t="s">
        <v>2</v>
      </c>
    </row>
    <row r="3" spans="1:37" ht="12.75" customHeight="1" x14ac:dyDescent="0.2">
      <c r="A3" s="358" t="s">
        <v>148</v>
      </c>
      <c r="B3" s="359"/>
      <c r="C3" s="359"/>
      <c r="D3" s="359"/>
      <c r="E3" s="351"/>
      <c r="F3" s="342"/>
      <c r="G3" s="342"/>
      <c r="H3" s="342"/>
      <c r="I3" s="342"/>
      <c r="J3" s="342"/>
      <c r="K3" s="343"/>
      <c r="L3" s="343"/>
      <c r="M3" s="349"/>
      <c r="N3" s="346"/>
      <c r="O3" s="351"/>
      <c r="P3" s="342"/>
      <c r="Q3" s="342"/>
      <c r="R3" s="343"/>
      <c r="S3" s="342"/>
      <c r="T3" s="342"/>
      <c r="U3" s="343"/>
      <c r="V3" s="343"/>
      <c r="W3" s="349"/>
      <c r="X3" s="346"/>
      <c r="Y3" s="351"/>
      <c r="Z3" s="342"/>
      <c r="AA3" s="342"/>
      <c r="AB3" s="342"/>
      <c r="AC3" s="342"/>
      <c r="AD3" s="342"/>
      <c r="AE3" s="343"/>
      <c r="AF3" s="343"/>
      <c r="AG3" s="343"/>
      <c r="AH3" s="204"/>
      <c r="AI3" s="352"/>
      <c r="AJ3" s="349"/>
    </row>
    <row r="4" spans="1:37" ht="15" customHeight="1" x14ac:dyDescent="0.2">
      <c r="A4" s="358"/>
      <c r="B4" s="359"/>
      <c r="C4" s="359"/>
      <c r="D4" s="359"/>
      <c r="E4" s="352"/>
      <c r="F4" s="343"/>
      <c r="G4" s="343"/>
      <c r="H4" s="343"/>
      <c r="I4" s="343"/>
      <c r="J4" s="343"/>
      <c r="K4" s="343"/>
      <c r="L4" s="343"/>
      <c r="M4" s="349"/>
      <c r="N4" s="346"/>
      <c r="O4" s="352"/>
      <c r="P4" s="343"/>
      <c r="Q4" s="343"/>
      <c r="R4" s="343"/>
      <c r="S4" s="343"/>
      <c r="T4" s="343"/>
      <c r="U4" s="343"/>
      <c r="V4" s="343"/>
      <c r="W4" s="349"/>
      <c r="X4" s="346"/>
      <c r="Y4" s="352"/>
      <c r="Z4" s="343"/>
      <c r="AA4" s="343"/>
      <c r="AB4" s="343"/>
      <c r="AC4" s="343"/>
      <c r="AD4" s="343"/>
      <c r="AE4" s="343"/>
      <c r="AF4" s="343"/>
      <c r="AG4" s="343"/>
      <c r="AH4" s="204"/>
      <c r="AI4" s="352"/>
      <c r="AJ4" s="349"/>
    </row>
    <row r="5" spans="1:37" ht="15" x14ac:dyDescent="0.2">
      <c r="A5" s="356" t="s">
        <v>31</v>
      </c>
      <c r="B5" s="357"/>
      <c r="C5" s="357"/>
      <c r="D5" s="357"/>
      <c r="E5" s="352"/>
      <c r="F5" s="343"/>
      <c r="G5" s="343"/>
      <c r="H5" s="343"/>
      <c r="I5" s="343"/>
      <c r="J5" s="343"/>
      <c r="K5" s="343"/>
      <c r="L5" s="343"/>
      <c r="M5" s="349"/>
      <c r="N5" s="346"/>
      <c r="O5" s="352"/>
      <c r="P5" s="343"/>
      <c r="Q5" s="343"/>
      <c r="R5" s="343"/>
      <c r="S5" s="343"/>
      <c r="T5" s="343"/>
      <c r="U5" s="343"/>
      <c r="V5" s="343"/>
      <c r="W5" s="349"/>
      <c r="X5" s="346"/>
      <c r="Y5" s="352"/>
      <c r="Z5" s="343"/>
      <c r="AA5" s="343"/>
      <c r="AB5" s="343"/>
      <c r="AC5" s="343"/>
      <c r="AD5" s="343"/>
      <c r="AE5" s="343"/>
      <c r="AF5" s="343"/>
      <c r="AG5" s="343"/>
      <c r="AH5" s="204"/>
      <c r="AI5" s="352"/>
      <c r="AJ5" s="349"/>
    </row>
    <row r="6" spans="1:37" ht="15" x14ac:dyDescent="0.2">
      <c r="A6" s="356"/>
      <c r="B6" s="357"/>
      <c r="C6" s="357"/>
      <c r="D6" s="357"/>
      <c r="E6" s="352"/>
      <c r="F6" s="343"/>
      <c r="G6" s="343"/>
      <c r="H6" s="343"/>
      <c r="I6" s="343"/>
      <c r="J6" s="343"/>
      <c r="K6" s="343"/>
      <c r="L6" s="343"/>
      <c r="M6" s="349"/>
      <c r="N6" s="346"/>
      <c r="O6" s="352"/>
      <c r="P6" s="343"/>
      <c r="Q6" s="343"/>
      <c r="R6" s="343"/>
      <c r="S6" s="343"/>
      <c r="T6" s="343"/>
      <c r="U6" s="343"/>
      <c r="V6" s="343"/>
      <c r="W6" s="349"/>
      <c r="X6" s="346"/>
      <c r="Y6" s="352"/>
      <c r="Z6" s="343"/>
      <c r="AA6" s="343"/>
      <c r="AB6" s="343"/>
      <c r="AC6" s="343"/>
      <c r="AD6" s="343"/>
      <c r="AE6" s="343"/>
      <c r="AF6" s="343"/>
      <c r="AG6" s="343"/>
      <c r="AH6" s="204"/>
      <c r="AI6" s="352"/>
      <c r="AJ6" s="349"/>
    </row>
    <row r="7" spans="1:37" ht="15" customHeight="1" x14ac:dyDescent="0.2">
      <c r="A7" s="302" t="s">
        <v>216</v>
      </c>
      <c r="B7" s="303"/>
      <c r="C7" s="303"/>
      <c r="D7" s="304"/>
      <c r="E7" s="352"/>
      <c r="F7" s="343"/>
      <c r="G7" s="343"/>
      <c r="H7" s="343"/>
      <c r="I7" s="343"/>
      <c r="J7" s="343"/>
      <c r="K7" s="343"/>
      <c r="L7" s="343"/>
      <c r="M7" s="349"/>
      <c r="N7" s="346"/>
      <c r="O7" s="352"/>
      <c r="P7" s="343"/>
      <c r="Q7" s="343"/>
      <c r="R7" s="343"/>
      <c r="S7" s="343"/>
      <c r="T7" s="343"/>
      <c r="U7" s="343"/>
      <c r="V7" s="343"/>
      <c r="W7" s="349"/>
      <c r="X7" s="346"/>
      <c r="Y7" s="352"/>
      <c r="Z7" s="343"/>
      <c r="AA7" s="343"/>
      <c r="AB7" s="343"/>
      <c r="AC7" s="343"/>
      <c r="AD7" s="343"/>
      <c r="AE7" s="343"/>
      <c r="AF7" s="343"/>
      <c r="AG7" s="343"/>
      <c r="AH7" s="204"/>
      <c r="AI7" s="352"/>
      <c r="AJ7" s="349"/>
    </row>
    <row r="8" spans="1:37" ht="15" customHeight="1" x14ac:dyDescent="0.2">
      <c r="A8" s="302"/>
      <c r="B8" s="303"/>
      <c r="C8" s="303"/>
      <c r="D8" s="304"/>
      <c r="E8" s="352"/>
      <c r="F8" s="343"/>
      <c r="G8" s="343"/>
      <c r="H8" s="343"/>
      <c r="I8" s="343"/>
      <c r="J8" s="343"/>
      <c r="K8" s="343"/>
      <c r="L8" s="343"/>
      <c r="M8" s="349"/>
      <c r="N8" s="346"/>
      <c r="O8" s="352"/>
      <c r="P8" s="343"/>
      <c r="Q8" s="343"/>
      <c r="R8" s="343"/>
      <c r="S8" s="343"/>
      <c r="T8" s="343"/>
      <c r="U8" s="343"/>
      <c r="V8" s="343"/>
      <c r="W8" s="349"/>
      <c r="X8" s="346"/>
      <c r="Y8" s="352"/>
      <c r="Z8" s="343"/>
      <c r="AA8" s="343"/>
      <c r="AB8" s="343"/>
      <c r="AC8" s="343"/>
      <c r="AD8" s="343"/>
      <c r="AE8" s="343"/>
      <c r="AF8" s="343"/>
      <c r="AG8" s="343"/>
      <c r="AH8" s="204"/>
      <c r="AI8" s="352"/>
      <c r="AJ8" s="349"/>
    </row>
    <row r="9" spans="1:37" ht="15" x14ac:dyDescent="0.2">
      <c r="A9" s="358" t="s">
        <v>32</v>
      </c>
      <c r="B9" s="359"/>
      <c r="C9" s="359"/>
      <c r="D9" s="359"/>
      <c r="E9" s="352"/>
      <c r="F9" s="343"/>
      <c r="G9" s="343"/>
      <c r="H9" s="343"/>
      <c r="I9" s="343"/>
      <c r="J9" s="343"/>
      <c r="K9" s="343"/>
      <c r="L9" s="343"/>
      <c r="M9" s="349"/>
      <c r="N9" s="346"/>
      <c r="O9" s="352"/>
      <c r="P9" s="343"/>
      <c r="Q9" s="343"/>
      <c r="R9" s="343"/>
      <c r="S9" s="343"/>
      <c r="T9" s="343"/>
      <c r="U9" s="343"/>
      <c r="V9" s="343"/>
      <c r="W9" s="349"/>
      <c r="X9" s="346"/>
      <c r="Y9" s="352"/>
      <c r="Z9" s="343"/>
      <c r="AA9" s="343"/>
      <c r="AB9" s="343"/>
      <c r="AC9" s="343"/>
      <c r="AD9" s="343"/>
      <c r="AE9" s="343"/>
      <c r="AF9" s="343"/>
      <c r="AG9" s="343"/>
      <c r="AH9" s="204"/>
      <c r="AI9" s="352"/>
      <c r="AJ9" s="349"/>
    </row>
    <row r="10" spans="1:37" thickBot="1" x14ac:dyDescent="0.25">
      <c r="A10" s="360"/>
      <c r="B10" s="361"/>
      <c r="C10" s="361"/>
      <c r="D10" s="361"/>
      <c r="E10" s="353"/>
      <c r="F10" s="344"/>
      <c r="G10" s="344"/>
      <c r="H10" s="344"/>
      <c r="I10" s="344"/>
      <c r="J10" s="344"/>
      <c r="K10" s="344"/>
      <c r="L10" s="344"/>
      <c r="M10" s="350"/>
      <c r="N10" s="347"/>
      <c r="O10" s="353"/>
      <c r="P10" s="344"/>
      <c r="Q10" s="344"/>
      <c r="R10" s="344"/>
      <c r="S10" s="344"/>
      <c r="T10" s="344"/>
      <c r="U10" s="344"/>
      <c r="V10" s="344"/>
      <c r="W10" s="350"/>
      <c r="X10" s="347"/>
      <c r="Y10" s="352"/>
      <c r="Z10" s="343"/>
      <c r="AA10" s="343"/>
      <c r="AB10" s="343"/>
      <c r="AC10" s="343"/>
      <c r="AD10" s="343"/>
      <c r="AE10" s="343"/>
      <c r="AF10" s="343"/>
      <c r="AG10" s="343"/>
      <c r="AH10" s="205"/>
      <c r="AI10" s="353"/>
      <c r="AJ10" s="350"/>
    </row>
    <row r="11" spans="1:37" ht="16.5" thickBot="1" x14ac:dyDescent="0.3">
      <c r="A11" s="206" t="s">
        <v>5</v>
      </c>
      <c r="B11" s="206" t="s">
        <v>4</v>
      </c>
      <c r="C11" s="206" t="s">
        <v>0</v>
      </c>
      <c r="D11" s="207" t="s">
        <v>1</v>
      </c>
      <c r="E11" s="362"/>
      <c r="F11" s="363"/>
      <c r="G11" s="363"/>
      <c r="H11" s="363"/>
      <c r="I11" s="363"/>
      <c r="J11" s="363"/>
      <c r="K11" s="363"/>
      <c r="L11" s="363"/>
      <c r="M11" s="364"/>
      <c r="N11" s="208"/>
      <c r="O11" s="354"/>
      <c r="P11" s="365"/>
      <c r="Q11" s="365"/>
      <c r="R11" s="365"/>
      <c r="S11" s="365"/>
      <c r="T11" s="365"/>
      <c r="U11" s="365"/>
      <c r="V11" s="365"/>
      <c r="W11" s="355"/>
      <c r="X11" s="209"/>
      <c r="Y11" s="334"/>
      <c r="Z11" s="335"/>
      <c r="AA11" s="335"/>
      <c r="AB11" s="335"/>
      <c r="AC11" s="335"/>
      <c r="AD11" s="335"/>
      <c r="AE11" s="335"/>
      <c r="AF11" s="335"/>
      <c r="AG11" s="336"/>
      <c r="AH11" s="210"/>
      <c r="AI11" s="354"/>
      <c r="AJ11" s="355"/>
    </row>
    <row r="12" spans="1:37" ht="15.75" customHeight="1" thickBot="1" x14ac:dyDescent="0.3">
      <c r="A12" s="20">
        <v>1</v>
      </c>
      <c r="B12" s="388" t="s">
        <v>150</v>
      </c>
      <c r="C12" s="388" t="s">
        <v>151</v>
      </c>
      <c r="D12" s="388" t="s">
        <v>152</v>
      </c>
      <c r="E12" s="211"/>
      <c r="F12" s="212"/>
      <c r="G12" s="212"/>
      <c r="H12" s="212"/>
      <c r="I12" s="212"/>
      <c r="J12" s="212"/>
      <c r="K12" s="213"/>
      <c r="L12" s="214"/>
      <c r="M12" s="215">
        <f>SUM(E12:K12)/6</f>
        <v>0</v>
      </c>
      <c r="N12" s="216">
        <f>ROUND(M12,0)</f>
        <v>0</v>
      </c>
      <c r="O12" s="217"/>
      <c r="P12" s="218"/>
      <c r="Q12" s="218"/>
      <c r="R12" s="218"/>
      <c r="S12" s="213"/>
      <c r="T12" s="218"/>
      <c r="U12" s="218"/>
      <c r="V12" s="219"/>
      <c r="W12" s="220">
        <f>SUM(O12+P12+Q12+R12+U12)/5</f>
        <v>0</v>
      </c>
      <c r="X12" s="221">
        <f>ROUND(W12,0)</f>
        <v>0</v>
      </c>
      <c r="Y12" s="222"/>
      <c r="Z12" s="223"/>
      <c r="AA12" s="223"/>
      <c r="AB12" s="223"/>
      <c r="AC12" s="223"/>
      <c r="AD12" s="223"/>
      <c r="AE12" s="223"/>
      <c r="AF12" s="223"/>
      <c r="AG12" s="224">
        <f>SUM(((Y12+Z12+AA12)/3)+(AB12))/2</f>
        <v>0</v>
      </c>
      <c r="AH12" s="225">
        <f>ROUND(AG12,0)</f>
        <v>0</v>
      </c>
      <c r="AI12" s="226"/>
      <c r="AJ12" s="227">
        <f>SUM(N12,X12,AH12)/3+AI12</f>
        <v>0</v>
      </c>
      <c r="AK12" s="228">
        <f>ROUND(AJ12,0)</f>
        <v>0</v>
      </c>
    </row>
    <row r="13" spans="1:37" s="229" customFormat="1" ht="15" customHeight="1" thickBot="1" x14ac:dyDescent="0.3">
      <c r="A13" s="20">
        <v>2</v>
      </c>
      <c r="B13" s="388" t="s">
        <v>153</v>
      </c>
      <c r="C13" s="388" t="s">
        <v>154</v>
      </c>
      <c r="D13" s="388" t="s">
        <v>155</v>
      </c>
      <c r="E13" s="211"/>
      <c r="F13" s="212"/>
      <c r="G13" s="212"/>
      <c r="H13" s="212"/>
      <c r="I13" s="212"/>
      <c r="J13" s="212"/>
      <c r="K13" s="213"/>
      <c r="L13" s="214"/>
      <c r="M13" s="215">
        <f t="shared" ref="M13:M32" si="0">SUM(E13:K13)/6</f>
        <v>0</v>
      </c>
      <c r="N13" s="216">
        <f t="shared" ref="N13:N27" si="1">ROUND(M13,0)</f>
        <v>0</v>
      </c>
      <c r="O13" s="217"/>
      <c r="P13" s="218"/>
      <c r="Q13" s="218"/>
      <c r="R13" s="218"/>
      <c r="S13" s="213"/>
      <c r="T13" s="218"/>
      <c r="U13" s="218"/>
      <c r="V13" s="219"/>
      <c r="W13" s="220">
        <f t="shared" ref="W13:W32" si="2">SUM(O13+P13+Q13+R13+U13)/5</f>
        <v>0</v>
      </c>
      <c r="X13" s="221">
        <f t="shared" ref="X13:X27" si="3">ROUND(W13,0)</f>
        <v>0</v>
      </c>
      <c r="Y13" s="222"/>
      <c r="Z13" s="223"/>
      <c r="AA13" s="223"/>
      <c r="AB13" s="223"/>
      <c r="AC13" s="223"/>
      <c r="AD13" s="223"/>
      <c r="AE13" s="223"/>
      <c r="AF13" s="223" t="s">
        <v>28</v>
      </c>
      <c r="AG13" s="224">
        <f t="shared" ref="AG13:AG27" si="4">SUM(((Y13+Z13+AA13)/3)+(AB13))/2</f>
        <v>0</v>
      </c>
      <c r="AH13" s="225">
        <f t="shared" ref="AH13:AH27" si="5">ROUND(AG13,0)</f>
        <v>0</v>
      </c>
      <c r="AI13" s="226"/>
      <c r="AJ13" s="227">
        <f t="shared" ref="AJ13:AJ27" si="6">SUM(N13,X13,AH13)/3+AI13</f>
        <v>0</v>
      </c>
      <c r="AK13" s="228">
        <f t="shared" ref="AK13:AK27" si="7">ROUND(AJ13,0)</f>
        <v>0</v>
      </c>
    </row>
    <row r="14" spans="1:37" ht="16.5" thickBot="1" x14ac:dyDescent="0.3">
      <c r="A14" s="20">
        <v>3</v>
      </c>
      <c r="B14" s="389" t="s">
        <v>156</v>
      </c>
      <c r="C14" s="389" t="s">
        <v>157</v>
      </c>
      <c r="D14" s="389" t="s">
        <v>158</v>
      </c>
      <c r="E14" s="211"/>
      <c r="F14" s="212"/>
      <c r="G14" s="212"/>
      <c r="H14" s="212"/>
      <c r="I14" s="212"/>
      <c r="J14" s="212"/>
      <c r="K14" s="213"/>
      <c r="L14" s="214"/>
      <c r="M14" s="215">
        <f t="shared" si="0"/>
        <v>0</v>
      </c>
      <c r="N14" s="216">
        <f t="shared" si="1"/>
        <v>0</v>
      </c>
      <c r="O14" s="217"/>
      <c r="P14" s="218"/>
      <c r="Q14" s="218"/>
      <c r="R14" s="218"/>
      <c r="S14" s="213"/>
      <c r="T14" s="218"/>
      <c r="U14" s="218"/>
      <c r="V14" s="219"/>
      <c r="W14" s="220">
        <f t="shared" si="2"/>
        <v>0</v>
      </c>
      <c r="X14" s="221">
        <f t="shared" si="3"/>
        <v>0</v>
      </c>
      <c r="Y14" s="222"/>
      <c r="Z14" s="223"/>
      <c r="AA14" s="223"/>
      <c r="AB14" s="223"/>
      <c r="AC14" s="223"/>
      <c r="AD14" s="223"/>
      <c r="AE14" s="223"/>
      <c r="AF14" s="223" t="s">
        <v>28</v>
      </c>
      <c r="AG14" s="224">
        <f t="shared" si="4"/>
        <v>0</v>
      </c>
      <c r="AH14" s="225">
        <f t="shared" si="5"/>
        <v>0</v>
      </c>
      <c r="AI14" s="226"/>
      <c r="AJ14" s="227">
        <f t="shared" si="6"/>
        <v>0</v>
      </c>
      <c r="AK14" s="228">
        <f t="shared" si="7"/>
        <v>0</v>
      </c>
    </row>
    <row r="15" spans="1:37" ht="16.5" thickBot="1" x14ac:dyDescent="0.3">
      <c r="A15" s="20">
        <v>4</v>
      </c>
      <c r="B15" s="389" t="s">
        <v>159</v>
      </c>
      <c r="C15" s="388" t="s">
        <v>160</v>
      </c>
      <c r="D15" s="388" t="s">
        <v>161</v>
      </c>
      <c r="E15" s="211"/>
      <c r="F15" s="212"/>
      <c r="G15" s="212"/>
      <c r="H15" s="212"/>
      <c r="I15" s="212"/>
      <c r="J15" s="212"/>
      <c r="K15" s="213"/>
      <c r="L15" s="214"/>
      <c r="M15" s="215">
        <f t="shared" si="0"/>
        <v>0</v>
      </c>
      <c r="N15" s="216">
        <f t="shared" si="1"/>
        <v>0</v>
      </c>
      <c r="O15" s="217"/>
      <c r="P15" s="218"/>
      <c r="Q15" s="218"/>
      <c r="R15" s="218"/>
      <c r="S15" s="213"/>
      <c r="T15" s="218"/>
      <c r="U15" s="218"/>
      <c r="V15" s="219"/>
      <c r="W15" s="220">
        <f t="shared" si="2"/>
        <v>0</v>
      </c>
      <c r="X15" s="221">
        <f t="shared" si="3"/>
        <v>0</v>
      </c>
      <c r="Y15" s="222"/>
      <c r="Z15" s="223"/>
      <c r="AA15" s="223"/>
      <c r="AB15" s="223"/>
      <c r="AC15" s="223"/>
      <c r="AD15" s="223"/>
      <c r="AE15" s="223"/>
      <c r="AF15" s="223" t="s">
        <v>28</v>
      </c>
      <c r="AG15" s="224">
        <f t="shared" si="4"/>
        <v>0</v>
      </c>
      <c r="AH15" s="225">
        <f t="shared" si="5"/>
        <v>0</v>
      </c>
      <c r="AI15" s="226"/>
      <c r="AJ15" s="227">
        <f t="shared" si="6"/>
        <v>0</v>
      </c>
      <c r="AK15" s="228">
        <f t="shared" si="7"/>
        <v>0</v>
      </c>
    </row>
    <row r="16" spans="1:37" ht="14.25" customHeight="1" thickBot="1" x14ac:dyDescent="0.3">
      <c r="A16" s="20">
        <v>5</v>
      </c>
      <c r="B16" s="388" t="s">
        <v>162</v>
      </c>
      <c r="C16" s="390" t="s">
        <v>163</v>
      </c>
      <c r="D16" s="390" t="s">
        <v>164</v>
      </c>
      <c r="E16" s="211"/>
      <c r="F16" s="212"/>
      <c r="G16" s="212"/>
      <c r="H16" s="212"/>
      <c r="I16" s="212"/>
      <c r="J16" s="212"/>
      <c r="K16" s="213"/>
      <c r="L16" s="214"/>
      <c r="M16" s="215">
        <f t="shared" si="0"/>
        <v>0</v>
      </c>
      <c r="N16" s="216">
        <f t="shared" si="1"/>
        <v>0</v>
      </c>
      <c r="O16" s="217"/>
      <c r="P16" s="218"/>
      <c r="Q16" s="218"/>
      <c r="R16" s="218"/>
      <c r="S16" s="230"/>
      <c r="T16" s="218"/>
      <c r="U16" s="218"/>
      <c r="V16" s="219"/>
      <c r="W16" s="220">
        <f t="shared" si="2"/>
        <v>0</v>
      </c>
      <c r="X16" s="221">
        <f t="shared" si="3"/>
        <v>0</v>
      </c>
      <c r="Y16" s="222"/>
      <c r="Z16" s="223"/>
      <c r="AA16" s="223"/>
      <c r="AB16" s="223"/>
      <c r="AC16" s="223"/>
      <c r="AD16" s="223"/>
      <c r="AE16" s="223"/>
      <c r="AF16" s="223" t="s">
        <v>28</v>
      </c>
      <c r="AG16" s="224">
        <f t="shared" si="4"/>
        <v>0</v>
      </c>
      <c r="AH16" s="225">
        <f t="shared" si="5"/>
        <v>0</v>
      </c>
      <c r="AI16" s="226"/>
      <c r="AJ16" s="227">
        <f t="shared" si="6"/>
        <v>0</v>
      </c>
      <c r="AK16" s="228">
        <f t="shared" si="7"/>
        <v>0</v>
      </c>
    </row>
    <row r="17" spans="1:37" s="229" customFormat="1" ht="16.5" thickBot="1" x14ac:dyDescent="0.3">
      <c r="A17" s="20">
        <v>6</v>
      </c>
      <c r="B17" s="389" t="s">
        <v>165</v>
      </c>
      <c r="C17" s="390" t="s">
        <v>166</v>
      </c>
      <c r="D17" s="389" t="s">
        <v>167</v>
      </c>
      <c r="E17" s="211"/>
      <c r="F17" s="212"/>
      <c r="G17" s="212"/>
      <c r="H17" s="212"/>
      <c r="I17" s="212"/>
      <c r="J17" s="212"/>
      <c r="K17" s="213"/>
      <c r="L17" s="214"/>
      <c r="M17" s="215">
        <f t="shared" si="0"/>
        <v>0</v>
      </c>
      <c r="N17" s="216">
        <f t="shared" si="1"/>
        <v>0</v>
      </c>
      <c r="O17" s="217"/>
      <c r="P17" s="218"/>
      <c r="Q17" s="218"/>
      <c r="R17" s="218"/>
      <c r="S17" s="213"/>
      <c r="T17" s="218"/>
      <c r="U17" s="218"/>
      <c r="V17" s="219"/>
      <c r="W17" s="220">
        <f t="shared" si="2"/>
        <v>0</v>
      </c>
      <c r="X17" s="221">
        <f t="shared" si="3"/>
        <v>0</v>
      </c>
      <c r="Y17" s="222"/>
      <c r="Z17" s="223"/>
      <c r="AA17" s="223"/>
      <c r="AB17" s="223"/>
      <c r="AC17" s="223"/>
      <c r="AD17" s="223"/>
      <c r="AE17" s="223"/>
      <c r="AF17" s="223" t="s">
        <v>28</v>
      </c>
      <c r="AG17" s="224">
        <f t="shared" si="4"/>
        <v>0</v>
      </c>
      <c r="AH17" s="225">
        <f t="shared" si="5"/>
        <v>0</v>
      </c>
      <c r="AI17" s="226"/>
      <c r="AJ17" s="227">
        <f t="shared" si="6"/>
        <v>0</v>
      </c>
      <c r="AK17" s="228">
        <f t="shared" si="7"/>
        <v>0</v>
      </c>
    </row>
    <row r="18" spans="1:37" ht="16.5" thickBot="1" x14ac:dyDescent="0.3">
      <c r="A18" s="20">
        <v>7</v>
      </c>
      <c r="B18" s="388" t="s">
        <v>168</v>
      </c>
      <c r="C18" s="390" t="s">
        <v>169</v>
      </c>
      <c r="D18" s="388" t="s">
        <v>170</v>
      </c>
      <c r="E18" s="211"/>
      <c r="F18" s="212"/>
      <c r="G18" s="212"/>
      <c r="H18" s="212"/>
      <c r="I18" s="212"/>
      <c r="J18" s="212"/>
      <c r="K18" s="213"/>
      <c r="L18" s="214"/>
      <c r="M18" s="215">
        <f t="shared" si="0"/>
        <v>0</v>
      </c>
      <c r="N18" s="216">
        <f t="shared" si="1"/>
        <v>0</v>
      </c>
      <c r="O18" s="217"/>
      <c r="P18" s="218"/>
      <c r="Q18" s="218"/>
      <c r="R18" s="218"/>
      <c r="S18" s="213"/>
      <c r="T18" s="218"/>
      <c r="U18" s="218"/>
      <c r="V18" s="219"/>
      <c r="W18" s="220">
        <f t="shared" si="2"/>
        <v>0</v>
      </c>
      <c r="X18" s="221">
        <f t="shared" si="3"/>
        <v>0</v>
      </c>
      <c r="Y18" s="222"/>
      <c r="Z18" s="223"/>
      <c r="AA18" s="223"/>
      <c r="AB18" s="223"/>
      <c r="AC18" s="223"/>
      <c r="AD18" s="223"/>
      <c r="AE18" s="223"/>
      <c r="AF18" s="223" t="s">
        <v>28</v>
      </c>
      <c r="AG18" s="224">
        <f t="shared" si="4"/>
        <v>0</v>
      </c>
      <c r="AH18" s="225">
        <f t="shared" si="5"/>
        <v>0</v>
      </c>
      <c r="AI18" s="226"/>
      <c r="AJ18" s="227">
        <f t="shared" si="6"/>
        <v>0</v>
      </c>
      <c r="AK18" s="228">
        <f t="shared" si="7"/>
        <v>0</v>
      </c>
    </row>
    <row r="19" spans="1:37" ht="16.5" thickBot="1" x14ac:dyDescent="0.3">
      <c r="A19" s="20">
        <v>8</v>
      </c>
      <c r="B19" s="388" t="s">
        <v>171</v>
      </c>
      <c r="C19" s="390" t="s">
        <v>172</v>
      </c>
      <c r="D19" s="388" t="s">
        <v>173</v>
      </c>
      <c r="E19" s="211"/>
      <c r="F19" s="212"/>
      <c r="G19" s="212"/>
      <c r="H19" s="212"/>
      <c r="I19" s="212"/>
      <c r="J19" s="212"/>
      <c r="K19" s="213"/>
      <c r="L19" s="214"/>
      <c r="M19" s="215">
        <f t="shared" si="0"/>
        <v>0</v>
      </c>
      <c r="N19" s="216">
        <f t="shared" si="1"/>
        <v>0</v>
      </c>
      <c r="O19" s="217"/>
      <c r="P19" s="218"/>
      <c r="Q19" s="218"/>
      <c r="R19" s="218"/>
      <c r="S19" s="213"/>
      <c r="T19" s="218"/>
      <c r="U19" s="218"/>
      <c r="V19" s="219"/>
      <c r="W19" s="220">
        <f t="shared" si="2"/>
        <v>0</v>
      </c>
      <c r="X19" s="221">
        <f t="shared" si="3"/>
        <v>0</v>
      </c>
      <c r="Y19" s="231"/>
      <c r="Z19" s="232"/>
      <c r="AA19" s="232"/>
      <c r="AB19" s="223"/>
      <c r="AC19" s="223"/>
      <c r="AD19" s="223"/>
      <c r="AE19" s="223"/>
      <c r="AF19" s="223" t="s">
        <v>28</v>
      </c>
      <c r="AG19" s="224">
        <f t="shared" si="4"/>
        <v>0</v>
      </c>
      <c r="AH19" s="225">
        <f t="shared" si="5"/>
        <v>0</v>
      </c>
      <c r="AI19" s="226"/>
      <c r="AJ19" s="227">
        <f t="shared" si="6"/>
        <v>0</v>
      </c>
      <c r="AK19" s="228">
        <f t="shared" si="7"/>
        <v>0</v>
      </c>
    </row>
    <row r="20" spans="1:37" ht="16.5" thickBot="1" x14ac:dyDescent="0.3">
      <c r="A20" s="20">
        <v>9</v>
      </c>
      <c r="B20" s="388" t="s">
        <v>174</v>
      </c>
      <c r="C20" s="390" t="s">
        <v>175</v>
      </c>
      <c r="D20" s="388" t="s">
        <v>176</v>
      </c>
      <c r="E20" s="211"/>
      <c r="F20" s="212"/>
      <c r="G20" s="212"/>
      <c r="H20" s="212"/>
      <c r="I20" s="212"/>
      <c r="J20" s="212"/>
      <c r="K20" s="213"/>
      <c r="L20" s="214"/>
      <c r="M20" s="215">
        <f t="shared" si="0"/>
        <v>0</v>
      </c>
      <c r="N20" s="216">
        <f t="shared" si="1"/>
        <v>0</v>
      </c>
      <c r="O20" s="217"/>
      <c r="P20" s="218"/>
      <c r="Q20" s="218"/>
      <c r="R20" s="218"/>
      <c r="S20" s="213"/>
      <c r="T20" s="218"/>
      <c r="U20" s="218"/>
      <c r="V20" s="219"/>
      <c r="W20" s="220">
        <f t="shared" si="2"/>
        <v>0</v>
      </c>
      <c r="X20" s="221">
        <f t="shared" si="3"/>
        <v>0</v>
      </c>
      <c r="Y20" s="222"/>
      <c r="Z20" s="223"/>
      <c r="AA20" s="223"/>
      <c r="AB20" s="223"/>
      <c r="AC20" s="223"/>
      <c r="AD20" s="223"/>
      <c r="AE20" s="223"/>
      <c r="AF20" s="223" t="s">
        <v>28</v>
      </c>
      <c r="AG20" s="224">
        <f t="shared" si="4"/>
        <v>0</v>
      </c>
      <c r="AH20" s="225">
        <f t="shared" si="5"/>
        <v>0</v>
      </c>
      <c r="AI20" s="226"/>
      <c r="AJ20" s="227">
        <f t="shared" si="6"/>
        <v>0</v>
      </c>
      <c r="AK20" s="228">
        <f t="shared" si="7"/>
        <v>0</v>
      </c>
    </row>
    <row r="21" spans="1:37" ht="15" customHeight="1" thickBot="1" x14ac:dyDescent="0.3">
      <c r="A21" s="20">
        <v>10</v>
      </c>
      <c r="B21" s="389" t="s">
        <v>177</v>
      </c>
      <c r="C21" s="389" t="s">
        <v>178</v>
      </c>
      <c r="D21" s="389" t="s">
        <v>179</v>
      </c>
      <c r="E21" s="211"/>
      <c r="F21" s="212"/>
      <c r="G21" s="212"/>
      <c r="H21" s="212"/>
      <c r="I21" s="212"/>
      <c r="J21" s="212"/>
      <c r="K21" s="213"/>
      <c r="L21" s="214"/>
      <c r="M21" s="215">
        <f t="shared" si="0"/>
        <v>0</v>
      </c>
      <c r="N21" s="216">
        <f t="shared" si="1"/>
        <v>0</v>
      </c>
      <c r="O21" s="217"/>
      <c r="P21" s="218"/>
      <c r="Q21" s="218"/>
      <c r="R21" s="218"/>
      <c r="S21" s="213"/>
      <c r="T21" s="218"/>
      <c r="U21" s="218"/>
      <c r="V21" s="219"/>
      <c r="W21" s="220">
        <f t="shared" si="2"/>
        <v>0</v>
      </c>
      <c r="X21" s="221">
        <f t="shared" si="3"/>
        <v>0</v>
      </c>
      <c r="Y21" s="222"/>
      <c r="Z21" s="223"/>
      <c r="AA21" s="223"/>
      <c r="AB21" s="223"/>
      <c r="AC21" s="223"/>
      <c r="AD21" s="223"/>
      <c r="AE21" s="223"/>
      <c r="AF21" s="223" t="s">
        <v>28</v>
      </c>
      <c r="AG21" s="224">
        <f t="shared" si="4"/>
        <v>0</v>
      </c>
      <c r="AH21" s="225">
        <f t="shared" si="5"/>
        <v>0</v>
      </c>
      <c r="AI21" s="226"/>
      <c r="AJ21" s="227">
        <f t="shared" si="6"/>
        <v>0</v>
      </c>
      <c r="AK21" s="228">
        <f t="shared" si="7"/>
        <v>0</v>
      </c>
    </row>
    <row r="22" spans="1:37" ht="16.5" thickBot="1" x14ac:dyDescent="0.3">
      <c r="A22" s="20">
        <v>11</v>
      </c>
      <c r="B22" s="388" t="s">
        <v>180</v>
      </c>
      <c r="C22" s="390" t="s">
        <v>181</v>
      </c>
      <c r="D22" s="388" t="s">
        <v>182</v>
      </c>
      <c r="E22" s="211"/>
      <c r="F22" s="212"/>
      <c r="G22" s="212"/>
      <c r="H22" s="212"/>
      <c r="I22" s="212"/>
      <c r="J22" s="212"/>
      <c r="K22" s="213"/>
      <c r="L22" s="214"/>
      <c r="M22" s="215">
        <f t="shared" si="0"/>
        <v>0</v>
      </c>
      <c r="N22" s="216">
        <f t="shared" si="1"/>
        <v>0</v>
      </c>
      <c r="O22" s="217"/>
      <c r="P22" s="218"/>
      <c r="Q22" s="218"/>
      <c r="R22" s="218"/>
      <c r="S22" s="213"/>
      <c r="T22" s="218"/>
      <c r="U22" s="218"/>
      <c r="V22" s="219"/>
      <c r="W22" s="220">
        <f t="shared" si="2"/>
        <v>0</v>
      </c>
      <c r="X22" s="221">
        <f t="shared" si="3"/>
        <v>0</v>
      </c>
      <c r="Y22" s="222"/>
      <c r="Z22" s="223"/>
      <c r="AA22" s="223"/>
      <c r="AB22" s="223"/>
      <c r="AC22" s="223"/>
      <c r="AD22" s="223"/>
      <c r="AE22" s="223"/>
      <c r="AF22" s="223" t="s">
        <v>28</v>
      </c>
      <c r="AG22" s="224">
        <f t="shared" si="4"/>
        <v>0</v>
      </c>
      <c r="AH22" s="225">
        <f t="shared" si="5"/>
        <v>0</v>
      </c>
      <c r="AI22" s="226"/>
      <c r="AJ22" s="227">
        <f t="shared" si="6"/>
        <v>0</v>
      </c>
      <c r="AK22" s="228">
        <f t="shared" si="7"/>
        <v>0</v>
      </c>
    </row>
    <row r="23" spans="1:37" ht="16.5" thickBot="1" x14ac:dyDescent="0.3">
      <c r="A23" s="20">
        <v>12</v>
      </c>
      <c r="B23" s="388" t="s">
        <v>183</v>
      </c>
      <c r="C23" s="390" t="s">
        <v>184</v>
      </c>
      <c r="D23" s="388" t="s">
        <v>185</v>
      </c>
      <c r="E23" s="211"/>
      <c r="F23" s="212"/>
      <c r="G23" s="212"/>
      <c r="H23" s="212"/>
      <c r="I23" s="212"/>
      <c r="J23" s="212"/>
      <c r="K23" s="213"/>
      <c r="L23" s="214"/>
      <c r="M23" s="215">
        <f t="shared" si="0"/>
        <v>0</v>
      </c>
      <c r="N23" s="216">
        <f t="shared" si="1"/>
        <v>0</v>
      </c>
      <c r="O23" s="217"/>
      <c r="P23" s="218"/>
      <c r="Q23" s="218"/>
      <c r="R23" s="218"/>
      <c r="S23" s="213"/>
      <c r="T23" s="218"/>
      <c r="U23" s="218"/>
      <c r="V23" s="219"/>
      <c r="W23" s="220">
        <f t="shared" si="2"/>
        <v>0</v>
      </c>
      <c r="X23" s="221">
        <f t="shared" si="3"/>
        <v>0</v>
      </c>
      <c r="Y23" s="222"/>
      <c r="Z23" s="223"/>
      <c r="AA23" s="223"/>
      <c r="AB23" s="223"/>
      <c r="AC23" s="223"/>
      <c r="AD23" s="223"/>
      <c r="AE23" s="223"/>
      <c r="AF23" s="223" t="s">
        <v>28</v>
      </c>
      <c r="AG23" s="224">
        <f t="shared" si="4"/>
        <v>0</v>
      </c>
      <c r="AH23" s="225">
        <f t="shared" si="5"/>
        <v>0</v>
      </c>
      <c r="AI23" s="226"/>
      <c r="AJ23" s="227">
        <f>SUM(X23,AH23)/2+AI23</f>
        <v>0</v>
      </c>
      <c r="AK23" s="228">
        <f t="shared" si="7"/>
        <v>0</v>
      </c>
    </row>
    <row r="24" spans="1:37" ht="16.5" thickBot="1" x14ac:dyDescent="0.3">
      <c r="A24" s="20">
        <v>13</v>
      </c>
      <c r="B24" s="389" t="s">
        <v>186</v>
      </c>
      <c r="C24" s="390" t="s">
        <v>187</v>
      </c>
      <c r="D24" s="389" t="s">
        <v>188</v>
      </c>
      <c r="E24" s="211"/>
      <c r="F24" s="212"/>
      <c r="G24" s="212"/>
      <c r="H24" s="212"/>
      <c r="I24" s="212"/>
      <c r="J24" s="212"/>
      <c r="K24" s="213"/>
      <c r="L24" s="214"/>
      <c r="M24" s="215">
        <f t="shared" si="0"/>
        <v>0</v>
      </c>
      <c r="N24" s="216">
        <f t="shared" si="1"/>
        <v>0</v>
      </c>
      <c r="O24" s="217"/>
      <c r="P24" s="218"/>
      <c r="Q24" s="218"/>
      <c r="R24" s="218"/>
      <c r="S24" s="213"/>
      <c r="T24" s="218"/>
      <c r="U24" s="218"/>
      <c r="V24" s="219"/>
      <c r="W24" s="220">
        <f t="shared" si="2"/>
        <v>0</v>
      </c>
      <c r="X24" s="221">
        <f t="shared" si="3"/>
        <v>0</v>
      </c>
      <c r="Y24" s="222"/>
      <c r="Z24" s="223"/>
      <c r="AA24" s="223"/>
      <c r="AB24" s="223"/>
      <c r="AC24" s="223"/>
      <c r="AD24" s="223"/>
      <c r="AE24" s="223"/>
      <c r="AF24" s="223" t="s">
        <v>28</v>
      </c>
      <c r="AG24" s="224">
        <f t="shared" si="4"/>
        <v>0</v>
      </c>
      <c r="AH24" s="225">
        <f t="shared" si="5"/>
        <v>0</v>
      </c>
      <c r="AI24" s="226"/>
      <c r="AJ24" s="227">
        <f>SUM(N24,X24,AH24)/3+AI24</f>
        <v>0</v>
      </c>
      <c r="AK24" s="228">
        <f t="shared" si="7"/>
        <v>0</v>
      </c>
    </row>
    <row r="25" spans="1:37" ht="16.5" thickBot="1" x14ac:dyDescent="0.3">
      <c r="A25" s="20">
        <v>14</v>
      </c>
      <c r="B25" s="389" t="s">
        <v>189</v>
      </c>
      <c r="C25" s="390" t="s">
        <v>146</v>
      </c>
      <c r="D25" s="389" t="s">
        <v>190</v>
      </c>
      <c r="E25" s="211"/>
      <c r="F25" s="212"/>
      <c r="G25" s="212"/>
      <c r="H25" s="212"/>
      <c r="I25" s="212"/>
      <c r="J25" s="212"/>
      <c r="K25" s="213"/>
      <c r="L25" s="214"/>
      <c r="M25" s="215">
        <f t="shared" si="0"/>
        <v>0</v>
      </c>
      <c r="N25" s="216">
        <f t="shared" si="1"/>
        <v>0</v>
      </c>
      <c r="O25" s="217"/>
      <c r="P25" s="218"/>
      <c r="Q25" s="218"/>
      <c r="R25" s="218"/>
      <c r="S25" s="213"/>
      <c r="T25" s="218"/>
      <c r="U25" s="218"/>
      <c r="V25" s="219"/>
      <c r="W25" s="220">
        <f t="shared" si="2"/>
        <v>0</v>
      </c>
      <c r="X25" s="221">
        <f t="shared" si="3"/>
        <v>0</v>
      </c>
      <c r="Y25" s="222"/>
      <c r="Z25" s="223"/>
      <c r="AA25" s="223"/>
      <c r="AB25" s="223"/>
      <c r="AC25" s="223"/>
      <c r="AD25" s="223"/>
      <c r="AE25" s="223"/>
      <c r="AF25" s="223" t="s">
        <v>27</v>
      </c>
      <c r="AG25" s="224">
        <f t="shared" si="4"/>
        <v>0</v>
      </c>
      <c r="AH25" s="225">
        <f t="shared" si="5"/>
        <v>0</v>
      </c>
      <c r="AI25" s="226"/>
      <c r="AJ25" s="227">
        <f t="shared" si="6"/>
        <v>0</v>
      </c>
      <c r="AK25" s="228">
        <f t="shared" si="7"/>
        <v>0</v>
      </c>
    </row>
    <row r="26" spans="1:37" ht="16.5" thickBot="1" x14ac:dyDescent="0.3">
      <c r="A26" s="20">
        <v>15</v>
      </c>
      <c r="B26" s="389" t="s">
        <v>191</v>
      </c>
      <c r="C26" s="390" t="s">
        <v>192</v>
      </c>
      <c r="D26" s="389" t="s">
        <v>193</v>
      </c>
      <c r="E26" s="211"/>
      <c r="F26" s="212"/>
      <c r="G26" s="212"/>
      <c r="H26" s="212"/>
      <c r="I26" s="212"/>
      <c r="J26" s="212"/>
      <c r="K26" s="213"/>
      <c r="L26" s="214"/>
      <c r="M26" s="215">
        <f t="shared" si="0"/>
        <v>0</v>
      </c>
      <c r="N26" s="216">
        <f t="shared" si="1"/>
        <v>0</v>
      </c>
      <c r="O26" s="217"/>
      <c r="P26" s="218"/>
      <c r="Q26" s="218"/>
      <c r="R26" s="218"/>
      <c r="S26" s="213"/>
      <c r="T26" s="218"/>
      <c r="U26" s="218"/>
      <c r="V26" s="219"/>
      <c r="W26" s="220">
        <f t="shared" si="2"/>
        <v>0</v>
      </c>
      <c r="X26" s="221">
        <f t="shared" si="3"/>
        <v>0</v>
      </c>
      <c r="Y26" s="222"/>
      <c r="Z26" s="223"/>
      <c r="AA26" s="223"/>
      <c r="AB26" s="223"/>
      <c r="AC26" s="223"/>
      <c r="AD26" s="223"/>
      <c r="AE26" s="223"/>
      <c r="AF26" s="223"/>
      <c r="AG26" s="224">
        <f t="shared" si="4"/>
        <v>0</v>
      </c>
      <c r="AH26" s="225">
        <f t="shared" si="5"/>
        <v>0</v>
      </c>
      <c r="AI26" s="226"/>
      <c r="AJ26" s="227">
        <f t="shared" si="6"/>
        <v>0</v>
      </c>
      <c r="AK26" s="228">
        <f t="shared" si="7"/>
        <v>0</v>
      </c>
    </row>
    <row r="27" spans="1:37" ht="16.5" thickBot="1" x14ac:dyDescent="0.3">
      <c r="A27" s="20">
        <v>16</v>
      </c>
      <c r="B27" s="388" t="s">
        <v>194</v>
      </c>
      <c r="C27" s="390" t="s">
        <v>195</v>
      </c>
      <c r="D27" s="388" t="s">
        <v>196</v>
      </c>
      <c r="E27" s="211"/>
      <c r="F27" s="212"/>
      <c r="G27" s="212"/>
      <c r="H27" s="212"/>
      <c r="I27" s="212"/>
      <c r="J27" s="212"/>
      <c r="K27" s="213"/>
      <c r="L27" s="214"/>
      <c r="M27" s="215">
        <f t="shared" si="0"/>
        <v>0</v>
      </c>
      <c r="N27" s="216">
        <f t="shared" si="1"/>
        <v>0</v>
      </c>
      <c r="O27" s="217"/>
      <c r="P27" s="218"/>
      <c r="Q27" s="218"/>
      <c r="R27" s="218"/>
      <c r="S27" s="213"/>
      <c r="T27" s="218"/>
      <c r="U27" s="218"/>
      <c r="V27" s="219"/>
      <c r="W27" s="220">
        <f t="shared" si="2"/>
        <v>0</v>
      </c>
      <c r="X27" s="221">
        <f t="shared" si="3"/>
        <v>0</v>
      </c>
      <c r="Y27" s="222"/>
      <c r="Z27" s="223"/>
      <c r="AA27" s="223"/>
      <c r="AB27" s="223"/>
      <c r="AC27" s="223"/>
      <c r="AD27" s="223"/>
      <c r="AE27" s="223"/>
      <c r="AF27" s="223"/>
      <c r="AG27" s="224">
        <f t="shared" si="4"/>
        <v>0</v>
      </c>
      <c r="AH27" s="225">
        <f t="shared" si="5"/>
        <v>0</v>
      </c>
      <c r="AI27" s="226"/>
      <c r="AJ27" s="227">
        <f t="shared" si="6"/>
        <v>0</v>
      </c>
      <c r="AK27" s="228">
        <f t="shared" si="7"/>
        <v>0</v>
      </c>
    </row>
    <row r="28" spans="1:37" ht="16.5" thickBot="1" x14ac:dyDescent="0.3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211"/>
      <c r="F28" s="212"/>
      <c r="G28" s="212"/>
      <c r="H28" s="212"/>
      <c r="I28" s="212"/>
      <c r="J28" s="212"/>
      <c r="K28" s="213"/>
      <c r="L28" s="214"/>
      <c r="M28" s="215">
        <f t="shared" si="0"/>
        <v>0</v>
      </c>
      <c r="N28" s="216">
        <f t="shared" ref="N28:N32" si="8">ROUND(M28,0)</f>
        <v>0</v>
      </c>
      <c r="O28" s="217"/>
      <c r="P28" s="218"/>
      <c r="Q28" s="218"/>
      <c r="R28" s="218"/>
      <c r="S28" s="213"/>
      <c r="T28" s="218"/>
      <c r="U28" s="218"/>
      <c r="V28" s="219"/>
      <c r="W28" s="220">
        <f t="shared" si="2"/>
        <v>0</v>
      </c>
      <c r="X28" s="221">
        <f t="shared" ref="X28:X32" si="9">ROUND(W28,0)</f>
        <v>0</v>
      </c>
      <c r="Y28" s="222"/>
      <c r="Z28" s="223"/>
      <c r="AA28" s="223"/>
      <c r="AB28" s="223"/>
      <c r="AC28" s="223"/>
      <c r="AD28" s="223"/>
      <c r="AE28" s="223"/>
      <c r="AF28" s="223"/>
      <c r="AG28" s="224">
        <f t="shared" ref="AG28:AG32" si="10">SUM(((Y28+Z28+AA28)/3)+(AB28))/2</f>
        <v>0</v>
      </c>
      <c r="AH28" s="225">
        <f t="shared" ref="AH28:AH32" si="11">ROUND(AG28,0)</f>
        <v>0</v>
      </c>
      <c r="AI28" s="226"/>
      <c r="AJ28" s="227">
        <f t="shared" ref="AJ28:AJ32" si="12">SUM(N28,X28,AH28)/3+AI28</f>
        <v>0</v>
      </c>
      <c r="AK28" s="228">
        <f t="shared" ref="AK28:AK32" si="13">ROUND(AJ28,0)</f>
        <v>0</v>
      </c>
    </row>
    <row r="29" spans="1:37" ht="16.5" thickBot="1" x14ac:dyDescent="0.3">
      <c r="A29" s="20">
        <f t="shared" ref="A29:A33" si="14">+A28+1</f>
        <v>18</v>
      </c>
      <c r="B29" s="388" t="s">
        <v>200</v>
      </c>
      <c r="C29" s="390" t="s">
        <v>201</v>
      </c>
      <c r="D29" s="388" t="s">
        <v>202</v>
      </c>
      <c r="E29" s="211"/>
      <c r="F29" s="212"/>
      <c r="G29" s="212"/>
      <c r="H29" s="212"/>
      <c r="I29" s="212"/>
      <c r="J29" s="212"/>
      <c r="K29" s="213"/>
      <c r="L29" s="214"/>
      <c r="M29" s="215">
        <f t="shared" si="0"/>
        <v>0</v>
      </c>
      <c r="N29" s="216">
        <f t="shared" si="8"/>
        <v>0</v>
      </c>
      <c r="O29" s="217"/>
      <c r="P29" s="218"/>
      <c r="Q29" s="218"/>
      <c r="R29" s="218"/>
      <c r="S29" s="213"/>
      <c r="T29" s="218"/>
      <c r="U29" s="218"/>
      <c r="V29" s="219"/>
      <c r="W29" s="220">
        <f t="shared" si="2"/>
        <v>0</v>
      </c>
      <c r="X29" s="221">
        <f t="shared" si="9"/>
        <v>0</v>
      </c>
      <c r="Y29" s="222"/>
      <c r="Z29" s="223"/>
      <c r="AA29" s="223"/>
      <c r="AB29" s="223"/>
      <c r="AC29" s="223"/>
      <c r="AD29" s="223"/>
      <c r="AE29" s="223"/>
      <c r="AF29" s="223"/>
      <c r="AG29" s="224">
        <f t="shared" si="10"/>
        <v>0</v>
      </c>
      <c r="AH29" s="225">
        <f t="shared" si="11"/>
        <v>0</v>
      </c>
      <c r="AI29" s="226"/>
      <c r="AJ29" s="227">
        <f t="shared" si="12"/>
        <v>0</v>
      </c>
      <c r="AK29" s="228">
        <f t="shared" si="13"/>
        <v>0</v>
      </c>
    </row>
    <row r="30" spans="1:37" ht="16.5" thickBot="1" x14ac:dyDescent="0.3">
      <c r="A30" s="20">
        <f t="shared" si="14"/>
        <v>19</v>
      </c>
      <c r="B30" s="388" t="s">
        <v>203</v>
      </c>
      <c r="C30" s="390" t="s">
        <v>204</v>
      </c>
      <c r="D30" s="388" t="s">
        <v>205</v>
      </c>
      <c r="E30" s="211"/>
      <c r="F30" s="212"/>
      <c r="G30" s="212"/>
      <c r="H30" s="212"/>
      <c r="I30" s="212"/>
      <c r="J30" s="212"/>
      <c r="K30" s="213"/>
      <c r="L30" s="214"/>
      <c r="M30" s="215">
        <f t="shared" si="0"/>
        <v>0</v>
      </c>
      <c r="N30" s="216">
        <f t="shared" si="8"/>
        <v>0</v>
      </c>
      <c r="O30" s="217"/>
      <c r="P30" s="218"/>
      <c r="Q30" s="218"/>
      <c r="R30" s="218"/>
      <c r="S30" s="213"/>
      <c r="T30" s="218"/>
      <c r="U30" s="218"/>
      <c r="V30" s="219"/>
      <c r="W30" s="220">
        <f t="shared" si="2"/>
        <v>0</v>
      </c>
      <c r="X30" s="221">
        <f t="shared" si="9"/>
        <v>0</v>
      </c>
      <c r="Y30" s="222"/>
      <c r="Z30" s="223"/>
      <c r="AA30" s="223"/>
      <c r="AB30" s="223"/>
      <c r="AC30" s="223"/>
      <c r="AD30" s="223"/>
      <c r="AE30" s="223"/>
      <c r="AF30" s="223"/>
      <c r="AG30" s="224">
        <f t="shared" si="10"/>
        <v>0</v>
      </c>
      <c r="AH30" s="225">
        <f t="shared" si="11"/>
        <v>0</v>
      </c>
      <c r="AI30" s="226"/>
      <c r="AJ30" s="227">
        <f t="shared" si="12"/>
        <v>0</v>
      </c>
      <c r="AK30" s="228">
        <f t="shared" si="13"/>
        <v>0</v>
      </c>
    </row>
    <row r="31" spans="1:37" ht="16.5" thickBot="1" x14ac:dyDescent="0.3">
      <c r="A31" s="20">
        <f t="shared" si="14"/>
        <v>20</v>
      </c>
      <c r="B31" s="389" t="s">
        <v>206</v>
      </c>
      <c r="C31" s="390" t="s">
        <v>207</v>
      </c>
      <c r="D31" s="389" t="s">
        <v>208</v>
      </c>
      <c r="E31" s="211"/>
      <c r="F31" s="212"/>
      <c r="G31" s="212"/>
      <c r="H31" s="212"/>
      <c r="I31" s="212"/>
      <c r="J31" s="212"/>
      <c r="K31" s="213"/>
      <c r="L31" s="214"/>
      <c r="M31" s="215">
        <f t="shared" si="0"/>
        <v>0</v>
      </c>
      <c r="N31" s="216">
        <f t="shared" si="8"/>
        <v>0</v>
      </c>
      <c r="O31" s="217"/>
      <c r="P31" s="218"/>
      <c r="Q31" s="218"/>
      <c r="R31" s="218"/>
      <c r="S31" s="213"/>
      <c r="T31" s="218"/>
      <c r="U31" s="218"/>
      <c r="V31" s="219"/>
      <c r="W31" s="220">
        <f t="shared" si="2"/>
        <v>0</v>
      </c>
      <c r="X31" s="221">
        <f t="shared" si="9"/>
        <v>0</v>
      </c>
      <c r="Y31" s="222"/>
      <c r="Z31" s="223"/>
      <c r="AA31" s="223"/>
      <c r="AB31" s="223"/>
      <c r="AC31" s="223"/>
      <c r="AD31" s="223"/>
      <c r="AE31" s="223"/>
      <c r="AF31" s="223"/>
      <c r="AG31" s="224">
        <f t="shared" si="10"/>
        <v>0</v>
      </c>
      <c r="AH31" s="225">
        <f t="shared" si="11"/>
        <v>0</v>
      </c>
      <c r="AI31" s="226"/>
      <c r="AJ31" s="227">
        <f t="shared" si="12"/>
        <v>0</v>
      </c>
      <c r="AK31" s="228">
        <f t="shared" si="13"/>
        <v>0</v>
      </c>
    </row>
    <row r="32" spans="1:37" ht="16.5" thickBot="1" x14ac:dyDescent="0.3">
      <c r="A32" s="20">
        <f t="shared" si="14"/>
        <v>21</v>
      </c>
      <c r="B32" s="389" t="s">
        <v>209</v>
      </c>
      <c r="C32" s="390" t="s">
        <v>210</v>
      </c>
      <c r="D32" s="389" t="s">
        <v>211</v>
      </c>
      <c r="E32" s="211"/>
      <c r="F32" s="212"/>
      <c r="G32" s="212"/>
      <c r="H32" s="212"/>
      <c r="I32" s="212"/>
      <c r="J32" s="212"/>
      <c r="K32" s="213"/>
      <c r="L32" s="214"/>
      <c r="M32" s="215">
        <f t="shared" si="0"/>
        <v>0</v>
      </c>
      <c r="N32" s="216">
        <f t="shared" si="8"/>
        <v>0</v>
      </c>
      <c r="O32" s="217"/>
      <c r="P32" s="218"/>
      <c r="Q32" s="218"/>
      <c r="R32" s="218"/>
      <c r="S32" s="213"/>
      <c r="T32" s="218"/>
      <c r="U32" s="218"/>
      <c r="V32" s="219"/>
      <c r="W32" s="220">
        <f t="shared" si="2"/>
        <v>0</v>
      </c>
      <c r="X32" s="221">
        <f t="shared" si="9"/>
        <v>0</v>
      </c>
      <c r="Y32" s="222"/>
      <c r="Z32" s="223"/>
      <c r="AA32" s="223"/>
      <c r="AB32" s="223"/>
      <c r="AC32" s="223"/>
      <c r="AD32" s="223"/>
      <c r="AE32" s="223"/>
      <c r="AF32" s="223"/>
      <c r="AG32" s="224">
        <f t="shared" si="10"/>
        <v>0</v>
      </c>
      <c r="AH32" s="225">
        <f t="shared" si="11"/>
        <v>0</v>
      </c>
      <c r="AI32" s="226"/>
      <c r="AJ32" s="227">
        <f t="shared" si="12"/>
        <v>0</v>
      </c>
      <c r="AK32" s="228">
        <f t="shared" si="13"/>
        <v>0</v>
      </c>
    </row>
    <row r="33" spans="1:37" x14ac:dyDescent="0.25">
      <c r="A33" s="20">
        <f t="shared" si="14"/>
        <v>22</v>
      </c>
      <c r="B33" s="388" t="s">
        <v>212</v>
      </c>
      <c r="C33" s="390" t="s">
        <v>213</v>
      </c>
      <c r="D33" s="388" t="s">
        <v>214</v>
      </c>
      <c r="E33" s="211"/>
      <c r="F33" s="212"/>
      <c r="G33" s="212"/>
      <c r="H33" s="212"/>
      <c r="I33" s="212"/>
      <c r="J33" s="212"/>
      <c r="K33" s="213"/>
      <c r="L33" s="214"/>
      <c r="M33" s="215">
        <f t="shared" ref="M33" si="15">SUM(E33:K33)/6</f>
        <v>0</v>
      </c>
      <c r="N33" s="216">
        <f t="shared" ref="N33" si="16">ROUND(M33,0)</f>
        <v>0</v>
      </c>
      <c r="O33" s="217"/>
      <c r="P33" s="218"/>
      <c r="Q33" s="218"/>
      <c r="R33" s="218"/>
      <c r="S33" s="213"/>
      <c r="T33" s="218"/>
      <c r="U33" s="218"/>
      <c r="V33" s="219"/>
      <c r="W33" s="220">
        <f t="shared" ref="W33" si="17">SUM(O33+P33+Q33+R33+U33)/5</f>
        <v>0</v>
      </c>
      <c r="X33" s="221">
        <f t="shared" ref="X33" si="18">ROUND(W33,0)</f>
        <v>0</v>
      </c>
      <c r="Y33" s="222"/>
      <c r="Z33" s="223"/>
      <c r="AA33" s="223"/>
      <c r="AB33" s="223"/>
      <c r="AC33" s="223"/>
      <c r="AD33" s="223"/>
      <c r="AE33" s="223"/>
      <c r="AF33" s="223"/>
      <c r="AG33" s="224">
        <f t="shared" ref="AG33" si="19">SUM(((Y33+Z33+AA33)/3)+(AB33))/2</f>
        <v>0</v>
      </c>
      <c r="AH33" s="225">
        <f t="shared" ref="AH33" si="20">ROUND(AG33,0)</f>
        <v>0</v>
      </c>
      <c r="AI33" s="226"/>
      <c r="AJ33" s="227">
        <f t="shared" ref="AJ33" si="21">SUM(N33,X33,AH33)/3+AI33</f>
        <v>0</v>
      </c>
      <c r="AK33" s="228">
        <f t="shared" ref="AK33" si="22">ROUND(AJ33,0)</f>
        <v>0</v>
      </c>
    </row>
  </sheetData>
  <mergeCells count="44">
    <mergeCell ref="AI11:AJ11"/>
    <mergeCell ref="A5:D6"/>
    <mergeCell ref="A7:D8"/>
    <mergeCell ref="A9:D10"/>
    <mergeCell ref="E11:M11"/>
    <mergeCell ref="O11:W11"/>
    <mergeCell ref="Q3:Q10"/>
    <mergeCell ref="R3:R10"/>
    <mergeCell ref="S3:S10"/>
    <mergeCell ref="T3:T10"/>
    <mergeCell ref="Y3:Y10"/>
    <mergeCell ref="Z3:Z10"/>
    <mergeCell ref="AJ2:AJ10"/>
    <mergeCell ref="A3:D4"/>
    <mergeCell ref="E3:E10"/>
    <mergeCell ref="AI1:AJ1"/>
    <mergeCell ref="K2:K10"/>
    <mergeCell ref="L2:L10"/>
    <mergeCell ref="M2:M10"/>
    <mergeCell ref="U2:U10"/>
    <mergeCell ref="V2:V10"/>
    <mergeCell ref="AG2:AG10"/>
    <mergeCell ref="AI2:AI10"/>
    <mergeCell ref="AA3:AA10"/>
    <mergeCell ref="AB3:AB10"/>
    <mergeCell ref="AC3:AC10"/>
    <mergeCell ref="AF2:AF10"/>
    <mergeCell ref="AD3:AD10"/>
    <mergeCell ref="O3:O10"/>
    <mergeCell ref="P3:P10"/>
    <mergeCell ref="W2:W10"/>
    <mergeCell ref="Y1:AG1"/>
    <mergeCell ref="Y11:AG11"/>
    <mergeCell ref="A1:D2"/>
    <mergeCell ref="E1:M1"/>
    <mergeCell ref="O1:W1"/>
    <mergeCell ref="F3:F10"/>
    <mergeCell ref="G3:G10"/>
    <mergeCell ref="H3:H10"/>
    <mergeCell ref="I3:I10"/>
    <mergeCell ref="J3:J10"/>
    <mergeCell ref="AE2:AE10"/>
    <mergeCell ref="X2:X10"/>
    <mergeCell ref="N2:N10"/>
  </mergeCells>
  <pageMargins left="0.25" right="0.25" top="0.75" bottom="0.75" header="0.3" footer="0.3"/>
  <pageSetup paperSize="512" scale="75" fitToHeight="0" orientation="landscape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3"/>
  <sheetViews>
    <sheetView topLeftCell="A21" zoomScale="106" zoomScaleNormal="106" workbookViewId="0">
      <selection activeCell="A34" sqref="A34:XFD34"/>
    </sheetView>
  </sheetViews>
  <sheetFormatPr baseColWidth="10" defaultColWidth="11.42578125" defaultRowHeight="13.5" x14ac:dyDescent="0.25"/>
  <cols>
    <col min="1" max="1" width="3.140625" bestFit="1" customWidth="1"/>
    <col min="2" max="2" width="12.7109375" style="29" bestFit="1" customWidth="1"/>
    <col min="3" max="3" width="19.5703125" style="2" bestFit="1" customWidth="1"/>
    <col min="4" max="4" width="19.7109375" style="3" bestFit="1" customWidth="1"/>
    <col min="5" max="10" width="4.28515625" customWidth="1"/>
    <col min="11" max="11" width="3.85546875" customWidth="1"/>
    <col min="12" max="12" width="3.140625" customWidth="1"/>
    <col min="13" max="13" width="6" bestFit="1" customWidth="1"/>
    <col min="14" max="14" width="4.42578125" customWidth="1"/>
    <col min="15" max="20" width="4.28515625" customWidth="1"/>
    <col min="21" max="21" width="3.28515625" bestFit="1" customWidth="1"/>
    <col min="22" max="22" width="2.28515625" customWidth="1"/>
    <col min="23" max="23" width="4.42578125" bestFit="1" customWidth="1"/>
    <col min="24" max="24" width="3.42578125" customWidth="1"/>
    <col min="25" max="31" width="4.28515625" customWidth="1"/>
    <col min="32" max="32" width="1.85546875" customWidth="1"/>
    <col min="33" max="33" width="5.7109375" customWidth="1"/>
    <col min="34" max="34" width="4" customWidth="1"/>
    <col min="35" max="35" width="3.7109375" customWidth="1"/>
    <col min="36" max="36" width="4.85546875" customWidth="1"/>
    <col min="37" max="37" width="6.28515625" style="117" customWidth="1"/>
    <col min="38" max="42" width="11.42578125" style="25"/>
  </cols>
  <sheetData>
    <row r="1" spans="1:37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5"/>
      <c r="L1" s="286"/>
      <c r="M1" s="311"/>
      <c r="N1" s="34"/>
      <c r="O1" s="284" t="s">
        <v>9</v>
      </c>
      <c r="P1" s="285"/>
      <c r="Q1" s="285"/>
      <c r="R1" s="285"/>
      <c r="S1" s="285"/>
      <c r="T1" s="285"/>
      <c r="U1" s="285"/>
      <c r="V1" s="286"/>
      <c r="W1" s="311"/>
      <c r="X1" s="34"/>
      <c r="Y1" s="284" t="s">
        <v>10</v>
      </c>
      <c r="Z1" s="285"/>
      <c r="AA1" s="285"/>
      <c r="AB1" s="285"/>
      <c r="AC1" s="285"/>
      <c r="AD1" s="285"/>
      <c r="AE1" s="285"/>
      <c r="AF1" s="286"/>
      <c r="AG1" s="286"/>
      <c r="AH1" s="34"/>
      <c r="AI1" s="284" t="s">
        <v>11</v>
      </c>
      <c r="AJ1" s="311"/>
    </row>
    <row r="2" spans="1:37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269" t="s">
        <v>7</v>
      </c>
      <c r="L2" s="269" t="s">
        <v>12</v>
      </c>
      <c r="M2" s="294" t="s">
        <v>14</v>
      </c>
      <c r="N2" s="35"/>
      <c r="O2" s="6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269" t="s">
        <v>7</v>
      </c>
      <c r="V2" s="269" t="s">
        <v>12</v>
      </c>
      <c r="W2" s="294" t="s">
        <v>14</v>
      </c>
      <c r="X2" s="35"/>
      <c r="Y2" s="6">
        <v>1</v>
      </c>
      <c r="Z2" s="7">
        <v>2</v>
      </c>
      <c r="AA2" s="7">
        <v>3</v>
      </c>
      <c r="AB2" s="7">
        <v>4</v>
      </c>
      <c r="AC2" s="7">
        <v>5</v>
      </c>
      <c r="AD2" s="7">
        <v>6</v>
      </c>
      <c r="AE2" s="7">
        <v>4</v>
      </c>
      <c r="AF2" s="269" t="s">
        <v>12</v>
      </c>
      <c r="AG2" s="269" t="s">
        <v>13</v>
      </c>
      <c r="AH2" s="35"/>
      <c r="AI2" s="297" t="s">
        <v>6</v>
      </c>
      <c r="AJ2" s="294" t="s">
        <v>2</v>
      </c>
    </row>
    <row r="3" spans="1:37" ht="12.75" customHeight="1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8"/>
      <c r="J3" s="278"/>
      <c r="K3" s="270"/>
      <c r="L3" s="270"/>
      <c r="M3" s="295"/>
      <c r="N3" s="36"/>
      <c r="O3" s="281"/>
      <c r="P3" s="278"/>
      <c r="Q3" s="278"/>
      <c r="R3" s="270"/>
      <c r="S3" s="278"/>
      <c r="T3" s="278"/>
      <c r="U3" s="270"/>
      <c r="V3" s="270"/>
      <c r="W3" s="295"/>
      <c r="X3" s="36"/>
      <c r="Y3" s="366"/>
      <c r="Z3" s="278"/>
      <c r="AA3" s="278"/>
      <c r="AB3" s="278"/>
      <c r="AC3" s="278"/>
      <c r="AD3" s="278"/>
      <c r="AE3" s="278" t="s">
        <v>104</v>
      </c>
      <c r="AF3" s="270"/>
      <c r="AG3" s="270"/>
      <c r="AH3" s="36"/>
      <c r="AI3" s="298"/>
      <c r="AJ3" s="295"/>
    </row>
    <row r="4" spans="1:37" ht="12.75" x14ac:dyDescent="0.2">
      <c r="A4" s="302"/>
      <c r="B4" s="303"/>
      <c r="C4" s="303"/>
      <c r="D4" s="303"/>
      <c r="E4" s="273"/>
      <c r="F4" s="276"/>
      <c r="G4" s="276"/>
      <c r="H4" s="279"/>
      <c r="I4" s="279"/>
      <c r="J4" s="279"/>
      <c r="K4" s="270"/>
      <c r="L4" s="270"/>
      <c r="M4" s="295"/>
      <c r="N4" s="36"/>
      <c r="O4" s="282"/>
      <c r="P4" s="279"/>
      <c r="Q4" s="279"/>
      <c r="R4" s="270"/>
      <c r="S4" s="279"/>
      <c r="T4" s="279"/>
      <c r="U4" s="270"/>
      <c r="V4" s="270"/>
      <c r="W4" s="295"/>
      <c r="X4" s="36"/>
      <c r="Y4" s="367"/>
      <c r="Z4" s="279"/>
      <c r="AA4" s="279"/>
      <c r="AB4" s="279"/>
      <c r="AC4" s="279"/>
      <c r="AD4" s="279"/>
      <c r="AE4" s="279"/>
      <c r="AF4" s="270"/>
      <c r="AG4" s="270"/>
      <c r="AH4" s="36"/>
      <c r="AI4" s="298"/>
      <c r="AJ4" s="295"/>
    </row>
    <row r="5" spans="1:37" ht="12.75" x14ac:dyDescent="0.2">
      <c r="A5" s="300" t="s">
        <v>29</v>
      </c>
      <c r="B5" s="301"/>
      <c r="C5" s="301"/>
      <c r="D5" s="301"/>
      <c r="E5" s="273"/>
      <c r="F5" s="276"/>
      <c r="G5" s="276"/>
      <c r="H5" s="279"/>
      <c r="I5" s="279"/>
      <c r="J5" s="279"/>
      <c r="K5" s="270"/>
      <c r="L5" s="270"/>
      <c r="M5" s="295"/>
      <c r="N5" s="36"/>
      <c r="O5" s="282"/>
      <c r="P5" s="279"/>
      <c r="Q5" s="279"/>
      <c r="R5" s="270"/>
      <c r="S5" s="279"/>
      <c r="T5" s="279"/>
      <c r="U5" s="270"/>
      <c r="V5" s="270"/>
      <c r="W5" s="295"/>
      <c r="X5" s="36"/>
      <c r="Y5" s="367"/>
      <c r="Z5" s="279"/>
      <c r="AA5" s="279"/>
      <c r="AB5" s="279"/>
      <c r="AC5" s="279"/>
      <c r="AD5" s="279"/>
      <c r="AE5" s="279"/>
      <c r="AF5" s="270"/>
      <c r="AG5" s="270"/>
      <c r="AH5" s="36"/>
      <c r="AI5" s="298"/>
      <c r="AJ5" s="295"/>
    </row>
    <row r="6" spans="1:37" ht="12.75" x14ac:dyDescent="0.2">
      <c r="A6" s="300"/>
      <c r="B6" s="301"/>
      <c r="C6" s="301"/>
      <c r="D6" s="301"/>
      <c r="E6" s="273"/>
      <c r="F6" s="276"/>
      <c r="G6" s="276"/>
      <c r="H6" s="279"/>
      <c r="I6" s="279"/>
      <c r="J6" s="279"/>
      <c r="K6" s="270"/>
      <c r="L6" s="270"/>
      <c r="M6" s="295"/>
      <c r="N6" s="36"/>
      <c r="O6" s="282"/>
      <c r="P6" s="279"/>
      <c r="Q6" s="279"/>
      <c r="R6" s="270"/>
      <c r="S6" s="279"/>
      <c r="T6" s="279"/>
      <c r="U6" s="270"/>
      <c r="V6" s="270"/>
      <c r="W6" s="295"/>
      <c r="X6" s="36"/>
      <c r="Y6" s="367"/>
      <c r="Z6" s="279"/>
      <c r="AA6" s="279"/>
      <c r="AB6" s="279"/>
      <c r="AC6" s="279"/>
      <c r="AD6" s="279"/>
      <c r="AE6" s="279"/>
      <c r="AF6" s="270"/>
      <c r="AG6" s="270"/>
      <c r="AH6" s="36"/>
      <c r="AI6" s="298"/>
      <c r="AJ6" s="295"/>
    </row>
    <row r="7" spans="1:37" ht="12.75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9"/>
      <c r="J7" s="279"/>
      <c r="K7" s="270"/>
      <c r="L7" s="270"/>
      <c r="M7" s="295"/>
      <c r="N7" s="36"/>
      <c r="O7" s="282"/>
      <c r="P7" s="279"/>
      <c r="Q7" s="279"/>
      <c r="R7" s="270"/>
      <c r="S7" s="279"/>
      <c r="T7" s="279"/>
      <c r="U7" s="270"/>
      <c r="V7" s="270"/>
      <c r="W7" s="295"/>
      <c r="X7" s="36"/>
      <c r="Y7" s="367"/>
      <c r="Z7" s="279"/>
      <c r="AA7" s="279"/>
      <c r="AB7" s="279"/>
      <c r="AC7" s="279"/>
      <c r="AD7" s="279"/>
      <c r="AE7" s="279"/>
      <c r="AF7" s="270"/>
      <c r="AG7" s="270"/>
      <c r="AH7" s="36"/>
      <c r="AI7" s="298"/>
      <c r="AJ7" s="295"/>
    </row>
    <row r="8" spans="1:37" ht="12.75" x14ac:dyDescent="0.2">
      <c r="A8" s="302"/>
      <c r="B8" s="303"/>
      <c r="C8" s="303"/>
      <c r="D8" s="304"/>
      <c r="E8" s="273"/>
      <c r="F8" s="276"/>
      <c r="G8" s="276"/>
      <c r="H8" s="279"/>
      <c r="I8" s="279"/>
      <c r="J8" s="279"/>
      <c r="K8" s="270"/>
      <c r="L8" s="270"/>
      <c r="M8" s="295"/>
      <c r="N8" s="36"/>
      <c r="O8" s="282"/>
      <c r="P8" s="279"/>
      <c r="Q8" s="279"/>
      <c r="R8" s="270"/>
      <c r="S8" s="279"/>
      <c r="T8" s="279"/>
      <c r="U8" s="270"/>
      <c r="V8" s="270"/>
      <c r="W8" s="295"/>
      <c r="X8" s="36"/>
      <c r="Y8" s="367"/>
      <c r="Z8" s="279"/>
      <c r="AA8" s="279"/>
      <c r="AB8" s="279"/>
      <c r="AC8" s="279"/>
      <c r="AD8" s="279"/>
      <c r="AE8" s="279"/>
      <c r="AF8" s="270"/>
      <c r="AG8" s="270"/>
      <c r="AH8" s="36"/>
      <c r="AI8" s="298"/>
      <c r="AJ8" s="295"/>
    </row>
    <row r="9" spans="1:37" ht="12.75" x14ac:dyDescent="0.2">
      <c r="A9" s="302" t="s">
        <v>132</v>
      </c>
      <c r="B9" s="303"/>
      <c r="C9" s="303"/>
      <c r="D9" s="303"/>
      <c r="E9" s="273"/>
      <c r="F9" s="276"/>
      <c r="G9" s="276"/>
      <c r="H9" s="279"/>
      <c r="I9" s="279"/>
      <c r="J9" s="279"/>
      <c r="K9" s="270"/>
      <c r="L9" s="270"/>
      <c r="M9" s="295"/>
      <c r="N9" s="36"/>
      <c r="O9" s="282"/>
      <c r="P9" s="279"/>
      <c r="Q9" s="279"/>
      <c r="R9" s="270"/>
      <c r="S9" s="279"/>
      <c r="T9" s="279"/>
      <c r="U9" s="270"/>
      <c r="V9" s="270"/>
      <c r="W9" s="295"/>
      <c r="X9" s="36"/>
      <c r="Y9" s="367"/>
      <c r="Z9" s="279"/>
      <c r="AA9" s="279"/>
      <c r="AB9" s="279"/>
      <c r="AC9" s="279"/>
      <c r="AD9" s="279"/>
      <c r="AE9" s="279"/>
      <c r="AF9" s="270"/>
      <c r="AG9" s="270"/>
      <c r="AH9" s="36"/>
      <c r="AI9" s="298"/>
      <c r="AJ9" s="295"/>
    </row>
    <row r="10" spans="1:37" thickBot="1" x14ac:dyDescent="0.25">
      <c r="A10" s="305"/>
      <c r="B10" s="306"/>
      <c r="C10" s="306"/>
      <c r="D10" s="306"/>
      <c r="E10" s="274"/>
      <c r="F10" s="277"/>
      <c r="G10" s="277"/>
      <c r="H10" s="280"/>
      <c r="I10" s="280"/>
      <c r="J10" s="280"/>
      <c r="K10" s="271"/>
      <c r="L10" s="271"/>
      <c r="M10" s="296"/>
      <c r="N10" s="37"/>
      <c r="O10" s="283"/>
      <c r="P10" s="280"/>
      <c r="Q10" s="280"/>
      <c r="R10" s="271"/>
      <c r="S10" s="280"/>
      <c r="T10" s="280"/>
      <c r="U10" s="271"/>
      <c r="V10" s="271"/>
      <c r="W10" s="296"/>
      <c r="X10" s="37"/>
      <c r="Y10" s="367"/>
      <c r="Z10" s="279"/>
      <c r="AA10" s="279"/>
      <c r="AB10" s="279"/>
      <c r="AC10" s="279"/>
      <c r="AD10" s="279"/>
      <c r="AE10" s="279"/>
      <c r="AF10" s="270"/>
      <c r="AG10" s="270"/>
      <c r="AH10" s="37"/>
      <c r="AI10" s="299"/>
      <c r="AJ10" s="296"/>
    </row>
    <row r="11" spans="1:37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315"/>
      <c r="F11" s="317"/>
      <c r="G11" s="317"/>
      <c r="H11" s="317"/>
      <c r="I11" s="317"/>
      <c r="J11" s="317"/>
      <c r="K11" s="317"/>
      <c r="L11" s="317"/>
      <c r="M11" s="316"/>
      <c r="N11" s="43"/>
      <c r="O11" s="315"/>
      <c r="P11" s="317"/>
      <c r="Q11" s="317"/>
      <c r="R11" s="317"/>
      <c r="S11" s="317"/>
      <c r="T11" s="317"/>
      <c r="U11" s="317"/>
      <c r="V11" s="317"/>
      <c r="W11" s="316"/>
      <c r="X11" s="43"/>
      <c r="Y11" s="322"/>
      <c r="Z11" s="323"/>
      <c r="AA11" s="323"/>
      <c r="AB11" s="323"/>
      <c r="AC11" s="323"/>
      <c r="AD11" s="323"/>
      <c r="AE11" s="323"/>
      <c r="AF11" s="323"/>
      <c r="AG11" s="324"/>
      <c r="AH11" s="48"/>
      <c r="AI11" s="315"/>
      <c r="AJ11" s="316"/>
    </row>
    <row r="12" spans="1:37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0"/>
      <c r="F12" s="11"/>
      <c r="G12" s="11"/>
      <c r="H12" s="11"/>
      <c r="I12" s="68"/>
      <c r="J12" s="11"/>
      <c r="K12" s="15"/>
      <c r="L12" s="12"/>
      <c r="M12" s="30">
        <f>SUM(E12:K12)/6</f>
        <v>0</v>
      </c>
      <c r="N12" s="42">
        <f>ROUND(M12,0)</f>
        <v>0</v>
      </c>
      <c r="O12" s="10"/>
      <c r="P12" s="11"/>
      <c r="Q12" s="11"/>
      <c r="R12" s="11"/>
      <c r="S12" s="66"/>
      <c r="T12" s="11"/>
      <c r="U12" s="15"/>
      <c r="V12" s="15"/>
      <c r="W12" s="30">
        <f>SUM(O12,P12,Q12,U12)/4</f>
        <v>0</v>
      </c>
      <c r="X12" s="44">
        <f>ROUND(W12,0)</f>
        <v>0</v>
      </c>
      <c r="Y12" s="26"/>
      <c r="Z12" s="26"/>
      <c r="AA12" s="26"/>
      <c r="AB12" s="52"/>
      <c r="AC12" s="26"/>
      <c r="AD12" s="26"/>
      <c r="AE12" s="26"/>
      <c r="AF12" s="52"/>
      <c r="AG12" s="53">
        <f>SUM(((Y12+Z12+AA12+AE12)/4)+(AB12))/2</f>
        <v>0</v>
      </c>
      <c r="AH12" s="49">
        <f>ROUND(AG12,0)</f>
        <v>0</v>
      </c>
      <c r="AI12" s="13"/>
      <c r="AJ12" s="86">
        <f>SUM(X12,AH12)/2+AI12</f>
        <v>0</v>
      </c>
      <c r="AK12" s="118">
        <f>ROUND(AJ12,0)</f>
        <v>0</v>
      </c>
    </row>
    <row r="13" spans="1:37" s="50" customForma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0"/>
      <c r="F13" s="11"/>
      <c r="G13" s="11"/>
      <c r="H13" s="11"/>
      <c r="I13" s="68"/>
      <c r="J13" s="11"/>
      <c r="K13" s="15"/>
      <c r="L13" s="12"/>
      <c r="M13" s="30">
        <f t="shared" ref="M13:M32" si="0">SUM(E13:K13)/6</f>
        <v>0</v>
      </c>
      <c r="N13" s="42">
        <f t="shared" ref="N13:N27" si="1">ROUND(M13,0)</f>
        <v>0</v>
      </c>
      <c r="O13" s="10"/>
      <c r="P13" s="11"/>
      <c r="Q13" s="11"/>
      <c r="R13" s="11"/>
      <c r="S13" s="66"/>
      <c r="T13" s="11"/>
      <c r="U13" s="15"/>
      <c r="V13" s="15"/>
      <c r="W13" s="30">
        <f t="shared" ref="W13:W27" si="2">SUM(O13,P13,Q13,U13)/4</f>
        <v>0</v>
      </c>
      <c r="X13" s="44">
        <f t="shared" ref="X13:X27" si="3">ROUND(W13,0)</f>
        <v>0</v>
      </c>
      <c r="Y13" s="26"/>
      <c r="Z13" s="26"/>
      <c r="AA13" s="26"/>
      <c r="AB13" s="52"/>
      <c r="AC13" s="26"/>
      <c r="AD13" s="26"/>
      <c r="AE13" s="26"/>
      <c r="AF13" s="52"/>
      <c r="AG13" s="53">
        <f t="shared" ref="AG13:AG27" si="4">SUM(((Y13+Z13+AA13+AE13)/4)+(AB13))/2</f>
        <v>0</v>
      </c>
      <c r="AH13" s="49">
        <f t="shared" ref="AH13:AH27" si="5">ROUND(AG13,0)</f>
        <v>0</v>
      </c>
      <c r="AI13" s="13"/>
      <c r="AJ13" s="86">
        <f t="shared" ref="AJ13:AJ27" si="6">SUM(N13,X13,AH13)/3+AI13</f>
        <v>0</v>
      </c>
      <c r="AK13" s="118">
        <f t="shared" ref="AK13:AK27" si="7">ROUND(AJ13,0)</f>
        <v>0</v>
      </c>
    </row>
    <row r="14" spans="1:37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0"/>
      <c r="F14" s="11"/>
      <c r="G14" s="11"/>
      <c r="H14" s="11"/>
      <c r="I14" s="68"/>
      <c r="J14" s="11"/>
      <c r="K14" s="15"/>
      <c r="L14" s="12"/>
      <c r="M14" s="30">
        <f t="shared" si="0"/>
        <v>0</v>
      </c>
      <c r="N14" s="42">
        <f t="shared" si="1"/>
        <v>0</v>
      </c>
      <c r="O14" s="10"/>
      <c r="P14" s="11"/>
      <c r="Q14" s="11"/>
      <c r="R14" s="11"/>
      <c r="S14" s="66"/>
      <c r="T14" s="11"/>
      <c r="U14" s="15"/>
      <c r="V14" s="15"/>
      <c r="W14" s="30">
        <f t="shared" si="2"/>
        <v>0</v>
      </c>
      <c r="X14" s="44">
        <f t="shared" si="3"/>
        <v>0</v>
      </c>
      <c r="Y14" s="26"/>
      <c r="Z14" s="26"/>
      <c r="AA14" s="26"/>
      <c r="AB14" s="52"/>
      <c r="AC14" s="26"/>
      <c r="AD14" s="26"/>
      <c r="AE14" s="26"/>
      <c r="AF14" s="52"/>
      <c r="AG14" s="53">
        <f t="shared" si="4"/>
        <v>0</v>
      </c>
      <c r="AH14" s="49">
        <f t="shared" si="5"/>
        <v>0</v>
      </c>
      <c r="AI14" s="13"/>
      <c r="AJ14" s="86">
        <f t="shared" si="6"/>
        <v>0</v>
      </c>
      <c r="AK14" s="118">
        <f t="shared" si="7"/>
        <v>0</v>
      </c>
    </row>
    <row r="15" spans="1:37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0"/>
      <c r="F15" s="11"/>
      <c r="G15" s="157"/>
      <c r="H15" s="11"/>
      <c r="I15" s="68"/>
      <c r="J15" s="11"/>
      <c r="K15" s="15"/>
      <c r="L15" s="12"/>
      <c r="M15" s="30">
        <f t="shared" si="0"/>
        <v>0</v>
      </c>
      <c r="N15" s="42">
        <f t="shared" si="1"/>
        <v>0</v>
      </c>
      <c r="O15" s="10"/>
      <c r="P15" s="11"/>
      <c r="Q15" s="11"/>
      <c r="R15" s="11"/>
      <c r="S15" s="66"/>
      <c r="T15" s="11"/>
      <c r="U15" s="15"/>
      <c r="V15" s="15"/>
      <c r="W15" s="30">
        <f t="shared" si="2"/>
        <v>0</v>
      </c>
      <c r="X15" s="44">
        <f t="shared" si="3"/>
        <v>0</v>
      </c>
      <c r="Y15" s="26"/>
      <c r="Z15" s="26"/>
      <c r="AA15" s="26"/>
      <c r="AB15" s="52"/>
      <c r="AC15" s="26"/>
      <c r="AD15" s="26"/>
      <c r="AE15" s="26"/>
      <c r="AF15" s="52"/>
      <c r="AG15" s="53">
        <f t="shared" si="4"/>
        <v>0</v>
      </c>
      <c r="AH15" s="49">
        <f t="shared" si="5"/>
        <v>0</v>
      </c>
      <c r="AI15" s="13"/>
      <c r="AJ15" s="86">
        <f t="shared" si="6"/>
        <v>0</v>
      </c>
      <c r="AK15" s="118">
        <f t="shared" si="7"/>
        <v>0</v>
      </c>
    </row>
    <row r="16" spans="1:37" ht="1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0"/>
      <c r="F16" s="11"/>
      <c r="G16" s="11"/>
      <c r="H16" s="11"/>
      <c r="I16" s="68"/>
      <c r="J16" s="11"/>
      <c r="K16" s="15"/>
      <c r="L16" s="12"/>
      <c r="M16" s="30">
        <f t="shared" si="0"/>
        <v>0</v>
      </c>
      <c r="N16" s="42">
        <f t="shared" si="1"/>
        <v>0</v>
      </c>
      <c r="O16" s="10"/>
      <c r="P16" s="11"/>
      <c r="Q16" s="11"/>
      <c r="R16" s="11"/>
      <c r="S16" s="138"/>
      <c r="T16" s="11"/>
      <c r="U16" s="15"/>
      <c r="V16" s="15"/>
      <c r="W16" s="30">
        <f t="shared" si="2"/>
        <v>0</v>
      </c>
      <c r="X16" s="44">
        <f t="shared" si="3"/>
        <v>0</v>
      </c>
      <c r="Y16" s="26"/>
      <c r="Z16" s="26"/>
      <c r="AA16" s="26"/>
      <c r="AB16" s="52"/>
      <c r="AC16" s="26"/>
      <c r="AD16" s="26"/>
      <c r="AE16" s="26"/>
      <c r="AF16" s="52"/>
      <c r="AG16" s="53">
        <f t="shared" si="4"/>
        <v>0</v>
      </c>
      <c r="AH16" s="49">
        <f t="shared" si="5"/>
        <v>0</v>
      </c>
      <c r="AI16" s="13"/>
      <c r="AJ16" s="86">
        <f t="shared" si="6"/>
        <v>0</v>
      </c>
      <c r="AK16" s="118">
        <f t="shared" si="7"/>
        <v>0</v>
      </c>
    </row>
    <row r="17" spans="1:37" s="50" customForma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0"/>
      <c r="F17" s="11"/>
      <c r="G17" s="11"/>
      <c r="H17" s="11"/>
      <c r="I17" s="68"/>
      <c r="J17" s="11"/>
      <c r="K17" s="15"/>
      <c r="L17" s="12"/>
      <c r="M17" s="30">
        <f t="shared" si="0"/>
        <v>0</v>
      </c>
      <c r="N17" s="42">
        <f t="shared" si="1"/>
        <v>0</v>
      </c>
      <c r="O17" s="10"/>
      <c r="P17" s="11"/>
      <c r="Q17" s="11"/>
      <c r="R17" s="11"/>
      <c r="S17" s="66"/>
      <c r="T17" s="11"/>
      <c r="U17" s="15"/>
      <c r="V17" s="15"/>
      <c r="W17" s="30">
        <f t="shared" si="2"/>
        <v>0</v>
      </c>
      <c r="X17" s="44">
        <f t="shared" si="3"/>
        <v>0</v>
      </c>
      <c r="Y17" s="26"/>
      <c r="Z17" s="26"/>
      <c r="AA17" s="26"/>
      <c r="AB17" s="52"/>
      <c r="AC17" s="26"/>
      <c r="AD17" s="26"/>
      <c r="AE17" s="26"/>
      <c r="AF17" s="52"/>
      <c r="AG17" s="53">
        <f t="shared" si="4"/>
        <v>0</v>
      </c>
      <c r="AH17" s="49">
        <f t="shared" si="5"/>
        <v>0</v>
      </c>
      <c r="AI17" s="13"/>
      <c r="AJ17" s="86">
        <f t="shared" si="6"/>
        <v>0</v>
      </c>
      <c r="AK17" s="118">
        <f t="shared" si="7"/>
        <v>0</v>
      </c>
    </row>
    <row r="18" spans="1:37" ht="16.5" customHeight="1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0"/>
      <c r="F18" s="11"/>
      <c r="G18" s="11"/>
      <c r="H18" s="11"/>
      <c r="I18" s="68"/>
      <c r="J18" s="11"/>
      <c r="K18" s="15"/>
      <c r="L18" s="12"/>
      <c r="M18" s="30">
        <f t="shared" si="0"/>
        <v>0</v>
      </c>
      <c r="N18" s="42">
        <f t="shared" si="1"/>
        <v>0</v>
      </c>
      <c r="O18" s="10"/>
      <c r="P18" s="11"/>
      <c r="Q18" s="11"/>
      <c r="R18" s="11"/>
      <c r="S18" s="66"/>
      <c r="T18" s="11"/>
      <c r="U18" s="15"/>
      <c r="V18" s="15"/>
      <c r="W18" s="30">
        <f t="shared" si="2"/>
        <v>0</v>
      </c>
      <c r="X18" s="44">
        <f t="shared" si="3"/>
        <v>0</v>
      </c>
      <c r="Y18" s="26"/>
      <c r="Z18" s="26"/>
      <c r="AA18" s="26"/>
      <c r="AB18" s="52"/>
      <c r="AC18" s="26"/>
      <c r="AD18" s="26"/>
      <c r="AE18" s="26"/>
      <c r="AF18" s="52"/>
      <c r="AG18" s="53">
        <f t="shared" si="4"/>
        <v>0</v>
      </c>
      <c r="AH18" s="49">
        <f t="shared" si="5"/>
        <v>0</v>
      </c>
      <c r="AI18" s="13"/>
      <c r="AJ18" s="86">
        <f t="shared" si="6"/>
        <v>0</v>
      </c>
      <c r="AK18" s="118">
        <f t="shared" si="7"/>
        <v>0</v>
      </c>
    </row>
    <row r="19" spans="1:37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0"/>
      <c r="F19" s="11"/>
      <c r="G19" s="11"/>
      <c r="H19" s="11"/>
      <c r="I19" s="68"/>
      <c r="J19" s="11"/>
      <c r="K19" s="15"/>
      <c r="L19" s="12"/>
      <c r="M19" s="30">
        <f t="shared" si="0"/>
        <v>0</v>
      </c>
      <c r="N19" s="42">
        <f t="shared" si="1"/>
        <v>0</v>
      </c>
      <c r="O19" s="10"/>
      <c r="P19" s="11"/>
      <c r="Q19" s="11"/>
      <c r="R19" s="11"/>
      <c r="S19" s="66"/>
      <c r="T19" s="11"/>
      <c r="U19" s="15"/>
      <c r="V19" s="15"/>
      <c r="W19" s="30">
        <f t="shared" si="2"/>
        <v>0</v>
      </c>
      <c r="X19" s="44">
        <f t="shared" si="3"/>
        <v>0</v>
      </c>
      <c r="Y19" s="26"/>
      <c r="Z19" s="26"/>
      <c r="AA19" s="26"/>
      <c r="AB19" s="52"/>
      <c r="AC19" s="26"/>
      <c r="AD19" s="26"/>
      <c r="AE19" s="26"/>
      <c r="AF19" s="52"/>
      <c r="AG19" s="53">
        <f t="shared" si="4"/>
        <v>0</v>
      </c>
      <c r="AH19" s="49">
        <f t="shared" si="5"/>
        <v>0</v>
      </c>
      <c r="AI19" s="13"/>
      <c r="AJ19" s="86">
        <f t="shared" si="6"/>
        <v>0</v>
      </c>
      <c r="AK19" s="118">
        <f t="shared" si="7"/>
        <v>0</v>
      </c>
    </row>
    <row r="20" spans="1:37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0"/>
      <c r="F20" s="11"/>
      <c r="G20" s="11"/>
      <c r="H20" s="11"/>
      <c r="I20" s="68"/>
      <c r="J20" s="11"/>
      <c r="K20" s="15"/>
      <c r="L20" s="12"/>
      <c r="M20" s="30">
        <f t="shared" si="0"/>
        <v>0</v>
      </c>
      <c r="N20" s="42">
        <f t="shared" si="1"/>
        <v>0</v>
      </c>
      <c r="O20" s="10"/>
      <c r="P20" s="11"/>
      <c r="Q20" s="11"/>
      <c r="R20" s="11"/>
      <c r="S20" s="66"/>
      <c r="T20" s="11"/>
      <c r="U20" s="15"/>
      <c r="V20" s="15"/>
      <c r="W20" s="30">
        <f t="shared" si="2"/>
        <v>0</v>
      </c>
      <c r="X20" s="44">
        <f t="shared" si="3"/>
        <v>0</v>
      </c>
      <c r="Y20" s="26"/>
      <c r="Z20" s="26"/>
      <c r="AA20" s="26"/>
      <c r="AB20" s="52"/>
      <c r="AC20" s="26"/>
      <c r="AD20" s="26"/>
      <c r="AE20" s="26"/>
      <c r="AF20" s="52"/>
      <c r="AG20" s="53">
        <f t="shared" si="4"/>
        <v>0</v>
      </c>
      <c r="AH20" s="49">
        <f t="shared" si="5"/>
        <v>0</v>
      </c>
      <c r="AI20" s="13"/>
      <c r="AJ20" s="86">
        <f t="shared" si="6"/>
        <v>0</v>
      </c>
      <c r="AK20" s="118">
        <f t="shared" si="7"/>
        <v>0</v>
      </c>
    </row>
    <row r="21" spans="1:37" ht="14.2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0"/>
      <c r="F21" s="11"/>
      <c r="G21" s="11"/>
      <c r="H21" s="11"/>
      <c r="I21" s="68"/>
      <c r="J21" s="11"/>
      <c r="K21" s="15"/>
      <c r="L21" s="12"/>
      <c r="M21" s="30">
        <f t="shared" si="0"/>
        <v>0</v>
      </c>
      <c r="N21" s="42">
        <f t="shared" si="1"/>
        <v>0</v>
      </c>
      <c r="O21" s="10"/>
      <c r="P21" s="11"/>
      <c r="Q21" s="11"/>
      <c r="R21" s="11"/>
      <c r="S21" s="66"/>
      <c r="T21" s="11"/>
      <c r="U21" s="15"/>
      <c r="V21" s="15"/>
      <c r="W21" s="30">
        <f t="shared" si="2"/>
        <v>0</v>
      </c>
      <c r="X21" s="44">
        <f t="shared" si="3"/>
        <v>0</v>
      </c>
      <c r="Y21" s="26"/>
      <c r="Z21" s="26"/>
      <c r="AA21" s="26"/>
      <c r="AB21" s="52"/>
      <c r="AC21" s="26"/>
      <c r="AD21" s="26"/>
      <c r="AE21" s="26"/>
      <c r="AF21" s="52"/>
      <c r="AG21" s="53">
        <f t="shared" si="4"/>
        <v>0</v>
      </c>
      <c r="AH21" s="49">
        <f t="shared" si="5"/>
        <v>0</v>
      </c>
      <c r="AI21" s="13"/>
      <c r="AJ21" s="86">
        <f>SUM(X21,AH21)/2+AI21</f>
        <v>0</v>
      </c>
      <c r="AK21" s="118">
        <f t="shared" si="7"/>
        <v>0</v>
      </c>
    </row>
    <row r="22" spans="1:37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0"/>
      <c r="F22" s="11"/>
      <c r="G22" s="11"/>
      <c r="H22" s="11"/>
      <c r="I22" s="68"/>
      <c r="J22" s="11"/>
      <c r="K22" s="15"/>
      <c r="L22" s="12"/>
      <c r="M22" s="30">
        <f t="shared" si="0"/>
        <v>0</v>
      </c>
      <c r="N22" s="42">
        <f t="shared" si="1"/>
        <v>0</v>
      </c>
      <c r="O22" s="10"/>
      <c r="P22" s="11"/>
      <c r="Q22" s="11"/>
      <c r="R22" s="11"/>
      <c r="S22" s="66"/>
      <c r="T22" s="11"/>
      <c r="U22" s="15"/>
      <c r="V22" s="15"/>
      <c r="W22" s="30">
        <f t="shared" si="2"/>
        <v>0</v>
      </c>
      <c r="X22" s="44">
        <f t="shared" si="3"/>
        <v>0</v>
      </c>
      <c r="Y22" s="26"/>
      <c r="Z22" s="26"/>
      <c r="AA22" s="26"/>
      <c r="AB22" s="52"/>
      <c r="AC22" s="26"/>
      <c r="AD22" s="26"/>
      <c r="AE22" s="26"/>
      <c r="AF22" s="52"/>
      <c r="AG22" s="53">
        <f t="shared" si="4"/>
        <v>0</v>
      </c>
      <c r="AH22" s="49">
        <f t="shared" si="5"/>
        <v>0</v>
      </c>
      <c r="AI22" s="13"/>
      <c r="AJ22" s="86">
        <f t="shared" si="6"/>
        <v>0</v>
      </c>
      <c r="AK22" s="118">
        <f t="shared" si="7"/>
        <v>0</v>
      </c>
    </row>
    <row r="23" spans="1:37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0"/>
      <c r="F23" s="11"/>
      <c r="G23" s="10"/>
      <c r="H23" s="11"/>
      <c r="I23" s="68"/>
      <c r="J23" s="11"/>
      <c r="K23" s="15"/>
      <c r="L23" s="12"/>
      <c r="M23" s="30">
        <f t="shared" si="0"/>
        <v>0</v>
      </c>
      <c r="N23" s="42">
        <f t="shared" si="1"/>
        <v>0</v>
      </c>
      <c r="O23" s="10"/>
      <c r="P23" s="11"/>
      <c r="Q23" s="10"/>
      <c r="R23" s="11"/>
      <c r="S23" s="66"/>
      <c r="T23" s="11"/>
      <c r="U23" s="15"/>
      <c r="V23" s="15"/>
      <c r="W23" s="30">
        <f t="shared" si="2"/>
        <v>0</v>
      </c>
      <c r="X23" s="44">
        <f t="shared" si="3"/>
        <v>0</v>
      </c>
      <c r="Y23" s="26"/>
      <c r="Z23" s="26"/>
      <c r="AA23" s="26"/>
      <c r="AB23" s="52"/>
      <c r="AC23" s="26"/>
      <c r="AD23" s="26"/>
      <c r="AE23" s="26"/>
      <c r="AF23" s="52"/>
      <c r="AG23" s="53">
        <f t="shared" si="4"/>
        <v>0</v>
      </c>
      <c r="AH23" s="49">
        <f t="shared" si="5"/>
        <v>0</v>
      </c>
      <c r="AI23" s="13"/>
      <c r="AJ23" s="86">
        <f>SUM(X23,AH23)/2+AI23</f>
        <v>0</v>
      </c>
      <c r="AK23" s="118">
        <f t="shared" si="7"/>
        <v>0</v>
      </c>
    </row>
    <row r="24" spans="1:37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0"/>
      <c r="F24" s="11"/>
      <c r="G24" s="11"/>
      <c r="H24" s="11"/>
      <c r="I24" s="68"/>
      <c r="J24" s="11"/>
      <c r="K24" s="15"/>
      <c r="L24" s="12"/>
      <c r="M24" s="30">
        <f t="shared" si="0"/>
        <v>0</v>
      </c>
      <c r="N24" s="42">
        <f t="shared" si="1"/>
        <v>0</v>
      </c>
      <c r="O24" s="10"/>
      <c r="P24" s="11"/>
      <c r="Q24" s="11"/>
      <c r="R24" s="11"/>
      <c r="S24" s="66"/>
      <c r="T24" s="11"/>
      <c r="U24" s="15"/>
      <c r="V24" s="15"/>
      <c r="W24" s="30">
        <f t="shared" si="2"/>
        <v>0</v>
      </c>
      <c r="X24" s="44">
        <f t="shared" si="3"/>
        <v>0</v>
      </c>
      <c r="Y24" s="26"/>
      <c r="Z24" s="26"/>
      <c r="AA24" s="26"/>
      <c r="AB24" s="52"/>
      <c r="AC24" s="26"/>
      <c r="AD24" s="26"/>
      <c r="AE24" s="26"/>
      <c r="AF24" s="52"/>
      <c r="AG24" s="53">
        <f t="shared" si="4"/>
        <v>0</v>
      </c>
      <c r="AH24" s="49">
        <f t="shared" si="5"/>
        <v>0</v>
      </c>
      <c r="AI24" s="13"/>
      <c r="AJ24" s="86">
        <f>SUM(N24,X24+AH24)/3+AI24</f>
        <v>0</v>
      </c>
      <c r="AK24" s="118">
        <f t="shared" si="7"/>
        <v>0</v>
      </c>
    </row>
    <row r="25" spans="1:37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0"/>
      <c r="F25" s="11"/>
      <c r="G25" s="11"/>
      <c r="H25" s="11"/>
      <c r="I25" s="68"/>
      <c r="J25" s="11"/>
      <c r="K25" s="15"/>
      <c r="L25" s="12"/>
      <c r="M25" s="30">
        <f t="shared" si="0"/>
        <v>0</v>
      </c>
      <c r="N25" s="42">
        <f t="shared" si="1"/>
        <v>0</v>
      </c>
      <c r="O25" s="10"/>
      <c r="P25" s="11"/>
      <c r="Q25" s="11"/>
      <c r="R25" s="11"/>
      <c r="S25" s="66"/>
      <c r="T25" s="11"/>
      <c r="U25" s="15"/>
      <c r="V25" s="15"/>
      <c r="W25" s="30">
        <f t="shared" si="2"/>
        <v>0</v>
      </c>
      <c r="X25" s="44">
        <f t="shared" si="3"/>
        <v>0</v>
      </c>
      <c r="Y25" s="26"/>
      <c r="Z25" s="26"/>
      <c r="AA25" s="26"/>
      <c r="AB25" s="52"/>
      <c r="AC25" s="26"/>
      <c r="AD25" s="26"/>
      <c r="AE25" s="26"/>
      <c r="AF25" s="52"/>
      <c r="AG25" s="53">
        <f t="shared" si="4"/>
        <v>0</v>
      </c>
      <c r="AH25" s="49">
        <f t="shared" si="5"/>
        <v>0</v>
      </c>
      <c r="AI25" s="13"/>
      <c r="AJ25" s="86">
        <f t="shared" si="6"/>
        <v>0</v>
      </c>
      <c r="AK25" s="118">
        <f t="shared" si="7"/>
        <v>0</v>
      </c>
    </row>
    <row r="26" spans="1:37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0"/>
      <c r="F26" s="11"/>
      <c r="G26" s="11"/>
      <c r="H26" s="11"/>
      <c r="I26" s="68"/>
      <c r="J26" s="11"/>
      <c r="K26" s="15"/>
      <c r="L26" s="12"/>
      <c r="M26" s="30">
        <f t="shared" si="0"/>
        <v>0</v>
      </c>
      <c r="N26" s="42">
        <f t="shared" si="1"/>
        <v>0</v>
      </c>
      <c r="O26" s="10"/>
      <c r="P26" s="11"/>
      <c r="Q26" s="11"/>
      <c r="R26" s="11"/>
      <c r="S26" s="66"/>
      <c r="T26" s="11"/>
      <c r="U26" s="15"/>
      <c r="V26" s="15"/>
      <c r="W26" s="30">
        <f t="shared" si="2"/>
        <v>0</v>
      </c>
      <c r="X26" s="44">
        <f t="shared" si="3"/>
        <v>0</v>
      </c>
      <c r="Y26" s="26"/>
      <c r="Z26" s="26"/>
      <c r="AA26" s="26"/>
      <c r="AB26" s="52"/>
      <c r="AC26" s="26"/>
      <c r="AD26" s="26"/>
      <c r="AE26" s="26"/>
      <c r="AF26" s="52"/>
      <c r="AG26" s="53">
        <f t="shared" si="4"/>
        <v>0</v>
      </c>
      <c r="AH26" s="49">
        <f t="shared" si="5"/>
        <v>0</v>
      </c>
      <c r="AI26" s="13"/>
      <c r="AJ26" s="86">
        <f t="shared" si="6"/>
        <v>0</v>
      </c>
      <c r="AK26" s="118">
        <f t="shared" si="7"/>
        <v>0</v>
      </c>
    </row>
    <row r="27" spans="1:37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0"/>
      <c r="F27" s="11"/>
      <c r="G27" s="11"/>
      <c r="H27" s="11"/>
      <c r="I27" s="68"/>
      <c r="J27" s="11"/>
      <c r="K27" s="15"/>
      <c r="L27" s="12"/>
      <c r="M27" s="30">
        <f t="shared" si="0"/>
        <v>0</v>
      </c>
      <c r="N27" s="42">
        <f t="shared" si="1"/>
        <v>0</v>
      </c>
      <c r="O27" s="10"/>
      <c r="P27" s="11"/>
      <c r="Q27" s="11"/>
      <c r="R27" s="11"/>
      <c r="S27" s="66"/>
      <c r="T27" s="11"/>
      <c r="U27" s="15"/>
      <c r="V27" s="15"/>
      <c r="W27" s="30">
        <f t="shared" si="2"/>
        <v>0</v>
      </c>
      <c r="X27" s="44">
        <f t="shared" si="3"/>
        <v>0</v>
      </c>
      <c r="Y27" s="26"/>
      <c r="Z27" s="26"/>
      <c r="AA27" s="26"/>
      <c r="AB27" s="52"/>
      <c r="AC27" s="26"/>
      <c r="AD27" s="26"/>
      <c r="AE27" s="26"/>
      <c r="AF27" s="52"/>
      <c r="AG27" s="53">
        <f t="shared" si="4"/>
        <v>0</v>
      </c>
      <c r="AH27" s="49">
        <f t="shared" si="5"/>
        <v>0</v>
      </c>
      <c r="AI27" s="13"/>
      <c r="AJ27" s="86">
        <f t="shared" si="6"/>
        <v>0</v>
      </c>
      <c r="AK27" s="118">
        <f t="shared" si="7"/>
        <v>0</v>
      </c>
    </row>
    <row r="28" spans="1:37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0"/>
      <c r="F28" s="11"/>
      <c r="G28" s="11"/>
      <c r="H28" s="11"/>
      <c r="I28" s="68"/>
      <c r="J28" s="11"/>
      <c r="K28" s="15"/>
      <c r="L28" s="12"/>
      <c r="M28" s="30">
        <f t="shared" si="0"/>
        <v>0</v>
      </c>
      <c r="N28" s="42">
        <f t="shared" ref="N28:N32" si="8">ROUND(M28,0)</f>
        <v>0</v>
      </c>
      <c r="O28" s="10"/>
      <c r="P28" s="11"/>
      <c r="Q28" s="11"/>
      <c r="R28" s="11"/>
      <c r="S28" s="66"/>
      <c r="T28" s="11"/>
      <c r="U28" s="15"/>
      <c r="V28" s="15"/>
      <c r="W28" s="30">
        <f t="shared" ref="W28:W32" si="9">SUM(O28,P28,Q28,U28)/4</f>
        <v>0</v>
      </c>
      <c r="X28" s="44">
        <f t="shared" ref="X28:X32" si="10">ROUND(W28,0)</f>
        <v>0</v>
      </c>
      <c r="Y28" s="26"/>
      <c r="Z28" s="26"/>
      <c r="AA28" s="26"/>
      <c r="AB28" s="52"/>
      <c r="AC28" s="26"/>
      <c r="AD28" s="26"/>
      <c r="AE28" s="26"/>
      <c r="AF28" s="52"/>
      <c r="AG28" s="53">
        <f t="shared" ref="AG28:AG32" si="11">SUM(((Y28+Z28+AA28+AE28)/4)+(AB28))/2</f>
        <v>0</v>
      </c>
      <c r="AH28" s="49">
        <f t="shared" ref="AH28:AH32" si="12">ROUND(AG28,0)</f>
        <v>0</v>
      </c>
      <c r="AI28" s="13"/>
      <c r="AJ28" s="86">
        <f t="shared" ref="AJ28:AJ32" si="13">SUM(N28,X28,AH28)/3+AI28</f>
        <v>0</v>
      </c>
      <c r="AK28" s="118">
        <f t="shared" ref="AK28:AK32" si="14">ROUND(AJ28,0)</f>
        <v>0</v>
      </c>
    </row>
    <row r="29" spans="1:37" thickBot="1" x14ac:dyDescent="0.25">
      <c r="A29" s="20">
        <f t="shared" ref="A29:A33" si="15">+A28+1</f>
        <v>18</v>
      </c>
      <c r="B29" s="388" t="s">
        <v>200</v>
      </c>
      <c r="C29" s="390" t="s">
        <v>201</v>
      </c>
      <c r="D29" s="388" t="s">
        <v>202</v>
      </c>
      <c r="E29" s="10"/>
      <c r="F29" s="11"/>
      <c r="G29" s="11"/>
      <c r="H29" s="11"/>
      <c r="I29" s="68"/>
      <c r="J29" s="11"/>
      <c r="K29" s="15"/>
      <c r="L29" s="12"/>
      <c r="M29" s="30">
        <f t="shared" si="0"/>
        <v>0</v>
      </c>
      <c r="N29" s="42">
        <f t="shared" si="8"/>
        <v>0</v>
      </c>
      <c r="O29" s="10"/>
      <c r="P29" s="11"/>
      <c r="Q29" s="11"/>
      <c r="R29" s="11"/>
      <c r="S29" s="66"/>
      <c r="T29" s="11"/>
      <c r="U29" s="15"/>
      <c r="V29" s="15"/>
      <c r="W29" s="30">
        <f t="shared" si="9"/>
        <v>0</v>
      </c>
      <c r="X29" s="44">
        <f t="shared" si="10"/>
        <v>0</v>
      </c>
      <c r="Y29" s="26"/>
      <c r="Z29" s="26"/>
      <c r="AA29" s="26"/>
      <c r="AB29" s="52"/>
      <c r="AC29" s="26"/>
      <c r="AD29" s="26"/>
      <c r="AE29" s="26"/>
      <c r="AF29" s="52"/>
      <c r="AG29" s="53">
        <f t="shared" si="11"/>
        <v>0</v>
      </c>
      <c r="AH29" s="49">
        <f t="shared" si="12"/>
        <v>0</v>
      </c>
      <c r="AI29" s="13"/>
      <c r="AJ29" s="86">
        <f t="shared" si="13"/>
        <v>0</v>
      </c>
      <c r="AK29" s="118">
        <f t="shared" si="14"/>
        <v>0</v>
      </c>
    </row>
    <row r="30" spans="1:37" thickBot="1" x14ac:dyDescent="0.25">
      <c r="A30" s="20">
        <f t="shared" si="15"/>
        <v>19</v>
      </c>
      <c r="B30" s="388" t="s">
        <v>203</v>
      </c>
      <c r="C30" s="390" t="s">
        <v>204</v>
      </c>
      <c r="D30" s="388" t="s">
        <v>205</v>
      </c>
      <c r="E30" s="10"/>
      <c r="F30" s="11"/>
      <c r="G30" s="11"/>
      <c r="H30" s="11"/>
      <c r="I30" s="68"/>
      <c r="J30" s="11"/>
      <c r="K30" s="15"/>
      <c r="L30" s="12"/>
      <c r="M30" s="30">
        <f t="shared" si="0"/>
        <v>0</v>
      </c>
      <c r="N30" s="42">
        <f t="shared" si="8"/>
        <v>0</v>
      </c>
      <c r="O30" s="10"/>
      <c r="P30" s="11"/>
      <c r="Q30" s="11"/>
      <c r="R30" s="11"/>
      <c r="S30" s="66"/>
      <c r="T30" s="11"/>
      <c r="U30" s="15"/>
      <c r="V30" s="15"/>
      <c r="W30" s="30">
        <f t="shared" si="9"/>
        <v>0</v>
      </c>
      <c r="X30" s="44">
        <f t="shared" si="10"/>
        <v>0</v>
      </c>
      <c r="Y30" s="26"/>
      <c r="Z30" s="26"/>
      <c r="AA30" s="26"/>
      <c r="AB30" s="52"/>
      <c r="AC30" s="26"/>
      <c r="AD30" s="26"/>
      <c r="AE30" s="26"/>
      <c r="AF30" s="52"/>
      <c r="AG30" s="53">
        <f t="shared" si="11"/>
        <v>0</v>
      </c>
      <c r="AH30" s="49">
        <f t="shared" si="12"/>
        <v>0</v>
      </c>
      <c r="AI30" s="13"/>
      <c r="AJ30" s="86">
        <f t="shared" si="13"/>
        <v>0</v>
      </c>
      <c r="AK30" s="118">
        <f t="shared" si="14"/>
        <v>0</v>
      </c>
    </row>
    <row r="31" spans="1:37" thickBot="1" x14ac:dyDescent="0.25">
      <c r="A31" s="20">
        <f t="shared" si="15"/>
        <v>20</v>
      </c>
      <c r="B31" s="389" t="s">
        <v>206</v>
      </c>
      <c r="C31" s="390" t="s">
        <v>207</v>
      </c>
      <c r="D31" s="389" t="s">
        <v>208</v>
      </c>
      <c r="E31" s="10"/>
      <c r="F31" s="11"/>
      <c r="G31" s="11"/>
      <c r="H31" s="11"/>
      <c r="I31" s="68"/>
      <c r="J31" s="11"/>
      <c r="K31" s="15"/>
      <c r="L31" s="12"/>
      <c r="M31" s="30">
        <f t="shared" si="0"/>
        <v>0</v>
      </c>
      <c r="N31" s="42">
        <f t="shared" si="8"/>
        <v>0</v>
      </c>
      <c r="O31" s="10"/>
      <c r="P31" s="11"/>
      <c r="Q31" s="11"/>
      <c r="R31" s="11"/>
      <c r="S31" s="66"/>
      <c r="T31" s="11"/>
      <c r="U31" s="15"/>
      <c r="V31" s="15"/>
      <c r="W31" s="30">
        <f t="shared" si="9"/>
        <v>0</v>
      </c>
      <c r="X31" s="44">
        <f t="shared" si="10"/>
        <v>0</v>
      </c>
      <c r="Y31" s="26"/>
      <c r="Z31" s="26"/>
      <c r="AA31" s="26"/>
      <c r="AB31" s="52"/>
      <c r="AC31" s="26"/>
      <c r="AD31" s="26"/>
      <c r="AE31" s="26"/>
      <c r="AF31" s="52"/>
      <c r="AG31" s="53">
        <f t="shared" si="11"/>
        <v>0</v>
      </c>
      <c r="AH31" s="49">
        <f t="shared" si="12"/>
        <v>0</v>
      </c>
      <c r="AI31" s="13"/>
      <c r="AJ31" s="86">
        <f t="shared" si="13"/>
        <v>0</v>
      </c>
      <c r="AK31" s="118">
        <f t="shared" si="14"/>
        <v>0</v>
      </c>
    </row>
    <row r="32" spans="1:37" thickBot="1" x14ac:dyDescent="0.25">
      <c r="A32" s="20">
        <f t="shared" si="15"/>
        <v>21</v>
      </c>
      <c r="B32" s="389" t="s">
        <v>209</v>
      </c>
      <c r="C32" s="390" t="s">
        <v>210</v>
      </c>
      <c r="D32" s="389" t="s">
        <v>211</v>
      </c>
      <c r="E32" s="10"/>
      <c r="F32" s="11"/>
      <c r="G32" s="11"/>
      <c r="H32" s="11"/>
      <c r="I32" s="68"/>
      <c r="J32" s="11"/>
      <c r="K32" s="15"/>
      <c r="L32" s="12"/>
      <c r="M32" s="30">
        <f t="shared" si="0"/>
        <v>0</v>
      </c>
      <c r="N32" s="42">
        <f t="shared" si="8"/>
        <v>0</v>
      </c>
      <c r="O32" s="10"/>
      <c r="P32" s="11"/>
      <c r="Q32" s="11"/>
      <c r="R32" s="11"/>
      <c r="S32" s="66"/>
      <c r="T32" s="11"/>
      <c r="U32" s="15"/>
      <c r="V32" s="15"/>
      <c r="W32" s="30">
        <f t="shared" si="9"/>
        <v>0</v>
      </c>
      <c r="X32" s="44">
        <f t="shared" si="10"/>
        <v>0</v>
      </c>
      <c r="Y32" s="26"/>
      <c r="Z32" s="26"/>
      <c r="AA32" s="26"/>
      <c r="AB32" s="52"/>
      <c r="AC32" s="26"/>
      <c r="AD32" s="26"/>
      <c r="AE32" s="26"/>
      <c r="AF32" s="52"/>
      <c r="AG32" s="53">
        <f t="shared" si="11"/>
        <v>0</v>
      </c>
      <c r="AH32" s="49">
        <f t="shared" si="12"/>
        <v>0</v>
      </c>
      <c r="AI32" s="13"/>
      <c r="AJ32" s="86">
        <f t="shared" si="13"/>
        <v>0</v>
      </c>
      <c r="AK32" s="118">
        <f t="shared" si="14"/>
        <v>0</v>
      </c>
    </row>
    <row r="33" spans="1:37" ht="12.75" x14ac:dyDescent="0.2">
      <c r="A33" s="20">
        <f t="shared" si="15"/>
        <v>22</v>
      </c>
      <c r="B33" s="388" t="s">
        <v>212</v>
      </c>
      <c r="C33" s="390" t="s">
        <v>213</v>
      </c>
      <c r="D33" s="388" t="s">
        <v>214</v>
      </c>
      <c r="E33" s="10"/>
      <c r="F33" s="11"/>
      <c r="G33" s="11"/>
      <c r="H33" s="11"/>
      <c r="I33" s="68"/>
      <c r="J33" s="11"/>
      <c r="K33" s="15"/>
      <c r="L33" s="12"/>
      <c r="M33" s="30">
        <f t="shared" ref="M33" si="16">SUM(E33:K33)/6</f>
        <v>0</v>
      </c>
      <c r="N33" s="42">
        <f t="shared" ref="N33" si="17">ROUND(M33,0)</f>
        <v>0</v>
      </c>
      <c r="O33" s="10"/>
      <c r="P33" s="11"/>
      <c r="Q33" s="11"/>
      <c r="R33" s="11"/>
      <c r="S33" s="66"/>
      <c r="T33" s="11"/>
      <c r="U33" s="15"/>
      <c r="V33" s="15"/>
      <c r="W33" s="30">
        <f t="shared" ref="W33" si="18">SUM(O33,P33,Q33,U33)/4</f>
        <v>0</v>
      </c>
      <c r="X33" s="44">
        <f t="shared" ref="X33" si="19">ROUND(W33,0)</f>
        <v>0</v>
      </c>
      <c r="Y33" s="26"/>
      <c r="Z33" s="26"/>
      <c r="AA33" s="26"/>
      <c r="AB33" s="52"/>
      <c r="AC33" s="26"/>
      <c r="AD33" s="26"/>
      <c r="AE33" s="26"/>
      <c r="AF33" s="52"/>
      <c r="AG33" s="53">
        <f t="shared" ref="AG33" si="20">SUM(((Y33+Z33+AA33+AE33)/4)+(AB33))/2</f>
        <v>0</v>
      </c>
      <c r="AH33" s="49">
        <f t="shared" ref="AH33" si="21">ROUND(AG33,0)</f>
        <v>0</v>
      </c>
      <c r="AI33" s="13"/>
      <c r="AJ33" s="86">
        <f t="shared" ref="AJ33" si="22">SUM(N33,X33,AH33)/3+AI33</f>
        <v>0</v>
      </c>
      <c r="AK33" s="118">
        <f t="shared" ref="AK33" si="23">ROUND(AJ33,0)</f>
        <v>0</v>
      </c>
    </row>
  </sheetData>
  <mergeCells count="42">
    <mergeCell ref="E11:M11"/>
    <mergeCell ref="O11:W11"/>
    <mergeCell ref="Y11:AG11"/>
    <mergeCell ref="AI11:AJ11"/>
    <mergeCell ref="T3:T10"/>
    <mergeCell ref="Y3:Y10"/>
    <mergeCell ref="Z3:Z10"/>
    <mergeCell ref="AA3:AA10"/>
    <mergeCell ref="AB3:AB10"/>
    <mergeCell ref="AC3:AC10"/>
    <mergeCell ref="J3:J10"/>
    <mergeCell ref="O3:O10"/>
    <mergeCell ref="P3:P10"/>
    <mergeCell ref="Q3:Q10"/>
    <mergeCell ref="R3:R10"/>
    <mergeCell ref="A1:D2"/>
    <mergeCell ref="E1:M1"/>
    <mergeCell ref="O1:W1"/>
    <mergeCell ref="Y1:AG1"/>
    <mergeCell ref="AF2:AF10"/>
    <mergeCell ref="AG2:AG10"/>
    <mergeCell ref="I3:I10"/>
    <mergeCell ref="A5:D6"/>
    <mergeCell ref="A7:D8"/>
    <mergeCell ref="A9:D10"/>
    <mergeCell ref="W2:W10"/>
    <mergeCell ref="A3:D4"/>
    <mergeCell ref="E3:E10"/>
    <mergeCell ref="F3:F10"/>
    <mergeCell ref="G3:G10"/>
    <mergeCell ref="H3:H10"/>
    <mergeCell ref="AI1:AJ1"/>
    <mergeCell ref="K2:K10"/>
    <mergeCell ref="L2:L10"/>
    <mergeCell ref="M2:M10"/>
    <mergeCell ref="U2:U10"/>
    <mergeCell ref="V2:V10"/>
    <mergeCell ref="AD3:AD10"/>
    <mergeCell ref="AI2:AI10"/>
    <mergeCell ref="AJ2:AJ10"/>
    <mergeCell ref="S3:S10"/>
    <mergeCell ref="AE3:AE10"/>
  </mergeCells>
  <pageMargins left="0.25" right="0.25" top="0.75" bottom="0.75" header="0.3" footer="0.3"/>
  <pageSetup paperSize="512" scale="76" fitToHeight="0" orientation="landscape" verticalDpi="30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N33"/>
  <sheetViews>
    <sheetView topLeftCell="A22" zoomScaleNormal="100" workbookViewId="0">
      <selection activeCell="A34" sqref="A34:XFD34"/>
    </sheetView>
  </sheetViews>
  <sheetFormatPr baseColWidth="10" defaultColWidth="11.42578125" defaultRowHeight="13.5" x14ac:dyDescent="0.25"/>
  <cols>
    <col min="1" max="1" width="3.140625" bestFit="1" customWidth="1"/>
    <col min="2" max="2" width="11.85546875" style="29" bestFit="1" customWidth="1"/>
    <col min="3" max="3" width="19.5703125" style="2" bestFit="1" customWidth="1"/>
    <col min="4" max="4" width="19.7109375" style="3" bestFit="1" customWidth="1"/>
    <col min="5" max="8" width="4.28515625" customWidth="1"/>
    <col min="9" max="9" width="3.85546875" customWidth="1"/>
    <col min="10" max="10" width="3.140625" customWidth="1"/>
    <col min="11" max="12" width="5" customWidth="1"/>
    <col min="13" max="18" width="4.28515625" customWidth="1"/>
    <col min="19" max="19" width="3.28515625" bestFit="1" customWidth="1"/>
    <col min="20" max="20" width="3.28515625" customWidth="1"/>
    <col min="21" max="21" width="9" bestFit="1" customWidth="1"/>
    <col min="22" max="22" width="4.85546875" customWidth="1"/>
    <col min="23" max="28" width="4.28515625" customWidth="1"/>
    <col min="29" max="29" width="2.85546875" customWidth="1"/>
    <col min="30" max="30" width="3.85546875" bestFit="1" customWidth="1"/>
    <col min="31" max="31" width="5.7109375" customWidth="1"/>
    <col min="32" max="32" width="4" customWidth="1"/>
    <col min="33" max="33" width="3.7109375" customWidth="1"/>
    <col min="34" max="34" width="4.85546875" customWidth="1"/>
    <col min="35" max="40" width="11.42578125" style="25"/>
  </cols>
  <sheetData>
    <row r="1" spans="1:35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6"/>
      <c r="K1" s="311"/>
      <c r="L1" s="34"/>
      <c r="M1" s="284" t="s">
        <v>9</v>
      </c>
      <c r="N1" s="285"/>
      <c r="O1" s="285"/>
      <c r="P1" s="285"/>
      <c r="Q1" s="285"/>
      <c r="R1" s="285"/>
      <c r="S1" s="285"/>
      <c r="T1" s="286"/>
      <c r="U1" s="311"/>
      <c r="V1" s="34"/>
      <c r="W1" s="284" t="s">
        <v>10</v>
      </c>
      <c r="X1" s="285"/>
      <c r="Y1" s="285"/>
      <c r="Z1" s="285"/>
      <c r="AA1" s="285"/>
      <c r="AB1" s="285"/>
      <c r="AC1" s="285"/>
      <c r="AD1" s="286"/>
      <c r="AE1" s="286"/>
      <c r="AF1" s="34"/>
      <c r="AG1" s="34"/>
      <c r="AH1" s="77" t="s">
        <v>11</v>
      </c>
    </row>
    <row r="2" spans="1:35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269" t="s">
        <v>7</v>
      </c>
      <c r="J2" s="269" t="s">
        <v>12</v>
      </c>
      <c r="K2" s="294" t="s">
        <v>14</v>
      </c>
      <c r="L2" s="35"/>
      <c r="M2" s="6">
        <v>1</v>
      </c>
      <c r="N2" s="7">
        <v>2</v>
      </c>
      <c r="O2" s="7">
        <v>3</v>
      </c>
      <c r="P2" s="7">
        <v>4</v>
      </c>
      <c r="Q2" s="7">
        <v>5</v>
      </c>
      <c r="R2" s="7">
        <v>6</v>
      </c>
      <c r="S2" s="269" t="s">
        <v>7</v>
      </c>
      <c r="T2" s="269" t="s">
        <v>12</v>
      </c>
      <c r="U2" s="294" t="s">
        <v>14</v>
      </c>
      <c r="V2" s="312"/>
      <c r="W2" s="6">
        <v>1</v>
      </c>
      <c r="X2" s="7">
        <v>2</v>
      </c>
      <c r="Y2" s="7">
        <v>3</v>
      </c>
      <c r="Z2" s="7">
        <v>4</v>
      </c>
      <c r="AA2" s="7">
        <v>5</v>
      </c>
      <c r="AB2" s="7">
        <v>6</v>
      </c>
      <c r="AC2" s="269" t="s">
        <v>7</v>
      </c>
      <c r="AD2" s="269" t="s">
        <v>12</v>
      </c>
      <c r="AE2" s="269" t="s">
        <v>13</v>
      </c>
      <c r="AF2" s="35"/>
      <c r="AG2" s="297" t="s">
        <v>6</v>
      </c>
      <c r="AH2" s="294" t="s">
        <v>2</v>
      </c>
    </row>
    <row r="3" spans="1:35" ht="12.75" customHeight="1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0"/>
      <c r="J3" s="270"/>
      <c r="K3" s="295"/>
      <c r="L3" s="36"/>
      <c r="M3" s="281"/>
      <c r="N3" s="278"/>
      <c r="O3" s="278"/>
      <c r="P3" s="270"/>
      <c r="Q3" s="278"/>
      <c r="R3" s="278"/>
      <c r="S3" s="270"/>
      <c r="T3" s="270"/>
      <c r="U3" s="295"/>
      <c r="V3" s="313"/>
      <c r="W3" s="292"/>
      <c r="X3" s="278"/>
      <c r="Y3" s="278"/>
      <c r="Z3" s="278"/>
      <c r="AA3" s="278"/>
      <c r="AB3" s="278"/>
      <c r="AC3" s="270"/>
      <c r="AD3" s="270"/>
      <c r="AE3" s="270"/>
      <c r="AF3" s="36"/>
      <c r="AG3" s="298"/>
      <c r="AH3" s="295"/>
    </row>
    <row r="4" spans="1:35" ht="12.75" x14ac:dyDescent="0.2">
      <c r="A4" s="302"/>
      <c r="B4" s="303"/>
      <c r="C4" s="303"/>
      <c r="D4" s="303"/>
      <c r="E4" s="273"/>
      <c r="F4" s="276"/>
      <c r="G4" s="276"/>
      <c r="H4" s="279"/>
      <c r="I4" s="270"/>
      <c r="J4" s="270"/>
      <c r="K4" s="295"/>
      <c r="L4" s="36"/>
      <c r="M4" s="282"/>
      <c r="N4" s="279"/>
      <c r="O4" s="279"/>
      <c r="P4" s="270"/>
      <c r="Q4" s="279"/>
      <c r="R4" s="279"/>
      <c r="S4" s="270"/>
      <c r="T4" s="270"/>
      <c r="U4" s="295"/>
      <c r="V4" s="313"/>
      <c r="W4" s="293"/>
      <c r="X4" s="279"/>
      <c r="Y4" s="279"/>
      <c r="Z4" s="279"/>
      <c r="AA4" s="279"/>
      <c r="AB4" s="279"/>
      <c r="AC4" s="270"/>
      <c r="AD4" s="270"/>
      <c r="AE4" s="270"/>
      <c r="AF4" s="36"/>
      <c r="AG4" s="298"/>
      <c r="AH4" s="295"/>
    </row>
    <row r="5" spans="1:35" ht="12.75" x14ac:dyDescent="0.2">
      <c r="A5" s="300" t="s">
        <v>133</v>
      </c>
      <c r="B5" s="301"/>
      <c r="C5" s="301"/>
      <c r="D5" s="301"/>
      <c r="E5" s="273"/>
      <c r="F5" s="276"/>
      <c r="G5" s="276"/>
      <c r="H5" s="279"/>
      <c r="I5" s="270"/>
      <c r="J5" s="270"/>
      <c r="K5" s="295"/>
      <c r="L5" s="36"/>
      <c r="M5" s="282"/>
      <c r="N5" s="279"/>
      <c r="O5" s="279"/>
      <c r="P5" s="270"/>
      <c r="Q5" s="279"/>
      <c r="R5" s="279"/>
      <c r="S5" s="270"/>
      <c r="T5" s="270"/>
      <c r="U5" s="295"/>
      <c r="V5" s="313"/>
      <c r="W5" s="293"/>
      <c r="X5" s="279"/>
      <c r="Y5" s="279"/>
      <c r="Z5" s="279"/>
      <c r="AA5" s="279"/>
      <c r="AB5" s="279"/>
      <c r="AC5" s="270"/>
      <c r="AD5" s="270"/>
      <c r="AE5" s="270"/>
      <c r="AF5" s="36"/>
      <c r="AG5" s="298"/>
      <c r="AH5" s="295"/>
    </row>
    <row r="6" spans="1:35" ht="12.75" x14ac:dyDescent="0.2">
      <c r="A6" s="300"/>
      <c r="B6" s="301"/>
      <c r="C6" s="301"/>
      <c r="D6" s="301"/>
      <c r="E6" s="273"/>
      <c r="F6" s="276"/>
      <c r="G6" s="276"/>
      <c r="H6" s="279"/>
      <c r="I6" s="270"/>
      <c r="J6" s="270"/>
      <c r="K6" s="295"/>
      <c r="L6" s="36"/>
      <c r="M6" s="282"/>
      <c r="N6" s="279"/>
      <c r="O6" s="279"/>
      <c r="P6" s="270"/>
      <c r="Q6" s="279"/>
      <c r="R6" s="279"/>
      <c r="S6" s="270"/>
      <c r="T6" s="270"/>
      <c r="U6" s="295"/>
      <c r="V6" s="313"/>
      <c r="W6" s="293"/>
      <c r="X6" s="279"/>
      <c r="Y6" s="279"/>
      <c r="Z6" s="279"/>
      <c r="AA6" s="279"/>
      <c r="AB6" s="279"/>
      <c r="AC6" s="270"/>
      <c r="AD6" s="270"/>
      <c r="AE6" s="270"/>
      <c r="AF6" s="36"/>
      <c r="AG6" s="298"/>
      <c r="AH6" s="295"/>
    </row>
    <row r="7" spans="1:35" ht="12.75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0"/>
      <c r="J7" s="270"/>
      <c r="K7" s="295"/>
      <c r="L7" s="36"/>
      <c r="M7" s="282"/>
      <c r="N7" s="279"/>
      <c r="O7" s="279"/>
      <c r="P7" s="270"/>
      <c r="Q7" s="279"/>
      <c r="R7" s="279"/>
      <c r="S7" s="270"/>
      <c r="T7" s="270"/>
      <c r="U7" s="295"/>
      <c r="V7" s="313"/>
      <c r="W7" s="293"/>
      <c r="X7" s="279"/>
      <c r="Y7" s="279"/>
      <c r="Z7" s="279"/>
      <c r="AA7" s="279"/>
      <c r="AB7" s="279"/>
      <c r="AC7" s="270"/>
      <c r="AD7" s="270"/>
      <c r="AE7" s="270"/>
      <c r="AF7" s="36"/>
      <c r="AG7" s="298"/>
      <c r="AH7" s="295"/>
    </row>
    <row r="8" spans="1:35" ht="12.75" x14ac:dyDescent="0.2">
      <c r="A8" s="302"/>
      <c r="B8" s="303"/>
      <c r="C8" s="303"/>
      <c r="D8" s="304"/>
      <c r="E8" s="273"/>
      <c r="F8" s="276"/>
      <c r="G8" s="276"/>
      <c r="H8" s="279"/>
      <c r="I8" s="270"/>
      <c r="J8" s="270"/>
      <c r="K8" s="295"/>
      <c r="L8" s="36"/>
      <c r="M8" s="282"/>
      <c r="N8" s="279"/>
      <c r="O8" s="279"/>
      <c r="P8" s="270"/>
      <c r="Q8" s="279"/>
      <c r="R8" s="279"/>
      <c r="S8" s="270"/>
      <c r="T8" s="270"/>
      <c r="U8" s="295"/>
      <c r="V8" s="313"/>
      <c r="W8" s="293"/>
      <c r="X8" s="279"/>
      <c r="Y8" s="279"/>
      <c r="Z8" s="279"/>
      <c r="AA8" s="279"/>
      <c r="AB8" s="279"/>
      <c r="AC8" s="270"/>
      <c r="AD8" s="270"/>
      <c r="AE8" s="270"/>
      <c r="AF8" s="36"/>
      <c r="AG8" s="298"/>
      <c r="AH8" s="295"/>
    </row>
    <row r="9" spans="1:35" ht="12.75" x14ac:dyDescent="0.2">
      <c r="A9" s="302" t="s">
        <v>134</v>
      </c>
      <c r="B9" s="303"/>
      <c r="C9" s="303"/>
      <c r="D9" s="303"/>
      <c r="E9" s="273"/>
      <c r="F9" s="276"/>
      <c r="G9" s="276"/>
      <c r="H9" s="279"/>
      <c r="I9" s="270"/>
      <c r="J9" s="270"/>
      <c r="K9" s="295"/>
      <c r="L9" s="36"/>
      <c r="M9" s="282"/>
      <c r="N9" s="279"/>
      <c r="O9" s="279"/>
      <c r="P9" s="270"/>
      <c r="Q9" s="279"/>
      <c r="R9" s="279"/>
      <c r="S9" s="270"/>
      <c r="T9" s="270"/>
      <c r="U9" s="295"/>
      <c r="V9" s="313"/>
      <c r="W9" s="293"/>
      <c r="X9" s="279"/>
      <c r="Y9" s="279"/>
      <c r="Z9" s="279"/>
      <c r="AA9" s="279"/>
      <c r="AB9" s="279"/>
      <c r="AC9" s="270"/>
      <c r="AD9" s="270"/>
      <c r="AE9" s="270"/>
      <c r="AF9" s="36"/>
      <c r="AG9" s="298"/>
      <c r="AH9" s="295"/>
    </row>
    <row r="10" spans="1:35" thickBot="1" x14ac:dyDescent="0.25">
      <c r="A10" s="305"/>
      <c r="B10" s="306"/>
      <c r="C10" s="306"/>
      <c r="D10" s="306"/>
      <c r="E10" s="274"/>
      <c r="F10" s="277"/>
      <c r="G10" s="277"/>
      <c r="H10" s="280"/>
      <c r="I10" s="271"/>
      <c r="J10" s="271"/>
      <c r="K10" s="296"/>
      <c r="L10" s="37"/>
      <c r="M10" s="283"/>
      <c r="N10" s="280"/>
      <c r="O10" s="280"/>
      <c r="P10" s="271"/>
      <c r="Q10" s="280"/>
      <c r="R10" s="280"/>
      <c r="S10" s="271"/>
      <c r="T10" s="271"/>
      <c r="U10" s="296"/>
      <c r="V10" s="314"/>
      <c r="W10" s="293"/>
      <c r="X10" s="279"/>
      <c r="Y10" s="279"/>
      <c r="Z10" s="279"/>
      <c r="AA10" s="279"/>
      <c r="AB10" s="279"/>
      <c r="AC10" s="270"/>
      <c r="AD10" s="270"/>
      <c r="AE10" s="270"/>
      <c r="AF10" s="37"/>
      <c r="AG10" s="299"/>
      <c r="AH10" s="296"/>
    </row>
    <row r="11" spans="1:35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315"/>
      <c r="F11" s="317"/>
      <c r="G11" s="317"/>
      <c r="H11" s="317"/>
      <c r="I11" s="317"/>
      <c r="J11" s="317"/>
      <c r="K11" s="316"/>
      <c r="L11" s="46"/>
      <c r="M11" s="315"/>
      <c r="N11" s="317"/>
      <c r="O11" s="317"/>
      <c r="P11" s="317"/>
      <c r="Q11" s="317"/>
      <c r="R11" s="317"/>
      <c r="S11" s="317"/>
      <c r="T11" s="317"/>
      <c r="U11" s="316"/>
      <c r="V11" s="38"/>
      <c r="W11" s="322"/>
      <c r="X11" s="323"/>
      <c r="Y11" s="323"/>
      <c r="Z11" s="323"/>
      <c r="AA11" s="323"/>
      <c r="AB11" s="323"/>
      <c r="AC11" s="323"/>
      <c r="AD11" s="323"/>
      <c r="AE11" s="324"/>
      <c r="AF11" s="48"/>
      <c r="AG11" s="62"/>
      <c r="AH11" s="41"/>
    </row>
    <row r="12" spans="1:35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41"/>
      <c r="F12" s="142"/>
      <c r="G12" s="142"/>
      <c r="H12" s="142"/>
      <c r="I12" s="143"/>
      <c r="J12" s="144"/>
      <c r="K12" s="145">
        <f t="shared" ref="K12:K32" si="0">SUM(E12:I12)/5</f>
        <v>0</v>
      </c>
      <c r="L12" s="76">
        <f>ROUND(K12,0)</f>
        <v>0</v>
      </c>
      <c r="M12" s="75"/>
      <c r="N12" s="15"/>
      <c r="O12" s="15"/>
      <c r="P12" s="15"/>
      <c r="Q12" s="66"/>
      <c r="R12" s="15"/>
      <c r="S12" s="15"/>
      <c r="T12" s="32"/>
      <c r="U12" s="30">
        <f>SUM(M12:S12)/3</f>
        <v>0</v>
      </c>
      <c r="V12" s="65">
        <f>ROUND(U12,0)</f>
        <v>0</v>
      </c>
      <c r="W12" s="51"/>
      <c r="X12" s="52"/>
      <c r="Y12" s="52"/>
      <c r="Z12" s="52"/>
      <c r="AA12" s="52"/>
      <c r="AB12" s="52"/>
      <c r="AC12" s="52"/>
      <c r="AD12" s="52"/>
      <c r="AE12" s="53">
        <f>SUM(((W12+X12+AC12)/3)+(Y12))/2</f>
        <v>0</v>
      </c>
      <c r="AF12" s="49">
        <f>ROUND(AE12,0)</f>
        <v>0</v>
      </c>
      <c r="AG12" s="58"/>
      <c r="AH12" s="86">
        <f>SUM(V12,AF12)/2+AG12</f>
        <v>0</v>
      </c>
      <c r="AI12" s="87">
        <f>ROUND(AH12,0)</f>
        <v>0</v>
      </c>
    </row>
    <row r="13" spans="1:35" s="50" customForma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41"/>
      <c r="F13" s="142"/>
      <c r="G13" s="142"/>
      <c r="H13" s="142"/>
      <c r="I13" s="143"/>
      <c r="J13" s="144"/>
      <c r="K13" s="145">
        <f t="shared" si="0"/>
        <v>0</v>
      </c>
      <c r="L13" s="76">
        <f t="shared" ref="L13:L27" si="1">ROUND(K13,0)</f>
        <v>0</v>
      </c>
      <c r="M13" s="75"/>
      <c r="N13" s="15"/>
      <c r="O13" s="15"/>
      <c r="P13" s="15"/>
      <c r="Q13" s="66"/>
      <c r="R13" s="15"/>
      <c r="S13" s="15"/>
      <c r="T13" s="32"/>
      <c r="U13" s="30">
        <f t="shared" ref="U13:U32" si="2">SUM(M13:S13)/3</f>
        <v>0</v>
      </c>
      <c r="V13" s="65">
        <f t="shared" ref="V13:V27" si="3">ROUND(U13,0)</f>
        <v>0</v>
      </c>
      <c r="W13" s="51"/>
      <c r="X13" s="52"/>
      <c r="Y13" s="52"/>
      <c r="Z13" s="52"/>
      <c r="AA13" s="52"/>
      <c r="AB13" s="52"/>
      <c r="AC13" s="52"/>
      <c r="AD13" s="52" t="s">
        <v>28</v>
      </c>
      <c r="AE13" s="53">
        <f t="shared" ref="AE13:AE27" si="4">SUM(((W13+X13+AC13)/3)+(Y13))/2</f>
        <v>0</v>
      </c>
      <c r="AF13" s="49">
        <f t="shared" ref="AF13:AF27" si="5">ROUND(AE13,0)</f>
        <v>0</v>
      </c>
      <c r="AG13" s="58"/>
      <c r="AH13" s="86">
        <f t="shared" ref="AH13:AH27" si="6">SUM(L13,V13,AF13)/3+AG13</f>
        <v>0</v>
      </c>
      <c r="AI13" s="87">
        <f t="shared" ref="AI13:AI27" si="7">ROUND(AH13,0)</f>
        <v>0</v>
      </c>
    </row>
    <row r="14" spans="1:35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41"/>
      <c r="F14" s="142"/>
      <c r="G14" s="142"/>
      <c r="H14" s="142"/>
      <c r="I14" s="143"/>
      <c r="J14" s="144"/>
      <c r="K14" s="145">
        <f t="shared" si="0"/>
        <v>0</v>
      </c>
      <c r="L14" s="76">
        <f t="shared" si="1"/>
        <v>0</v>
      </c>
      <c r="M14" s="75"/>
      <c r="N14" s="15"/>
      <c r="O14" s="15"/>
      <c r="P14" s="15"/>
      <c r="Q14" s="66"/>
      <c r="R14" s="15"/>
      <c r="S14" s="15"/>
      <c r="T14" s="32"/>
      <c r="U14" s="30">
        <f t="shared" si="2"/>
        <v>0</v>
      </c>
      <c r="V14" s="65">
        <f t="shared" si="3"/>
        <v>0</v>
      </c>
      <c r="W14" s="51"/>
      <c r="X14" s="52"/>
      <c r="Y14" s="52"/>
      <c r="Z14" s="52"/>
      <c r="AA14" s="52"/>
      <c r="AB14" s="52"/>
      <c r="AC14" s="52"/>
      <c r="AD14" s="52" t="s">
        <v>28</v>
      </c>
      <c r="AE14" s="53">
        <f t="shared" si="4"/>
        <v>0</v>
      </c>
      <c r="AF14" s="49">
        <f t="shared" si="5"/>
        <v>0</v>
      </c>
      <c r="AG14" s="58"/>
      <c r="AH14" s="86">
        <f t="shared" si="6"/>
        <v>0</v>
      </c>
      <c r="AI14" s="87">
        <f t="shared" si="7"/>
        <v>0</v>
      </c>
    </row>
    <row r="15" spans="1:35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41"/>
      <c r="F15" s="142"/>
      <c r="G15" s="142"/>
      <c r="H15" s="142"/>
      <c r="I15" s="143"/>
      <c r="J15" s="144"/>
      <c r="K15" s="145">
        <f t="shared" si="0"/>
        <v>0</v>
      </c>
      <c r="L15" s="76">
        <f t="shared" si="1"/>
        <v>0</v>
      </c>
      <c r="M15" s="75"/>
      <c r="N15" s="15"/>
      <c r="O15" s="15"/>
      <c r="P15" s="15"/>
      <c r="Q15" s="66"/>
      <c r="R15" s="15"/>
      <c r="S15" s="15"/>
      <c r="T15" s="32"/>
      <c r="U15" s="30">
        <f t="shared" si="2"/>
        <v>0</v>
      </c>
      <c r="V15" s="65">
        <f t="shared" si="3"/>
        <v>0</v>
      </c>
      <c r="W15" s="51"/>
      <c r="X15" s="52"/>
      <c r="Y15" s="52"/>
      <c r="Z15" s="52"/>
      <c r="AA15" s="52"/>
      <c r="AB15" s="52"/>
      <c r="AC15" s="52"/>
      <c r="AD15" s="52" t="s">
        <v>28</v>
      </c>
      <c r="AE15" s="53">
        <f t="shared" si="4"/>
        <v>0</v>
      </c>
      <c r="AF15" s="49">
        <f t="shared" si="5"/>
        <v>0</v>
      </c>
      <c r="AG15" s="58"/>
      <c r="AH15" s="86">
        <f t="shared" si="6"/>
        <v>0</v>
      </c>
      <c r="AI15" s="87">
        <f t="shared" si="7"/>
        <v>0</v>
      </c>
    </row>
    <row r="16" spans="1:35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41"/>
      <c r="F16" s="142"/>
      <c r="G16" s="142"/>
      <c r="H16" s="142"/>
      <c r="I16" s="143"/>
      <c r="J16" s="144"/>
      <c r="K16" s="145">
        <f t="shared" si="0"/>
        <v>0</v>
      </c>
      <c r="L16" s="76">
        <f t="shared" si="1"/>
        <v>0</v>
      </c>
      <c r="M16" s="75"/>
      <c r="N16" s="15"/>
      <c r="O16" s="15"/>
      <c r="P16" s="15"/>
      <c r="Q16" s="138"/>
      <c r="R16" s="15"/>
      <c r="S16" s="15"/>
      <c r="T16" s="32"/>
      <c r="U16" s="30">
        <f t="shared" si="2"/>
        <v>0</v>
      </c>
      <c r="V16" s="65">
        <f t="shared" si="3"/>
        <v>0</v>
      </c>
      <c r="W16" s="51"/>
      <c r="X16" s="52"/>
      <c r="Y16" s="52"/>
      <c r="Z16" s="52"/>
      <c r="AA16" s="52"/>
      <c r="AB16" s="52"/>
      <c r="AC16" s="52"/>
      <c r="AD16" s="52" t="s">
        <v>28</v>
      </c>
      <c r="AE16" s="53">
        <f t="shared" si="4"/>
        <v>0</v>
      </c>
      <c r="AF16" s="49">
        <f t="shared" si="5"/>
        <v>0</v>
      </c>
      <c r="AG16" s="58"/>
      <c r="AH16" s="86">
        <f t="shared" si="6"/>
        <v>0</v>
      </c>
      <c r="AI16" s="87">
        <f t="shared" si="7"/>
        <v>0</v>
      </c>
    </row>
    <row r="17" spans="1:35" s="50" customForma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41"/>
      <c r="F17" s="142"/>
      <c r="G17" s="142"/>
      <c r="H17" s="142"/>
      <c r="I17" s="143"/>
      <c r="J17" s="144"/>
      <c r="K17" s="145">
        <f t="shared" si="0"/>
        <v>0</v>
      </c>
      <c r="L17" s="76">
        <f t="shared" si="1"/>
        <v>0</v>
      </c>
      <c r="M17" s="75"/>
      <c r="N17" s="15"/>
      <c r="O17" s="15"/>
      <c r="P17" s="15"/>
      <c r="Q17" s="66"/>
      <c r="R17" s="15"/>
      <c r="S17" s="15"/>
      <c r="T17" s="32"/>
      <c r="U17" s="30">
        <f t="shared" si="2"/>
        <v>0</v>
      </c>
      <c r="V17" s="65">
        <f t="shared" si="3"/>
        <v>0</v>
      </c>
      <c r="W17" s="51"/>
      <c r="X17" s="52"/>
      <c r="Y17" s="52"/>
      <c r="Z17" s="52"/>
      <c r="AA17" s="52"/>
      <c r="AB17" s="52"/>
      <c r="AC17" s="52"/>
      <c r="AD17" s="52" t="s">
        <v>28</v>
      </c>
      <c r="AE17" s="53">
        <f t="shared" si="4"/>
        <v>0</v>
      </c>
      <c r="AF17" s="49">
        <f t="shared" si="5"/>
        <v>0</v>
      </c>
      <c r="AG17" s="58"/>
      <c r="AH17" s="86">
        <f t="shared" si="6"/>
        <v>0</v>
      </c>
      <c r="AI17" s="87">
        <f t="shared" si="7"/>
        <v>0</v>
      </c>
    </row>
    <row r="18" spans="1:35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41"/>
      <c r="F18" s="142"/>
      <c r="G18" s="142"/>
      <c r="H18" s="142"/>
      <c r="I18" s="143"/>
      <c r="J18" s="144"/>
      <c r="K18" s="145">
        <f t="shared" si="0"/>
        <v>0</v>
      </c>
      <c r="L18" s="76">
        <f t="shared" si="1"/>
        <v>0</v>
      </c>
      <c r="M18" s="75"/>
      <c r="N18" s="15"/>
      <c r="O18" s="15"/>
      <c r="P18" s="15"/>
      <c r="Q18" s="66"/>
      <c r="R18" s="15"/>
      <c r="S18" s="15"/>
      <c r="T18" s="32"/>
      <c r="U18" s="30">
        <f t="shared" si="2"/>
        <v>0</v>
      </c>
      <c r="V18" s="65">
        <f t="shared" si="3"/>
        <v>0</v>
      </c>
      <c r="W18" s="51"/>
      <c r="X18" s="52"/>
      <c r="Y18" s="52"/>
      <c r="Z18" s="52"/>
      <c r="AA18" s="52"/>
      <c r="AB18" s="52"/>
      <c r="AC18" s="52"/>
      <c r="AD18" s="52" t="s">
        <v>28</v>
      </c>
      <c r="AE18" s="53">
        <f t="shared" si="4"/>
        <v>0</v>
      </c>
      <c r="AF18" s="49">
        <f t="shared" si="5"/>
        <v>0</v>
      </c>
      <c r="AG18" s="58"/>
      <c r="AH18" s="86">
        <f t="shared" si="6"/>
        <v>0</v>
      </c>
      <c r="AI18" s="87">
        <f t="shared" si="7"/>
        <v>0</v>
      </c>
    </row>
    <row r="19" spans="1:35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41"/>
      <c r="F19" s="142"/>
      <c r="G19" s="142"/>
      <c r="H19" s="142"/>
      <c r="I19" s="143"/>
      <c r="J19" s="144"/>
      <c r="K19" s="145">
        <f t="shared" si="0"/>
        <v>0</v>
      </c>
      <c r="L19" s="76">
        <f t="shared" si="1"/>
        <v>0</v>
      </c>
      <c r="M19" s="75"/>
      <c r="N19" s="15"/>
      <c r="O19" s="15"/>
      <c r="P19" s="15"/>
      <c r="Q19" s="66"/>
      <c r="R19" s="15"/>
      <c r="S19" s="15"/>
      <c r="T19" s="32"/>
      <c r="U19" s="30">
        <f t="shared" si="2"/>
        <v>0</v>
      </c>
      <c r="V19" s="65">
        <f t="shared" si="3"/>
        <v>0</v>
      </c>
      <c r="W19" s="51"/>
      <c r="X19" s="52"/>
      <c r="Y19" s="52"/>
      <c r="Z19" s="52"/>
      <c r="AA19" s="52"/>
      <c r="AB19" s="52"/>
      <c r="AC19" s="52"/>
      <c r="AD19" s="52" t="s">
        <v>28</v>
      </c>
      <c r="AE19" s="53">
        <f t="shared" si="4"/>
        <v>0</v>
      </c>
      <c r="AF19" s="49">
        <f t="shared" si="5"/>
        <v>0</v>
      </c>
      <c r="AG19" s="58"/>
      <c r="AH19" s="86">
        <f t="shared" si="6"/>
        <v>0</v>
      </c>
      <c r="AI19" s="87">
        <f t="shared" si="7"/>
        <v>0</v>
      </c>
    </row>
    <row r="20" spans="1:35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41"/>
      <c r="F20" s="142"/>
      <c r="G20" s="142"/>
      <c r="H20" s="142"/>
      <c r="I20" s="143"/>
      <c r="J20" s="144"/>
      <c r="K20" s="145">
        <f t="shared" si="0"/>
        <v>0</v>
      </c>
      <c r="L20" s="76">
        <f t="shared" si="1"/>
        <v>0</v>
      </c>
      <c r="M20" s="75"/>
      <c r="N20" s="15"/>
      <c r="O20" s="15"/>
      <c r="P20" s="15"/>
      <c r="Q20" s="66"/>
      <c r="R20" s="15"/>
      <c r="S20" s="15"/>
      <c r="T20" s="32"/>
      <c r="U20" s="30">
        <f t="shared" si="2"/>
        <v>0</v>
      </c>
      <c r="V20" s="65">
        <f t="shared" si="3"/>
        <v>0</v>
      </c>
      <c r="W20" s="51"/>
      <c r="X20" s="52"/>
      <c r="Y20" s="52"/>
      <c r="Z20" s="52"/>
      <c r="AA20" s="52"/>
      <c r="AB20" s="52"/>
      <c r="AC20" s="52"/>
      <c r="AD20" s="52" t="s">
        <v>28</v>
      </c>
      <c r="AE20" s="53">
        <f t="shared" si="4"/>
        <v>0</v>
      </c>
      <c r="AF20" s="49">
        <f t="shared" si="5"/>
        <v>0</v>
      </c>
      <c r="AG20" s="58"/>
      <c r="AH20" s="86">
        <f t="shared" si="6"/>
        <v>0</v>
      </c>
      <c r="AI20" s="87">
        <f t="shared" si="7"/>
        <v>0</v>
      </c>
    </row>
    <row r="21" spans="1:35" ht="12.7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41"/>
      <c r="F21" s="142"/>
      <c r="G21" s="142"/>
      <c r="H21" s="142"/>
      <c r="I21" s="143"/>
      <c r="J21" s="144"/>
      <c r="K21" s="145">
        <f t="shared" si="0"/>
        <v>0</v>
      </c>
      <c r="L21" s="76">
        <f t="shared" si="1"/>
        <v>0</v>
      </c>
      <c r="M21" s="75"/>
      <c r="N21" s="15"/>
      <c r="O21" s="15"/>
      <c r="P21" s="15"/>
      <c r="Q21" s="66"/>
      <c r="R21" s="15"/>
      <c r="S21" s="15"/>
      <c r="T21" s="32"/>
      <c r="U21" s="30">
        <f t="shared" si="2"/>
        <v>0</v>
      </c>
      <c r="V21" s="65">
        <f t="shared" si="3"/>
        <v>0</v>
      </c>
      <c r="W21" s="51"/>
      <c r="X21" s="52"/>
      <c r="Y21" s="52"/>
      <c r="Z21" s="52"/>
      <c r="AA21" s="52"/>
      <c r="AB21" s="52"/>
      <c r="AC21" s="52"/>
      <c r="AD21" s="52" t="s">
        <v>28</v>
      </c>
      <c r="AE21" s="53">
        <f t="shared" si="4"/>
        <v>0</v>
      </c>
      <c r="AF21" s="49">
        <f t="shared" si="5"/>
        <v>0</v>
      </c>
      <c r="AG21" s="58"/>
      <c r="AH21" s="86">
        <f>SUM(V21,AF21)/2+AG21</f>
        <v>0</v>
      </c>
      <c r="AI21" s="87">
        <f t="shared" si="7"/>
        <v>0</v>
      </c>
    </row>
    <row r="22" spans="1:35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41"/>
      <c r="F22" s="142"/>
      <c r="G22" s="142"/>
      <c r="H22" s="142"/>
      <c r="I22" s="143"/>
      <c r="J22" s="144"/>
      <c r="K22" s="145">
        <f t="shared" si="0"/>
        <v>0</v>
      </c>
      <c r="L22" s="76">
        <f t="shared" si="1"/>
        <v>0</v>
      </c>
      <c r="M22" s="75"/>
      <c r="N22" s="15"/>
      <c r="O22" s="15"/>
      <c r="P22" s="15"/>
      <c r="Q22" s="66"/>
      <c r="R22" s="15"/>
      <c r="S22" s="15"/>
      <c r="T22" s="32"/>
      <c r="U22" s="30">
        <f t="shared" si="2"/>
        <v>0</v>
      </c>
      <c r="V22" s="65">
        <f t="shared" si="3"/>
        <v>0</v>
      </c>
      <c r="W22" s="51"/>
      <c r="X22" s="52"/>
      <c r="Y22" s="52"/>
      <c r="Z22" s="52"/>
      <c r="AA22" s="52"/>
      <c r="AB22" s="52"/>
      <c r="AC22" s="52"/>
      <c r="AD22" s="52" t="s">
        <v>28</v>
      </c>
      <c r="AE22" s="53">
        <f t="shared" si="4"/>
        <v>0</v>
      </c>
      <c r="AF22" s="49">
        <f t="shared" si="5"/>
        <v>0</v>
      </c>
      <c r="AG22" s="58"/>
      <c r="AH22" s="86">
        <f t="shared" si="6"/>
        <v>0</v>
      </c>
      <c r="AI22" s="87">
        <f t="shared" si="7"/>
        <v>0</v>
      </c>
    </row>
    <row r="23" spans="1:35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41"/>
      <c r="F23" s="142"/>
      <c r="G23" s="142"/>
      <c r="H23" s="142"/>
      <c r="I23" s="143"/>
      <c r="J23" s="144"/>
      <c r="K23" s="145">
        <f t="shared" si="0"/>
        <v>0</v>
      </c>
      <c r="L23" s="76">
        <f t="shared" si="1"/>
        <v>0</v>
      </c>
      <c r="M23" s="75"/>
      <c r="N23" s="15"/>
      <c r="O23" s="15"/>
      <c r="P23" s="15"/>
      <c r="Q23" s="66"/>
      <c r="R23" s="15"/>
      <c r="S23" s="15"/>
      <c r="T23" s="32"/>
      <c r="U23" s="30">
        <f t="shared" si="2"/>
        <v>0</v>
      </c>
      <c r="V23" s="65">
        <f t="shared" si="3"/>
        <v>0</v>
      </c>
      <c r="W23" s="51"/>
      <c r="X23" s="52"/>
      <c r="Y23" s="52"/>
      <c r="Z23" s="52"/>
      <c r="AA23" s="52"/>
      <c r="AB23" s="52"/>
      <c r="AC23" s="52"/>
      <c r="AD23" s="52" t="s">
        <v>28</v>
      </c>
      <c r="AE23" s="53">
        <f t="shared" si="4"/>
        <v>0</v>
      </c>
      <c r="AF23" s="49">
        <f t="shared" si="5"/>
        <v>0</v>
      </c>
      <c r="AG23" s="58"/>
      <c r="AH23" s="86">
        <f>SUM(V23,AF23)/2+AG23</f>
        <v>0</v>
      </c>
      <c r="AI23" s="87">
        <f t="shared" si="7"/>
        <v>0</v>
      </c>
    </row>
    <row r="24" spans="1:35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41"/>
      <c r="F24" s="142"/>
      <c r="G24" s="142"/>
      <c r="H24" s="142"/>
      <c r="I24" s="143"/>
      <c r="J24" s="144"/>
      <c r="K24" s="145">
        <f t="shared" si="0"/>
        <v>0</v>
      </c>
      <c r="L24" s="76">
        <f t="shared" si="1"/>
        <v>0</v>
      </c>
      <c r="M24" s="75"/>
      <c r="N24" s="15"/>
      <c r="O24" s="15"/>
      <c r="P24" s="15"/>
      <c r="Q24" s="66"/>
      <c r="R24" s="15"/>
      <c r="S24" s="15"/>
      <c r="T24" s="32"/>
      <c r="U24" s="30">
        <f t="shared" si="2"/>
        <v>0</v>
      </c>
      <c r="V24" s="65">
        <f t="shared" si="3"/>
        <v>0</v>
      </c>
      <c r="W24" s="51"/>
      <c r="X24" s="52"/>
      <c r="Y24" s="52"/>
      <c r="Z24" s="52"/>
      <c r="AA24" s="52"/>
      <c r="AB24" s="52"/>
      <c r="AC24" s="52"/>
      <c r="AD24" s="52" t="s">
        <v>28</v>
      </c>
      <c r="AE24" s="53">
        <f t="shared" si="4"/>
        <v>0</v>
      </c>
      <c r="AF24" s="49">
        <f t="shared" si="5"/>
        <v>0</v>
      </c>
      <c r="AG24" s="58"/>
      <c r="AH24" s="86">
        <f>SUM(L24,V24+AF24)/3+AG24</f>
        <v>0</v>
      </c>
      <c r="AI24" s="87">
        <f t="shared" si="7"/>
        <v>0</v>
      </c>
    </row>
    <row r="25" spans="1:35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41"/>
      <c r="F25" s="142"/>
      <c r="G25" s="142"/>
      <c r="H25" s="142"/>
      <c r="I25" s="143"/>
      <c r="J25" s="144"/>
      <c r="K25" s="145">
        <f t="shared" si="0"/>
        <v>0</v>
      </c>
      <c r="L25" s="76">
        <f t="shared" si="1"/>
        <v>0</v>
      </c>
      <c r="M25" s="75"/>
      <c r="N25" s="15"/>
      <c r="O25" s="15"/>
      <c r="P25" s="15"/>
      <c r="Q25" s="66"/>
      <c r="R25" s="15"/>
      <c r="S25" s="15"/>
      <c r="T25" s="32"/>
      <c r="U25" s="30">
        <f t="shared" si="2"/>
        <v>0</v>
      </c>
      <c r="V25" s="65">
        <f t="shared" si="3"/>
        <v>0</v>
      </c>
      <c r="W25" s="51"/>
      <c r="X25" s="52"/>
      <c r="Y25" s="52"/>
      <c r="Z25" s="52"/>
      <c r="AA25" s="52"/>
      <c r="AB25" s="52"/>
      <c r="AC25" s="52"/>
      <c r="AD25" s="52" t="s">
        <v>27</v>
      </c>
      <c r="AE25" s="53">
        <f t="shared" si="4"/>
        <v>0</v>
      </c>
      <c r="AF25" s="49">
        <f t="shared" si="5"/>
        <v>0</v>
      </c>
      <c r="AG25" s="58"/>
      <c r="AH25" s="86">
        <f t="shared" si="6"/>
        <v>0</v>
      </c>
      <c r="AI25" s="87">
        <f t="shared" si="7"/>
        <v>0</v>
      </c>
    </row>
    <row r="26" spans="1:35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41"/>
      <c r="F26" s="142"/>
      <c r="G26" s="142"/>
      <c r="H26" s="142"/>
      <c r="I26" s="143"/>
      <c r="J26" s="144"/>
      <c r="K26" s="145">
        <f t="shared" si="0"/>
        <v>0</v>
      </c>
      <c r="L26" s="76">
        <f t="shared" si="1"/>
        <v>0</v>
      </c>
      <c r="M26" s="75"/>
      <c r="N26" s="15"/>
      <c r="O26" s="15"/>
      <c r="P26" s="15"/>
      <c r="Q26" s="66"/>
      <c r="R26" s="15"/>
      <c r="S26" s="15"/>
      <c r="T26" s="32"/>
      <c r="U26" s="30">
        <f t="shared" si="2"/>
        <v>0</v>
      </c>
      <c r="V26" s="65">
        <f t="shared" si="3"/>
        <v>0</v>
      </c>
      <c r="W26" s="51"/>
      <c r="X26" s="52"/>
      <c r="Y26" s="52"/>
      <c r="Z26" s="52"/>
      <c r="AA26" s="52"/>
      <c r="AB26" s="52"/>
      <c r="AC26" s="52"/>
      <c r="AD26" s="52"/>
      <c r="AE26" s="53">
        <f t="shared" si="4"/>
        <v>0</v>
      </c>
      <c r="AF26" s="49">
        <f t="shared" si="5"/>
        <v>0</v>
      </c>
      <c r="AG26" s="58"/>
      <c r="AH26" s="86">
        <f t="shared" si="6"/>
        <v>0</v>
      </c>
      <c r="AI26" s="87">
        <f t="shared" si="7"/>
        <v>0</v>
      </c>
    </row>
    <row r="27" spans="1:35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41"/>
      <c r="F27" s="142"/>
      <c r="G27" s="142"/>
      <c r="H27" s="142"/>
      <c r="I27" s="143"/>
      <c r="J27" s="144"/>
      <c r="K27" s="145">
        <f t="shared" si="0"/>
        <v>0</v>
      </c>
      <c r="L27" s="76">
        <f t="shared" si="1"/>
        <v>0</v>
      </c>
      <c r="M27" s="75"/>
      <c r="N27" s="15"/>
      <c r="O27" s="15"/>
      <c r="P27" s="15"/>
      <c r="Q27" s="66"/>
      <c r="R27" s="15"/>
      <c r="S27" s="15"/>
      <c r="T27" s="32"/>
      <c r="U27" s="30">
        <f t="shared" si="2"/>
        <v>0</v>
      </c>
      <c r="V27" s="65">
        <f t="shared" si="3"/>
        <v>0</v>
      </c>
      <c r="W27" s="51"/>
      <c r="X27" s="52"/>
      <c r="Y27" s="52"/>
      <c r="Z27" s="52"/>
      <c r="AA27" s="52"/>
      <c r="AB27" s="52"/>
      <c r="AC27" s="52"/>
      <c r="AD27" s="52"/>
      <c r="AE27" s="53">
        <f t="shared" si="4"/>
        <v>0</v>
      </c>
      <c r="AF27" s="49">
        <f t="shared" si="5"/>
        <v>0</v>
      </c>
      <c r="AG27" s="58"/>
      <c r="AH27" s="86">
        <f t="shared" si="6"/>
        <v>0</v>
      </c>
      <c r="AI27" s="87">
        <f t="shared" si="7"/>
        <v>0</v>
      </c>
    </row>
    <row r="28" spans="1:35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41"/>
      <c r="F28" s="142"/>
      <c r="G28" s="142"/>
      <c r="H28" s="142"/>
      <c r="I28" s="143"/>
      <c r="J28" s="144"/>
      <c r="K28" s="145">
        <f t="shared" si="0"/>
        <v>0</v>
      </c>
      <c r="L28" s="76">
        <f t="shared" ref="L28:L31" si="8">ROUND(K28,0)</f>
        <v>0</v>
      </c>
      <c r="M28" s="75"/>
      <c r="N28" s="15"/>
      <c r="O28" s="15"/>
      <c r="P28" s="15"/>
      <c r="Q28" s="66"/>
      <c r="R28" s="15"/>
      <c r="S28" s="15"/>
      <c r="T28" s="32"/>
      <c r="U28" s="30">
        <f t="shared" si="2"/>
        <v>0</v>
      </c>
      <c r="V28" s="65">
        <f t="shared" ref="V28:V31" si="9">ROUND(U28,0)</f>
        <v>0</v>
      </c>
      <c r="W28" s="51"/>
      <c r="X28" s="52"/>
      <c r="Y28" s="52"/>
      <c r="Z28" s="52"/>
      <c r="AA28" s="52"/>
      <c r="AB28" s="52"/>
      <c r="AC28" s="52"/>
      <c r="AD28" s="52"/>
      <c r="AE28" s="53">
        <f t="shared" ref="AE28:AE31" si="10">SUM(((W28+X28+AC28)/3)+(Y28))/2</f>
        <v>0</v>
      </c>
      <c r="AF28" s="49">
        <f t="shared" ref="AF28:AF31" si="11">ROUND(AE28,0)</f>
        <v>0</v>
      </c>
      <c r="AG28" s="58"/>
      <c r="AH28" s="86">
        <f t="shared" ref="AH28:AH31" si="12">SUM(L28,V28,AF28)/3+AG28</f>
        <v>0</v>
      </c>
      <c r="AI28" s="87">
        <f t="shared" ref="AI28:AI31" si="13">ROUND(AH28,0)</f>
        <v>0</v>
      </c>
    </row>
    <row r="29" spans="1:35" thickBot="1" x14ac:dyDescent="0.25">
      <c r="A29" s="20">
        <f t="shared" ref="A29:A33" si="14">+A28+1</f>
        <v>18</v>
      </c>
      <c r="B29" s="388" t="s">
        <v>200</v>
      </c>
      <c r="C29" s="390" t="s">
        <v>201</v>
      </c>
      <c r="D29" s="388" t="s">
        <v>202</v>
      </c>
      <c r="E29" s="141"/>
      <c r="F29" s="142"/>
      <c r="G29" s="142"/>
      <c r="H29" s="142"/>
      <c r="I29" s="143"/>
      <c r="J29" s="144"/>
      <c r="K29" s="145">
        <f t="shared" si="0"/>
        <v>0</v>
      </c>
      <c r="L29" s="76">
        <f t="shared" si="8"/>
        <v>0</v>
      </c>
      <c r="M29" s="75"/>
      <c r="N29" s="15"/>
      <c r="O29" s="15"/>
      <c r="P29" s="15"/>
      <c r="Q29" s="66"/>
      <c r="R29" s="15"/>
      <c r="S29" s="15"/>
      <c r="T29" s="32"/>
      <c r="U29" s="30">
        <f t="shared" si="2"/>
        <v>0</v>
      </c>
      <c r="V29" s="65">
        <f t="shared" si="9"/>
        <v>0</v>
      </c>
      <c r="W29" s="51"/>
      <c r="X29" s="52"/>
      <c r="Y29" s="52"/>
      <c r="Z29" s="52"/>
      <c r="AA29" s="52"/>
      <c r="AB29" s="52"/>
      <c r="AC29" s="52"/>
      <c r="AD29" s="52"/>
      <c r="AE29" s="53">
        <f t="shared" si="10"/>
        <v>0</v>
      </c>
      <c r="AF29" s="49">
        <f t="shared" si="11"/>
        <v>0</v>
      </c>
      <c r="AG29" s="58"/>
      <c r="AH29" s="86">
        <f t="shared" si="12"/>
        <v>0</v>
      </c>
      <c r="AI29" s="87">
        <f t="shared" si="13"/>
        <v>0</v>
      </c>
    </row>
    <row r="30" spans="1:35" thickBot="1" x14ac:dyDescent="0.25">
      <c r="A30" s="20">
        <f t="shared" si="14"/>
        <v>19</v>
      </c>
      <c r="B30" s="388" t="s">
        <v>203</v>
      </c>
      <c r="C30" s="390" t="s">
        <v>204</v>
      </c>
      <c r="D30" s="388" t="s">
        <v>205</v>
      </c>
      <c r="E30" s="141"/>
      <c r="F30" s="142"/>
      <c r="G30" s="142"/>
      <c r="H30" s="142"/>
      <c r="I30" s="143"/>
      <c r="J30" s="144"/>
      <c r="K30" s="145">
        <f t="shared" si="0"/>
        <v>0</v>
      </c>
      <c r="L30" s="76">
        <f t="shared" si="8"/>
        <v>0</v>
      </c>
      <c r="M30" s="75"/>
      <c r="N30" s="15"/>
      <c r="O30" s="15"/>
      <c r="P30" s="15"/>
      <c r="Q30" s="66"/>
      <c r="R30" s="15"/>
      <c r="S30" s="15"/>
      <c r="T30" s="32"/>
      <c r="U30" s="30">
        <f t="shared" si="2"/>
        <v>0</v>
      </c>
      <c r="V30" s="65">
        <f t="shared" si="9"/>
        <v>0</v>
      </c>
      <c r="W30" s="51"/>
      <c r="X30" s="52"/>
      <c r="Y30" s="52"/>
      <c r="Z30" s="52"/>
      <c r="AA30" s="52"/>
      <c r="AB30" s="52"/>
      <c r="AC30" s="52"/>
      <c r="AD30" s="52"/>
      <c r="AE30" s="53">
        <f t="shared" si="10"/>
        <v>0</v>
      </c>
      <c r="AF30" s="49">
        <f t="shared" si="11"/>
        <v>0</v>
      </c>
      <c r="AG30" s="58"/>
      <c r="AH30" s="86">
        <f t="shared" si="12"/>
        <v>0</v>
      </c>
      <c r="AI30" s="87">
        <f t="shared" si="13"/>
        <v>0</v>
      </c>
    </row>
    <row r="31" spans="1:35" thickBot="1" x14ac:dyDescent="0.25">
      <c r="A31" s="20">
        <f t="shared" si="14"/>
        <v>20</v>
      </c>
      <c r="B31" s="389" t="s">
        <v>206</v>
      </c>
      <c r="C31" s="390" t="s">
        <v>207</v>
      </c>
      <c r="D31" s="389" t="s">
        <v>208</v>
      </c>
      <c r="E31" s="141"/>
      <c r="F31" s="142"/>
      <c r="G31" s="142"/>
      <c r="H31" s="142"/>
      <c r="I31" s="143"/>
      <c r="J31" s="144"/>
      <c r="K31" s="145">
        <f t="shared" si="0"/>
        <v>0</v>
      </c>
      <c r="L31" s="76">
        <f t="shared" si="8"/>
        <v>0</v>
      </c>
      <c r="M31" s="75"/>
      <c r="N31" s="15"/>
      <c r="O31" s="15"/>
      <c r="P31" s="15"/>
      <c r="Q31" s="66"/>
      <c r="R31" s="15"/>
      <c r="S31" s="15"/>
      <c r="T31" s="32"/>
      <c r="U31" s="30">
        <f t="shared" si="2"/>
        <v>0</v>
      </c>
      <c r="V31" s="65">
        <f t="shared" si="9"/>
        <v>0</v>
      </c>
      <c r="W31" s="51"/>
      <c r="X31" s="52"/>
      <c r="Y31" s="52"/>
      <c r="Z31" s="52"/>
      <c r="AA31" s="52"/>
      <c r="AB31" s="52"/>
      <c r="AC31" s="52"/>
      <c r="AD31" s="52"/>
      <c r="AE31" s="53">
        <f t="shared" si="10"/>
        <v>0</v>
      </c>
      <c r="AF31" s="49">
        <f t="shared" si="11"/>
        <v>0</v>
      </c>
      <c r="AG31" s="58"/>
      <c r="AH31" s="86">
        <f t="shared" si="12"/>
        <v>0</v>
      </c>
      <c r="AI31" s="87">
        <f t="shared" si="13"/>
        <v>0</v>
      </c>
    </row>
    <row r="32" spans="1:35" thickBot="1" x14ac:dyDescent="0.25">
      <c r="A32" s="20">
        <f t="shared" si="14"/>
        <v>21</v>
      </c>
      <c r="B32" s="389" t="s">
        <v>209</v>
      </c>
      <c r="C32" s="390" t="s">
        <v>210</v>
      </c>
      <c r="D32" s="389" t="s">
        <v>211</v>
      </c>
      <c r="E32" s="141"/>
      <c r="F32" s="142"/>
      <c r="G32" s="142"/>
      <c r="H32" s="142"/>
      <c r="I32" s="143"/>
      <c r="J32" s="144"/>
      <c r="K32" s="145">
        <f t="shared" si="0"/>
        <v>0</v>
      </c>
      <c r="L32" s="76">
        <f t="shared" ref="L32" si="15">ROUND(K32,0)</f>
        <v>0</v>
      </c>
      <c r="M32" s="75"/>
      <c r="N32" s="15"/>
      <c r="O32" s="15"/>
      <c r="P32" s="15"/>
      <c r="Q32" s="66"/>
      <c r="R32" s="15"/>
      <c r="S32" s="15"/>
      <c r="T32" s="32"/>
      <c r="U32" s="30">
        <f t="shared" si="2"/>
        <v>0</v>
      </c>
      <c r="V32" s="65">
        <f t="shared" ref="V32" si="16">ROUND(U32,0)</f>
        <v>0</v>
      </c>
      <c r="W32" s="51"/>
      <c r="X32" s="52"/>
      <c r="Y32" s="52"/>
      <c r="Z32" s="52"/>
      <c r="AA32" s="52"/>
      <c r="AB32" s="52"/>
      <c r="AC32" s="52"/>
      <c r="AD32" s="52"/>
      <c r="AE32" s="53">
        <f t="shared" ref="AE32" si="17">SUM(((W32+X32+AC32)/3)+(Y32))/2</f>
        <v>0</v>
      </c>
      <c r="AF32" s="49">
        <f t="shared" ref="AF32" si="18">ROUND(AE32,0)</f>
        <v>0</v>
      </c>
      <c r="AG32" s="58"/>
      <c r="AH32" s="86">
        <f t="shared" ref="AH32" si="19">SUM(L32,V32,AF32)/3+AG32</f>
        <v>0</v>
      </c>
      <c r="AI32" s="87">
        <f t="shared" ref="AI32" si="20">ROUND(AH32,0)</f>
        <v>0</v>
      </c>
    </row>
    <row r="33" spans="1:35" ht="12.75" x14ac:dyDescent="0.2">
      <c r="A33" s="20">
        <f t="shared" si="14"/>
        <v>22</v>
      </c>
      <c r="B33" s="388" t="s">
        <v>212</v>
      </c>
      <c r="C33" s="390" t="s">
        <v>213</v>
      </c>
      <c r="D33" s="388" t="s">
        <v>214</v>
      </c>
      <c r="E33" s="141"/>
      <c r="F33" s="142"/>
      <c r="G33" s="142"/>
      <c r="H33" s="142"/>
      <c r="I33" s="143"/>
      <c r="J33" s="144"/>
      <c r="K33" s="145">
        <f t="shared" ref="K33" si="21">SUM(E33:I33)/5</f>
        <v>0</v>
      </c>
      <c r="L33" s="76">
        <f t="shared" ref="L33" si="22">ROUND(K33,0)</f>
        <v>0</v>
      </c>
      <c r="M33" s="75"/>
      <c r="N33" s="15"/>
      <c r="O33" s="15"/>
      <c r="P33" s="15"/>
      <c r="Q33" s="66"/>
      <c r="R33" s="15"/>
      <c r="S33" s="15"/>
      <c r="T33" s="32"/>
      <c r="U33" s="30">
        <f t="shared" ref="U33" si="23">SUM(M33:S33)/3</f>
        <v>0</v>
      </c>
      <c r="V33" s="65">
        <f t="shared" ref="V33" si="24">ROUND(U33,0)</f>
        <v>0</v>
      </c>
      <c r="W33" s="51"/>
      <c r="X33" s="52"/>
      <c r="Y33" s="52"/>
      <c r="Z33" s="52"/>
      <c r="AA33" s="52"/>
      <c r="AB33" s="52"/>
      <c r="AC33" s="52"/>
      <c r="AD33" s="52"/>
      <c r="AE33" s="53">
        <f t="shared" ref="AE33" si="25">SUM(((W33+X33+AC33)/3)+(Y33))/2</f>
        <v>0</v>
      </c>
      <c r="AF33" s="49">
        <f t="shared" ref="AF33" si="26">ROUND(AE33,0)</f>
        <v>0</v>
      </c>
      <c r="AG33" s="58"/>
      <c r="AH33" s="86">
        <f t="shared" ref="AH33" si="27">SUM(L33,V33,AF33)/3+AG33</f>
        <v>0</v>
      </c>
      <c r="AI33" s="87">
        <f t="shared" ref="AI33" si="28">ROUND(AH33,0)</f>
        <v>0</v>
      </c>
    </row>
  </sheetData>
  <mergeCells count="39">
    <mergeCell ref="V2:V10"/>
    <mergeCell ref="W1:AE1"/>
    <mergeCell ref="AG2:AG10"/>
    <mergeCell ref="W11:AE11"/>
    <mergeCell ref="W3:W10"/>
    <mergeCell ref="X3:X10"/>
    <mergeCell ref="AE2:AE10"/>
    <mergeCell ref="A9:D10"/>
    <mergeCell ref="E11:K11"/>
    <mergeCell ref="M11:U11"/>
    <mergeCell ref="O3:O10"/>
    <mergeCell ref="P3:P10"/>
    <mergeCell ref="Q3:Q10"/>
    <mergeCell ref="R3:R10"/>
    <mergeCell ref="A3:D4"/>
    <mergeCell ref="E3:E10"/>
    <mergeCell ref="A1:D2"/>
    <mergeCell ref="E1:K1"/>
    <mergeCell ref="M1:U1"/>
    <mergeCell ref="I2:I10"/>
    <mergeCell ref="J2:J10"/>
    <mergeCell ref="K2:K10"/>
    <mergeCell ref="S2:S10"/>
    <mergeCell ref="T2:T10"/>
    <mergeCell ref="F3:F10"/>
    <mergeCell ref="G3:G10"/>
    <mergeCell ref="H3:H10"/>
    <mergeCell ref="M3:M10"/>
    <mergeCell ref="N3:N10"/>
    <mergeCell ref="U2:U10"/>
    <mergeCell ref="A5:D6"/>
    <mergeCell ref="A7:D8"/>
    <mergeCell ref="AH2:AH10"/>
    <mergeCell ref="Y3:Y10"/>
    <mergeCell ref="Z3:Z10"/>
    <mergeCell ref="AA3:AA10"/>
    <mergeCell ref="AD2:AD10"/>
    <mergeCell ref="AB3:AB10"/>
    <mergeCell ref="AC2:AC10"/>
  </mergeCells>
  <pageMargins left="0.25" right="0.25" top="0.75" bottom="0.75" header="0.3" footer="0.3"/>
  <pageSetup paperSize="512" scale="73" fitToHeight="0" orientation="landscape" verticalDpi="300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3"/>
  <sheetViews>
    <sheetView topLeftCell="A18" zoomScale="90" zoomScaleNormal="90" workbookViewId="0">
      <selection activeCell="A34" sqref="A34:XFD34"/>
    </sheetView>
  </sheetViews>
  <sheetFormatPr baseColWidth="10" defaultColWidth="11.42578125" defaultRowHeight="12.75" x14ac:dyDescent="0.2"/>
  <cols>
    <col min="1" max="1" width="3.28515625" bestFit="1" customWidth="1"/>
    <col min="2" max="2" width="12.85546875" bestFit="1" customWidth="1"/>
    <col min="3" max="3" width="19.5703125" bestFit="1" customWidth="1"/>
    <col min="4" max="4" width="19.7109375" bestFit="1" customWidth="1"/>
    <col min="5" max="37" width="4.28515625" customWidth="1"/>
  </cols>
  <sheetData>
    <row r="1" spans="1:37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5"/>
      <c r="L1" s="286"/>
      <c r="M1" s="311"/>
      <c r="N1" s="34"/>
      <c r="O1" s="284" t="s">
        <v>9</v>
      </c>
      <c r="P1" s="285"/>
      <c r="Q1" s="285"/>
      <c r="R1" s="285"/>
      <c r="S1" s="285"/>
      <c r="T1" s="285"/>
      <c r="U1" s="285"/>
      <c r="V1" s="286"/>
      <c r="W1" s="311"/>
      <c r="X1" s="34"/>
      <c r="Y1" s="284" t="s">
        <v>10</v>
      </c>
      <c r="Z1" s="285"/>
      <c r="AA1" s="285"/>
      <c r="AB1" s="285"/>
      <c r="AC1" s="285"/>
      <c r="AD1" s="285"/>
      <c r="AE1" s="285"/>
      <c r="AF1" s="286"/>
      <c r="AG1" s="286"/>
      <c r="AH1" s="34"/>
      <c r="AI1" s="34"/>
      <c r="AJ1" s="112" t="s">
        <v>11</v>
      </c>
      <c r="AK1" s="25"/>
    </row>
    <row r="2" spans="1:37" ht="13.5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269" t="s">
        <v>7</v>
      </c>
      <c r="L2" s="269" t="s">
        <v>12</v>
      </c>
      <c r="M2" s="294" t="s">
        <v>14</v>
      </c>
      <c r="N2" s="35"/>
      <c r="O2" s="6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269" t="s">
        <v>7</v>
      </c>
      <c r="V2" s="269" t="s">
        <v>12</v>
      </c>
      <c r="W2" s="294" t="s">
        <v>14</v>
      </c>
      <c r="X2" s="312"/>
      <c r="Y2" s="6">
        <v>1</v>
      </c>
      <c r="Z2" s="7">
        <v>2</v>
      </c>
      <c r="AA2" s="7">
        <v>3</v>
      </c>
      <c r="AB2" s="7">
        <v>4</v>
      </c>
      <c r="AC2" s="7">
        <v>5</v>
      </c>
      <c r="AD2" s="7">
        <v>6</v>
      </c>
      <c r="AE2" s="269" t="s">
        <v>7</v>
      </c>
      <c r="AF2" s="269" t="s">
        <v>12</v>
      </c>
      <c r="AG2" s="269" t="s">
        <v>13</v>
      </c>
      <c r="AH2" s="35"/>
      <c r="AI2" s="297" t="s">
        <v>6</v>
      </c>
      <c r="AJ2" s="294" t="s">
        <v>2</v>
      </c>
      <c r="AK2" s="25"/>
    </row>
    <row r="3" spans="1:37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8"/>
      <c r="J3" s="278"/>
      <c r="K3" s="270"/>
      <c r="L3" s="270"/>
      <c r="M3" s="295"/>
      <c r="N3" s="36"/>
      <c r="O3" s="281"/>
      <c r="P3" s="278"/>
      <c r="Q3" s="278"/>
      <c r="R3" s="270"/>
      <c r="S3" s="278"/>
      <c r="T3" s="278"/>
      <c r="U3" s="270"/>
      <c r="V3" s="270"/>
      <c r="W3" s="295"/>
      <c r="X3" s="313"/>
      <c r="Y3" s="292"/>
      <c r="Z3" s="278"/>
      <c r="AA3" s="278"/>
      <c r="AB3" s="278"/>
      <c r="AC3" s="278"/>
      <c r="AD3" s="278"/>
      <c r="AE3" s="270"/>
      <c r="AF3" s="270"/>
      <c r="AG3" s="270"/>
      <c r="AH3" s="36"/>
      <c r="AI3" s="298"/>
      <c r="AJ3" s="295"/>
      <c r="AK3" s="25"/>
    </row>
    <row r="4" spans="1:37" x14ac:dyDescent="0.2">
      <c r="A4" s="302"/>
      <c r="B4" s="303"/>
      <c r="C4" s="303"/>
      <c r="D4" s="303"/>
      <c r="E4" s="273"/>
      <c r="F4" s="276"/>
      <c r="G4" s="276"/>
      <c r="H4" s="279"/>
      <c r="I4" s="279"/>
      <c r="J4" s="279"/>
      <c r="K4" s="270"/>
      <c r="L4" s="270"/>
      <c r="M4" s="295"/>
      <c r="N4" s="36"/>
      <c r="O4" s="282"/>
      <c r="P4" s="279"/>
      <c r="Q4" s="279"/>
      <c r="R4" s="270"/>
      <c r="S4" s="279"/>
      <c r="T4" s="279"/>
      <c r="U4" s="270"/>
      <c r="V4" s="270"/>
      <c r="W4" s="295"/>
      <c r="X4" s="313"/>
      <c r="Y4" s="293"/>
      <c r="Z4" s="279"/>
      <c r="AA4" s="279"/>
      <c r="AB4" s="279"/>
      <c r="AC4" s="279"/>
      <c r="AD4" s="279"/>
      <c r="AE4" s="270"/>
      <c r="AF4" s="270"/>
      <c r="AG4" s="270"/>
      <c r="AH4" s="36"/>
      <c r="AI4" s="298"/>
      <c r="AJ4" s="295"/>
      <c r="AK4" s="25"/>
    </row>
    <row r="5" spans="1:37" x14ac:dyDescent="0.2">
      <c r="A5" s="300" t="s">
        <v>133</v>
      </c>
      <c r="B5" s="301"/>
      <c r="C5" s="301"/>
      <c r="D5" s="301"/>
      <c r="E5" s="273"/>
      <c r="F5" s="276"/>
      <c r="G5" s="276"/>
      <c r="H5" s="279"/>
      <c r="I5" s="279"/>
      <c r="J5" s="279"/>
      <c r="K5" s="270"/>
      <c r="L5" s="270"/>
      <c r="M5" s="295"/>
      <c r="N5" s="36"/>
      <c r="O5" s="282"/>
      <c r="P5" s="279"/>
      <c r="Q5" s="279"/>
      <c r="R5" s="270"/>
      <c r="S5" s="279"/>
      <c r="T5" s="279"/>
      <c r="U5" s="270"/>
      <c r="V5" s="270"/>
      <c r="W5" s="295"/>
      <c r="X5" s="313"/>
      <c r="Y5" s="293"/>
      <c r="Z5" s="279"/>
      <c r="AA5" s="279"/>
      <c r="AB5" s="279"/>
      <c r="AC5" s="279"/>
      <c r="AD5" s="279"/>
      <c r="AE5" s="270"/>
      <c r="AF5" s="270"/>
      <c r="AG5" s="270"/>
      <c r="AH5" s="36"/>
      <c r="AI5" s="298"/>
      <c r="AJ5" s="295"/>
      <c r="AK5" s="25"/>
    </row>
    <row r="6" spans="1:37" x14ac:dyDescent="0.2">
      <c r="A6" s="300"/>
      <c r="B6" s="301"/>
      <c r="C6" s="301"/>
      <c r="D6" s="301"/>
      <c r="E6" s="273"/>
      <c r="F6" s="276"/>
      <c r="G6" s="276"/>
      <c r="H6" s="279"/>
      <c r="I6" s="279"/>
      <c r="J6" s="279"/>
      <c r="K6" s="270"/>
      <c r="L6" s="270"/>
      <c r="M6" s="295"/>
      <c r="N6" s="36"/>
      <c r="O6" s="282"/>
      <c r="P6" s="279"/>
      <c r="Q6" s="279"/>
      <c r="R6" s="270"/>
      <c r="S6" s="279"/>
      <c r="T6" s="279"/>
      <c r="U6" s="270"/>
      <c r="V6" s="270"/>
      <c r="W6" s="295"/>
      <c r="X6" s="313"/>
      <c r="Y6" s="293"/>
      <c r="Z6" s="279"/>
      <c r="AA6" s="279"/>
      <c r="AB6" s="279"/>
      <c r="AC6" s="279"/>
      <c r="AD6" s="279"/>
      <c r="AE6" s="270"/>
      <c r="AF6" s="270"/>
      <c r="AG6" s="270"/>
      <c r="AH6" s="36"/>
      <c r="AI6" s="298"/>
      <c r="AJ6" s="295"/>
      <c r="AK6" s="25"/>
    </row>
    <row r="7" spans="1:37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9"/>
      <c r="J7" s="279"/>
      <c r="K7" s="270"/>
      <c r="L7" s="270"/>
      <c r="M7" s="295"/>
      <c r="N7" s="36"/>
      <c r="O7" s="282"/>
      <c r="P7" s="279"/>
      <c r="Q7" s="279"/>
      <c r="R7" s="270"/>
      <c r="S7" s="279"/>
      <c r="T7" s="279"/>
      <c r="U7" s="270"/>
      <c r="V7" s="270"/>
      <c r="W7" s="295"/>
      <c r="X7" s="313"/>
      <c r="Y7" s="293"/>
      <c r="Z7" s="279"/>
      <c r="AA7" s="279"/>
      <c r="AB7" s="279"/>
      <c r="AC7" s="279"/>
      <c r="AD7" s="279"/>
      <c r="AE7" s="270"/>
      <c r="AF7" s="270"/>
      <c r="AG7" s="270"/>
      <c r="AH7" s="36"/>
      <c r="AI7" s="298"/>
      <c r="AJ7" s="295"/>
      <c r="AK7" s="25"/>
    </row>
    <row r="8" spans="1:37" x14ac:dyDescent="0.2">
      <c r="A8" s="302"/>
      <c r="B8" s="303"/>
      <c r="C8" s="303"/>
      <c r="D8" s="304"/>
      <c r="E8" s="273"/>
      <c r="F8" s="276"/>
      <c r="G8" s="276"/>
      <c r="H8" s="279"/>
      <c r="I8" s="279"/>
      <c r="J8" s="279"/>
      <c r="K8" s="270"/>
      <c r="L8" s="270"/>
      <c r="M8" s="295"/>
      <c r="N8" s="36"/>
      <c r="O8" s="282"/>
      <c r="P8" s="279"/>
      <c r="Q8" s="279"/>
      <c r="R8" s="270"/>
      <c r="S8" s="279"/>
      <c r="T8" s="279"/>
      <c r="U8" s="270"/>
      <c r="V8" s="270"/>
      <c r="W8" s="295"/>
      <c r="X8" s="313"/>
      <c r="Y8" s="293"/>
      <c r="Z8" s="279"/>
      <c r="AA8" s="279"/>
      <c r="AB8" s="279"/>
      <c r="AC8" s="279"/>
      <c r="AD8" s="279"/>
      <c r="AE8" s="270"/>
      <c r="AF8" s="270"/>
      <c r="AG8" s="270"/>
      <c r="AH8" s="36"/>
      <c r="AI8" s="298"/>
      <c r="AJ8" s="295"/>
      <c r="AK8" s="25"/>
    </row>
    <row r="9" spans="1:37" x14ac:dyDescent="0.2">
      <c r="A9" s="302" t="s">
        <v>135</v>
      </c>
      <c r="B9" s="303"/>
      <c r="C9" s="303"/>
      <c r="D9" s="304"/>
      <c r="E9" s="273"/>
      <c r="F9" s="276"/>
      <c r="G9" s="276"/>
      <c r="H9" s="279"/>
      <c r="I9" s="279"/>
      <c r="J9" s="279"/>
      <c r="K9" s="270"/>
      <c r="L9" s="270"/>
      <c r="M9" s="295"/>
      <c r="N9" s="36"/>
      <c r="O9" s="282"/>
      <c r="P9" s="279"/>
      <c r="Q9" s="279"/>
      <c r="R9" s="270"/>
      <c r="S9" s="279"/>
      <c r="T9" s="279"/>
      <c r="U9" s="270"/>
      <c r="V9" s="270"/>
      <c r="W9" s="295"/>
      <c r="X9" s="313"/>
      <c r="Y9" s="293"/>
      <c r="Z9" s="279"/>
      <c r="AA9" s="279"/>
      <c r="AB9" s="279"/>
      <c r="AC9" s="279"/>
      <c r="AD9" s="279"/>
      <c r="AE9" s="270"/>
      <c r="AF9" s="270"/>
      <c r="AG9" s="270"/>
      <c r="AH9" s="36"/>
      <c r="AI9" s="298"/>
      <c r="AJ9" s="295"/>
      <c r="AK9" s="25"/>
    </row>
    <row r="10" spans="1:37" ht="13.5" thickBot="1" x14ac:dyDescent="0.25">
      <c r="A10" s="305"/>
      <c r="B10" s="306"/>
      <c r="C10" s="306"/>
      <c r="D10" s="327"/>
      <c r="E10" s="274"/>
      <c r="F10" s="277"/>
      <c r="G10" s="277"/>
      <c r="H10" s="280"/>
      <c r="I10" s="280"/>
      <c r="J10" s="280"/>
      <c r="K10" s="271"/>
      <c r="L10" s="271"/>
      <c r="M10" s="296"/>
      <c r="N10" s="37"/>
      <c r="O10" s="283"/>
      <c r="P10" s="280"/>
      <c r="Q10" s="280"/>
      <c r="R10" s="271"/>
      <c r="S10" s="280"/>
      <c r="T10" s="280"/>
      <c r="U10" s="271"/>
      <c r="V10" s="271"/>
      <c r="W10" s="296"/>
      <c r="X10" s="314"/>
      <c r="Y10" s="293"/>
      <c r="Z10" s="279"/>
      <c r="AA10" s="279"/>
      <c r="AB10" s="279"/>
      <c r="AC10" s="279"/>
      <c r="AD10" s="279"/>
      <c r="AE10" s="270"/>
      <c r="AF10" s="270"/>
      <c r="AG10" s="270"/>
      <c r="AH10" s="37"/>
      <c r="AI10" s="299"/>
      <c r="AJ10" s="296"/>
      <c r="AK10" s="25"/>
    </row>
    <row r="11" spans="1:37" ht="13.5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315"/>
      <c r="F11" s="317"/>
      <c r="G11" s="317"/>
      <c r="H11" s="317"/>
      <c r="I11" s="317"/>
      <c r="J11" s="317"/>
      <c r="K11" s="317"/>
      <c r="L11" s="317"/>
      <c r="M11" s="316"/>
      <c r="N11" s="114"/>
      <c r="O11" s="315"/>
      <c r="P11" s="317"/>
      <c r="Q11" s="317"/>
      <c r="R11" s="317"/>
      <c r="S11" s="317"/>
      <c r="T11" s="317"/>
      <c r="U11" s="317"/>
      <c r="V11" s="317"/>
      <c r="W11" s="316"/>
      <c r="X11" s="115"/>
      <c r="Y11" s="322"/>
      <c r="Z11" s="323"/>
      <c r="AA11" s="323"/>
      <c r="AB11" s="323"/>
      <c r="AC11" s="323"/>
      <c r="AD11" s="323"/>
      <c r="AE11" s="323"/>
      <c r="AF11" s="323"/>
      <c r="AG11" s="324"/>
      <c r="AH11" s="48"/>
      <c r="AI11" s="113"/>
      <c r="AJ11" s="41"/>
      <c r="AK11" s="25"/>
    </row>
    <row r="12" spans="1:37" ht="15.75" customHeight="1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0"/>
      <c r="F12" s="11"/>
      <c r="G12" s="11"/>
      <c r="H12" s="11"/>
      <c r="I12" s="11"/>
      <c r="J12" s="11"/>
      <c r="K12" s="15"/>
      <c r="L12" s="14"/>
      <c r="M12" s="31"/>
      <c r="N12" s="76"/>
      <c r="O12" s="75"/>
      <c r="P12" s="15"/>
      <c r="Q12" s="15"/>
      <c r="R12" s="15"/>
      <c r="S12" s="15"/>
      <c r="T12" s="15"/>
      <c r="U12" s="15"/>
      <c r="V12" s="32"/>
      <c r="W12" s="30"/>
      <c r="X12" s="65"/>
      <c r="Y12" s="51"/>
      <c r="Z12" s="52"/>
      <c r="AA12" s="52"/>
      <c r="AB12" s="52"/>
      <c r="AC12" s="52"/>
      <c r="AD12" s="52"/>
      <c r="AE12" s="52"/>
      <c r="AF12" s="52"/>
      <c r="AG12" s="53"/>
      <c r="AH12" s="49"/>
      <c r="AI12" s="58"/>
      <c r="AJ12" s="86"/>
      <c r="AK12" s="87"/>
    </row>
    <row r="13" spans="1:37" ht="15.75" customHeigh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0"/>
      <c r="F13" s="11"/>
      <c r="G13" s="11"/>
      <c r="H13" s="11"/>
      <c r="I13" s="11"/>
      <c r="J13" s="11"/>
      <c r="K13" s="15"/>
      <c r="L13" s="14"/>
      <c r="M13" s="31"/>
      <c r="N13" s="116"/>
      <c r="O13" s="15"/>
      <c r="P13" s="15"/>
      <c r="Q13" s="15"/>
      <c r="R13" s="15"/>
      <c r="S13" s="15"/>
      <c r="T13" s="15"/>
      <c r="U13" s="15"/>
      <c r="V13" s="32"/>
      <c r="W13" s="30"/>
      <c r="X13" s="65"/>
      <c r="Y13" s="51"/>
      <c r="Z13" s="52"/>
      <c r="AA13" s="52"/>
      <c r="AB13" s="52"/>
      <c r="AC13" s="52"/>
      <c r="AD13" s="52"/>
      <c r="AE13" s="52"/>
      <c r="AF13" s="52"/>
      <c r="AG13" s="53"/>
      <c r="AH13" s="49"/>
      <c r="AI13" s="58"/>
      <c r="AJ13" s="86"/>
      <c r="AK13" s="87"/>
    </row>
    <row r="14" spans="1:37" ht="15.75" customHeight="1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0"/>
      <c r="F14" s="11"/>
      <c r="G14" s="11"/>
      <c r="H14" s="11"/>
      <c r="I14" s="11"/>
      <c r="J14" s="11"/>
      <c r="K14" s="15"/>
      <c r="L14" s="14"/>
      <c r="M14" s="31"/>
      <c r="N14" s="116"/>
      <c r="O14" s="15"/>
      <c r="P14" s="15"/>
      <c r="Q14" s="15"/>
      <c r="R14" s="15"/>
      <c r="S14" s="15"/>
      <c r="T14" s="15"/>
      <c r="U14" s="15"/>
      <c r="V14" s="32"/>
      <c r="W14" s="30"/>
      <c r="X14" s="65"/>
      <c r="Y14" s="51"/>
      <c r="Z14" s="52"/>
      <c r="AA14" s="52"/>
      <c r="AB14" s="52"/>
      <c r="AC14" s="52"/>
      <c r="AD14" s="52"/>
      <c r="AE14" s="52"/>
      <c r="AF14" s="52"/>
      <c r="AG14" s="53"/>
      <c r="AH14" s="49"/>
      <c r="AI14" s="58"/>
      <c r="AJ14" s="86"/>
      <c r="AK14" s="87"/>
    </row>
    <row r="15" spans="1:37" ht="15.75" customHeight="1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0"/>
      <c r="F15" s="11"/>
      <c r="G15" s="11"/>
      <c r="H15" s="11"/>
      <c r="I15" s="11"/>
      <c r="J15" s="11"/>
      <c r="K15" s="15"/>
      <c r="L15" s="14"/>
      <c r="M15" s="31"/>
      <c r="N15" s="116"/>
      <c r="O15" s="15"/>
      <c r="P15" s="15"/>
      <c r="Q15" s="15"/>
      <c r="R15" s="15"/>
      <c r="S15" s="15"/>
      <c r="T15" s="15"/>
      <c r="U15" s="15"/>
      <c r="V15" s="32"/>
      <c r="W15" s="30"/>
      <c r="X15" s="65"/>
      <c r="Y15" s="51"/>
      <c r="Z15" s="52"/>
      <c r="AA15" s="52"/>
      <c r="AB15" s="52"/>
      <c r="AC15" s="52"/>
      <c r="AD15" s="52"/>
      <c r="AE15" s="52"/>
      <c r="AF15" s="52"/>
      <c r="AG15" s="53"/>
      <c r="AH15" s="49"/>
      <c r="AI15" s="58"/>
      <c r="AJ15" s="86"/>
      <c r="AK15" s="87"/>
    </row>
    <row r="16" spans="1:37" ht="15.7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0"/>
      <c r="F16" s="11"/>
      <c r="G16" s="11"/>
      <c r="H16" s="11"/>
      <c r="I16" s="11"/>
      <c r="J16" s="11"/>
      <c r="K16" s="15"/>
      <c r="L16" s="14"/>
      <c r="M16" s="31"/>
      <c r="N16" s="116"/>
      <c r="O16" s="15"/>
      <c r="P16" s="15"/>
      <c r="Q16" s="15"/>
      <c r="R16" s="15"/>
      <c r="S16" s="15"/>
      <c r="T16" s="15"/>
      <c r="U16" s="15"/>
      <c r="V16" s="32"/>
      <c r="W16" s="30"/>
      <c r="X16" s="65"/>
      <c r="Y16" s="51"/>
      <c r="Z16" s="52"/>
      <c r="AA16" s="52"/>
      <c r="AB16" s="52"/>
      <c r="AC16" s="52"/>
      <c r="AD16" s="52"/>
      <c r="AE16" s="52"/>
      <c r="AF16" s="52"/>
      <c r="AG16" s="53"/>
      <c r="AH16" s="49"/>
      <c r="AI16" s="58"/>
      <c r="AJ16" s="86"/>
      <c r="AK16" s="87"/>
    </row>
    <row r="17" spans="1:37" ht="15.75" customHeigh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0"/>
      <c r="F17" s="11"/>
      <c r="G17" s="11"/>
      <c r="H17" s="11"/>
      <c r="I17" s="11"/>
      <c r="J17" s="11"/>
      <c r="K17" s="15"/>
      <c r="L17" s="14"/>
      <c r="M17" s="31"/>
      <c r="N17" s="116"/>
      <c r="O17" s="15"/>
      <c r="P17" s="15"/>
      <c r="Q17" s="15"/>
      <c r="R17" s="15"/>
      <c r="S17" s="15"/>
      <c r="T17" s="15"/>
      <c r="U17" s="15"/>
      <c r="V17" s="32"/>
      <c r="W17" s="30"/>
      <c r="X17" s="65"/>
      <c r="Y17" s="51"/>
      <c r="Z17" s="52"/>
      <c r="AA17" s="52"/>
      <c r="AB17" s="52"/>
      <c r="AC17" s="52"/>
      <c r="AD17" s="52"/>
      <c r="AE17" s="52"/>
      <c r="AF17" s="52"/>
      <c r="AG17" s="53"/>
      <c r="AH17" s="49"/>
      <c r="AI17" s="58"/>
      <c r="AJ17" s="86"/>
      <c r="AK17" s="87"/>
    </row>
    <row r="18" spans="1:37" ht="15.75" customHeight="1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0"/>
      <c r="F18" s="11"/>
      <c r="G18" s="11"/>
      <c r="H18" s="11"/>
      <c r="I18" s="11"/>
      <c r="J18" s="11"/>
      <c r="K18" s="15"/>
      <c r="L18" s="14"/>
      <c r="M18" s="31"/>
      <c r="N18" s="116"/>
      <c r="O18" s="15"/>
      <c r="P18" s="15"/>
      <c r="Q18" s="15"/>
      <c r="R18" s="15"/>
      <c r="S18" s="15"/>
      <c r="T18" s="15"/>
      <c r="U18" s="15"/>
      <c r="V18" s="32"/>
      <c r="W18" s="30"/>
      <c r="X18" s="65"/>
      <c r="Y18" s="51"/>
      <c r="Z18" s="52"/>
      <c r="AA18" s="52"/>
      <c r="AB18" s="52"/>
      <c r="AC18" s="52"/>
      <c r="AD18" s="52"/>
      <c r="AE18" s="52"/>
      <c r="AF18" s="52"/>
      <c r="AG18" s="53"/>
      <c r="AH18" s="49"/>
      <c r="AI18" s="58"/>
      <c r="AJ18" s="86"/>
      <c r="AK18" s="87"/>
    </row>
    <row r="19" spans="1:37" ht="15.75" customHeight="1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0"/>
      <c r="F19" s="11"/>
      <c r="G19" s="11"/>
      <c r="H19" s="11"/>
      <c r="I19" s="11"/>
      <c r="J19" s="11"/>
      <c r="K19" s="15"/>
      <c r="L19" s="14"/>
      <c r="M19" s="31"/>
      <c r="N19" s="116"/>
      <c r="O19" s="15"/>
      <c r="P19" s="15"/>
      <c r="Q19" s="15"/>
      <c r="R19" s="15"/>
      <c r="S19" s="15"/>
      <c r="T19" s="15"/>
      <c r="U19" s="15"/>
      <c r="V19" s="32"/>
      <c r="W19" s="30"/>
      <c r="X19" s="65"/>
      <c r="Y19" s="51"/>
      <c r="Z19" s="52"/>
      <c r="AA19" s="52"/>
      <c r="AB19" s="52"/>
      <c r="AC19" s="52"/>
      <c r="AD19" s="52"/>
      <c r="AE19" s="52"/>
      <c r="AF19" s="52"/>
      <c r="AG19" s="53"/>
      <c r="AH19" s="49"/>
      <c r="AI19" s="58"/>
      <c r="AJ19" s="86"/>
      <c r="AK19" s="87"/>
    </row>
    <row r="20" spans="1:37" ht="15.75" customHeight="1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0"/>
      <c r="F20" s="11"/>
      <c r="G20" s="11"/>
      <c r="H20" s="11"/>
      <c r="I20" s="11"/>
      <c r="J20" s="11"/>
      <c r="K20" s="15"/>
      <c r="L20" s="14"/>
      <c r="M20" s="31"/>
      <c r="N20" s="116"/>
      <c r="O20" s="15"/>
      <c r="P20" s="15"/>
      <c r="Q20" s="15"/>
      <c r="R20" s="15"/>
      <c r="S20" s="15"/>
      <c r="T20" s="15"/>
      <c r="U20" s="15"/>
      <c r="V20" s="32"/>
      <c r="W20" s="30"/>
      <c r="X20" s="65"/>
      <c r="Y20" s="51"/>
      <c r="Z20" s="52"/>
      <c r="AA20" s="52"/>
      <c r="AB20" s="52"/>
      <c r="AC20" s="52"/>
      <c r="AD20" s="52"/>
      <c r="AE20" s="52"/>
      <c r="AF20" s="52"/>
      <c r="AG20" s="53"/>
      <c r="AH20" s="49"/>
      <c r="AI20" s="58"/>
      <c r="AJ20" s="86"/>
      <c r="AK20" s="87"/>
    </row>
    <row r="21" spans="1:37" ht="15.7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0"/>
      <c r="F21" s="11"/>
      <c r="G21" s="11"/>
      <c r="H21" s="11"/>
      <c r="I21" s="11"/>
      <c r="J21" s="11"/>
      <c r="K21" s="15"/>
      <c r="L21" s="14"/>
      <c r="M21" s="31"/>
      <c r="N21" s="116"/>
      <c r="O21" s="15"/>
      <c r="P21" s="15"/>
      <c r="Q21" s="15"/>
      <c r="R21" s="15"/>
      <c r="S21" s="15"/>
      <c r="T21" s="15"/>
      <c r="U21" s="15"/>
      <c r="V21" s="32"/>
      <c r="W21" s="30"/>
      <c r="X21" s="65"/>
      <c r="Y21" s="51"/>
      <c r="Z21" s="52"/>
      <c r="AA21" s="52"/>
      <c r="AB21" s="52"/>
      <c r="AC21" s="52"/>
      <c r="AD21" s="52"/>
      <c r="AE21" s="52"/>
      <c r="AF21" s="52"/>
      <c r="AG21" s="53"/>
      <c r="AH21" s="49"/>
      <c r="AI21" s="58"/>
      <c r="AJ21" s="86"/>
      <c r="AK21" s="87"/>
    </row>
    <row r="22" spans="1:37" ht="15.75" customHeight="1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0"/>
      <c r="F22" s="11"/>
      <c r="G22" s="11"/>
      <c r="H22" s="11"/>
      <c r="I22" s="11"/>
      <c r="J22" s="11"/>
      <c r="K22" s="15"/>
      <c r="L22" s="14"/>
      <c r="M22" s="31"/>
      <c r="N22" s="116"/>
      <c r="O22" s="15"/>
      <c r="P22" s="15"/>
      <c r="Q22" s="15"/>
      <c r="R22" s="15"/>
      <c r="S22" s="15"/>
      <c r="T22" s="15"/>
      <c r="U22" s="15"/>
      <c r="V22" s="32"/>
      <c r="W22" s="30"/>
      <c r="X22" s="65"/>
      <c r="Y22" s="51"/>
      <c r="Z22" s="52"/>
      <c r="AA22" s="52"/>
      <c r="AB22" s="52"/>
      <c r="AC22" s="52"/>
      <c r="AD22" s="52"/>
      <c r="AE22" s="52"/>
      <c r="AF22" s="52"/>
      <c r="AG22" s="53"/>
      <c r="AH22" s="49"/>
      <c r="AI22" s="58"/>
      <c r="AJ22" s="86"/>
      <c r="AK22" s="87"/>
    </row>
    <row r="23" spans="1:37" ht="15.75" customHeight="1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0"/>
      <c r="F23" s="11"/>
      <c r="G23" s="11"/>
      <c r="H23" s="11"/>
      <c r="I23" s="11"/>
      <c r="J23" s="11"/>
      <c r="K23" s="15"/>
      <c r="L23" s="14"/>
      <c r="M23" s="31"/>
      <c r="N23" s="116"/>
      <c r="O23" s="15"/>
      <c r="P23" s="15"/>
      <c r="Q23" s="15"/>
      <c r="R23" s="15"/>
      <c r="S23" s="15"/>
      <c r="T23" s="15"/>
      <c r="U23" s="15"/>
      <c r="V23" s="32"/>
      <c r="W23" s="30"/>
      <c r="X23" s="65"/>
      <c r="Y23" s="51"/>
      <c r="Z23" s="52"/>
      <c r="AA23" s="52"/>
      <c r="AB23" s="52"/>
      <c r="AC23" s="52"/>
      <c r="AD23" s="52"/>
      <c r="AE23" s="52"/>
      <c r="AF23" s="52"/>
      <c r="AG23" s="53"/>
      <c r="AH23" s="49"/>
      <c r="AI23" s="58"/>
      <c r="AJ23" s="86"/>
      <c r="AK23" s="87"/>
    </row>
    <row r="24" spans="1:37" ht="15.75" customHeight="1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0"/>
      <c r="F24" s="11"/>
      <c r="G24" s="11"/>
      <c r="H24" s="11"/>
      <c r="I24" s="11"/>
      <c r="J24" s="11"/>
      <c r="K24" s="15"/>
      <c r="L24" s="14"/>
      <c r="M24" s="31"/>
      <c r="N24" s="116"/>
      <c r="O24" s="15"/>
      <c r="P24" s="15"/>
      <c r="Q24" s="15"/>
      <c r="R24" s="15"/>
      <c r="S24" s="15"/>
      <c r="T24" s="15"/>
      <c r="U24" s="15"/>
      <c r="V24" s="32"/>
      <c r="W24" s="30"/>
      <c r="X24" s="65"/>
      <c r="Y24" s="51"/>
      <c r="Z24" s="52"/>
      <c r="AA24" s="52"/>
      <c r="AB24" s="52"/>
      <c r="AC24" s="52"/>
      <c r="AD24" s="52"/>
      <c r="AE24" s="52"/>
      <c r="AF24" s="52"/>
      <c r="AG24" s="53"/>
      <c r="AH24" s="49"/>
      <c r="AI24" s="58"/>
      <c r="AJ24" s="86"/>
      <c r="AK24" s="87"/>
    </row>
    <row r="25" spans="1:37" ht="15.75" customHeight="1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0"/>
      <c r="F25" s="11"/>
      <c r="G25" s="11"/>
      <c r="H25" s="11"/>
      <c r="I25" s="11"/>
      <c r="J25" s="11"/>
      <c r="K25" s="15"/>
      <c r="L25" s="14"/>
      <c r="M25" s="31"/>
      <c r="N25" s="116"/>
      <c r="O25" s="15"/>
      <c r="P25" s="15"/>
      <c r="Q25" s="15"/>
      <c r="R25" s="15"/>
      <c r="S25" s="15"/>
      <c r="T25" s="15"/>
      <c r="U25" s="15"/>
      <c r="V25" s="32"/>
      <c r="W25" s="30"/>
      <c r="X25" s="65"/>
      <c r="Y25" s="51"/>
      <c r="Z25" s="52"/>
      <c r="AA25" s="52"/>
      <c r="AB25" s="52"/>
      <c r="AC25" s="52"/>
      <c r="AD25" s="52"/>
      <c r="AE25" s="52"/>
      <c r="AF25" s="52"/>
      <c r="AG25" s="53"/>
      <c r="AH25" s="49"/>
      <c r="AI25" s="58"/>
      <c r="AJ25" s="86"/>
      <c r="AK25" s="87"/>
    </row>
    <row r="26" spans="1:37" ht="15.75" customHeight="1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0"/>
      <c r="F26" s="11"/>
      <c r="G26" s="11"/>
      <c r="H26" s="11"/>
      <c r="I26" s="11"/>
      <c r="J26" s="11"/>
      <c r="K26" s="15"/>
      <c r="L26" s="14"/>
      <c r="M26" s="31"/>
      <c r="N26" s="116"/>
      <c r="O26" s="15"/>
      <c r="P26" s="15"/>
      <c r="Q26" s="15"/>
      <c r="R26" s="15"/>
      <c r="S26" s="15"/>
      <c r="T26" s="15"/>
      <c r="U26" s="15"/>
      <c r="V26" s="32"/>
      <c r="W26" s="30"/>
      <c r="X26" s="65"/>
      <c r="Y26" s="51"/>
      <c r="Z26" s="52"/>
      <c r="AA26" s="52"/>
      <c r="AB26" s="52"/>
      <c r="AC26" s="52"/>
      <c r="AD26" s="52"/>
      <c r="AE26" s="52"/>
      <c r="AF26" s="52"/>
      <c r="AG26" s="53"/>
      <c r="AH26" s="49"/>
      <c r="AI26" s="58"/>
      <c r="AJ26" s="86"/>
      <c r="AK26" s="87"/>
    </row>
    <row r="27" spans="1:37" ht="15.75" customHeight="1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0"/>
      <c r="F27" s="11"/>
      <c r="G27" s="11"/>
      <c r="H27" s="11"/>
      <c r="I27" s="11"/>
      <c r="J27" s="11"/>
      <c r="K27" s="15"/>
      <c r="L27" s="14"/>
      <c r="M27" s="31"/>
      <c r="N27" s="116"/>
      <c r="O27" s="15"/>
      <c r="P27" s="15"/>
      <c r="Q27" s="15"/>
      <c r="R27" s="15"/>
      <c r="S27" s="15"/>
      <c r="T27" s="15"/>
      <c r="U27" s="15"/>
      <c r="V27" s="32"/>
      <c r="W27" s="30"/>
      <c r="X27" s="65"/>
      <c r="Y27" s="51"/>
      <c r="Z27" s="52"/>
      <c r="AA27" s="52"/>
      <c r="AB27" s="52"/>
      <c r="AC27" s="52"/>
      <c r="AD27" s="52"/>
      <c r="AE27" s="52"/>
      <c r="AF27" s="52"/>
      <c r="AG27" s="53"/>
      <c r="AH27" s="49"/>
      <c r="AI27" s="58"/>
      <c r="AJ27" s="86"/>
      <c r="AK27" s="87"/>
    </row>
    <row r="28" spans="1:37" ht="13.5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0"/>
      <c r="F28" s="11"/>
      <c r="G28" s="11"/>
      <c r="H28" s="11"/>
      <c r="I28" s="11"/>
      <c r="J28" s="11"/>
      <c r="K28" s="15"/>
      <c r="L28" s="14"/>
      <c r="M28" s="31"/>
      <c r="N28" s="116"/>
      <c r="O28" s="15"/>
      <c r="P28" s="15"/>
      <c r="Q28" s="15"/>
      <c r="R28" s="15"/>
      <c r="S28" s="15"/>
      <c r="T28" s="15"/>
      <c r="U28" s="15"/>
      <c r="V28" s="32"/>
      <c r="W28" s="30"/>
      <c r="X28" s="65"/>
      <c r="Y28" s="51"/>
      <c r="Z28" s="52"/>
      <c r="AA28" s="52"/>
      <c r="AB28" s="52"/>
      <c r="AC28" s="52"/>
      <c r="AD28" s="52"/>
      <c r="AE28" s="52"/>
      <c r="AF28" s="52"/>
      <c r="AG28" s="53"/>
      <c r="AH28" s="49"/>
      <c r="AI28" s="58"/>
      <c r="AJ28" s="86"/>
      <c r="AK28" s="87"/>
    </row>
    <row r="29" spans="1:37" ht="13.5" thickBot="1" x14ac:dyDescent="0.25">
      <c r="A29" s="20">
        <f t="shared" ref="A29:A33" si="0">+A28+1</f>
        <v>18</v>
      </c>
      <c r="B29" s="388" t="s">
        <v>200</v>
      </c>
      <c r="C29" s="390" t="s">
        <v>201</v>
      </c>
      <c r="D29" s="388" t="s">
        <v>202</v>
      </c>
      <c r="E29" s="10"/>
      <c r="F29" s="11"/>
      <c r="G29" s="11"/>
      <c r="H29" s="11"/>
      <c r="I29" s="11"/>
      <c r="J29" s="11"/>
      <c r="K29" s="15"/>
      <c r="L29" s="14"/>
      <c r="M29" s="31"/>
      <c r="N29" s="116"/>
      <c r="O29" s="15"/>
      <c r="P29" s="15"/>
      <c r="Q29" s="15"/>
      <c r="R29" s="15"/>
      <c r="S29" s="15"/>
      <c r="T29" s="15"/>
      <c r="U29" s="15"/>
      <c r="V29" s="32"/>
      <c r="W29" s="30"/>
      <c r="X29" s="65"/>
      <c r="Y29" s="51"/>
      <c r="Z29" s="52"/>
      <c r="AA29" s="52"/>
      <c r="AB29" s="52"/>
      <c r="AC29" s="52"/>
      <c r="AD29" s="52"/>
      <c r="AE29" s="52"/>
      <c r="AF29" s="52"/>
      <c r="AG29" s="53"/>
      <c r="AH29" s="49"/>
      <c r="AI29" s="58"/>
      <c r="AJ29" s="86"/>
      <c r="AK29" s="87"/>
    </row>
    <row r="30" spans="1:37" ht="13.5" thickBot="1" x14ac:dyDescent="0.25">
      <c r="A30" s="20">
        <f t="shared" si="0"/>
        <v>19</v>
      </c>
      <c r="B30" s="388" t="s">
        <v>203</v>
      </c>
      <c r="C30" s="390" t="s">
        <v>204</v>
      </c>
      <c r="D30" s="388" t="s">
        <v>205</v>
      </c>
      <c r="E30" s="10"/>
      <c r="F30" s="11"/>
      <c r="G30" s="11"/>
      <c r="H30" s="11"/>
      <c r="I30" s="11"/>
      <c r="J30" s="11"/>
      <c r="K30" s="15"/>
      <c r="L30" s="14"/>
      <c r="M30" s="31"/>
      <c r="N30" s="116"/>
      <c r="O30" s="15"/>
      <c r="P30" s="15"/>
      <c r="Q30" s="15"/>
      <c r="R30" s="15"/>
      <c r="S30" s="15"/>
      <c r="T30" s="15"/>
      <c r="U30" s="15"/>
      <c r="V30" s="32"/>
      <c r="W30" s="30"/>
      <c r="X30" s="65"/>
      <c r="Y30" s="51"/>
      <c r="Z30" s="52"/>
      <c r="AA30" s="52"/>
      <c r="AB30" s="52"/>
      <c r="AC30" s="52"/>
      <c r="AD30" s="52"/>
      <c r="AE30" s="52"/>
      <c r="AF30" s="52"/>
      <c r="AG30" s="53"/>
      <c r="AH30" s="49"/>
      <c r="AI30" s="58"/>
      <c r="AJ30" s="86"/>
      <c r="AK30" s="87"/>
    </row>
    <row r="31" spans="1:37" ht="13.5" thickBot="1" x14ac:dyDescent="0.25">
      <c r="A31" s="20">
        <f t="shared" si="0"/>
        <v>20</v>
      </c>
      <c r="B31" s="389" t="s">
        <v>206</v>
      </c>
      <c r="C31" s="390" t="s">
        <v>207</v>
      </c>
      <c r="D31" s="389" t="s">
        <v>208</v>
      </c>
      <c r="E31" s="10"/>
      <c r="F31" s="11"/>
      <c r="G31" s="11"/>
      <c r="H31" s="11"/>
      <c r="I31" s="11"/>
      <c r="J31" s="11"/>
      <c r="K31" s="15"/>
      <c r="L31" s="14"/>
      <c r="M31" s="31"/>
      <c r="N31" s="116"/>
      <c r="O31" s="15"/>
      <c r="P31" s="15"/>
      <c r="Q31" s="15"/>
      <c r="R31" s="15"/>
      <c r="S31" s="15"/>
      <c r="T31" s="15"/>
      <c r="U31" s="15"/>
      <c r="V31" s="32"/>
      <c r="W31" s="30"/>
      <c r="X31" s="65"/>
      <c r="Y31" s="51"/>
      <c r="Z31" s="52"/>
      <c r="AA31" s="52"/>
      <c r="AB31" s="52"/>
      <c r="AC31" s="52"/>
      <c r="AD31" s="52"/>
      <c r="AE31" s="52"/>
      <c r="AF31" s="52"/>
      <c r="AG31" s="53"/>
      <c r="AH31" s="49"/>
      <c r="AI31" s="58"/>
      <c r="AJ31" s="86"/>
      <c r="AK31" s="87"/>
    </row>
    <row r="32" spans="1:37" ht="13.5" thickBot="1" x14ac:dyDescent="0.25">
      <c r="A32" s="20">
        <f t="shared" si="0"/>
        <v>21</v>
      </c>
      <c r="B32" s="389" t="s">
        <v>209</v>
      </c>
      <c r="C32" s="390" t="s">
        <v>210</v>
      </c>
      <c r="D32" s="389" t="s">
        <v>211</v>
      </c>
      <c r="E32" s="10"/>
      <c r="F32" s="11"/>
      <c r="G32" s="11"/>
      <c r="H32" s="11"/>
      <c r="I32" s="11"/>
      <c r="J32" s="11"/>
      <c r="K32" s="15"/>
      <c r="L32" s="14"/>
      <c r="M32" s="31"/>
      <c r="N32" s="116"/>
      <c r="O32" s="15"/>
      <c r="P32" s="15"/>
      <c r="Q32" s="15"/>
      <c r="R32" s="15"/>
      <c r="S32" s="15"/>
      <c r="T32" s="15"/>
      <c r="U32" s="15"/>
      <c r="V32" s="32"/>
      <c r="W32" s="30"/>
      <c r="X32" s="65"/>
      <c r="Y32" s="51"/>
      <c r="Z32" s="52"/>
      <c r="AA32" s="52"/>
      <c r="AB32" s="52"/>
      <c r="AC32" s="52"/>
      <c r="AD32" s="52"/>
      <c r="AE32" s="52"/>
      <c r="AF32" s="52"/>
      <c r="AG32" s="53"/>
      <c r="AH32" s="49"/>
      <c r="AI32" s="58"/>
      <c r="AJ32" s="86"/>
      <c r="AK32" s="87"/>
    </row>
    <row r="33" spans="1:37" x14ac:dyDescent="0.2">
      <c r="A33" s="20">
        <f t="shared" si="0"/>
        <v>22</v>
      </c>
      <c r="B33" s="388" t="s">
        <v>212</v>
      </c>
      <c r="C33" s="390" t="s">
        <v>213</v>
      </c>
      <c r="D33" s="388" t="s">
        <v>214</v>
      </c>
      <c r="E33" s="10"/>
      <c r="F33" s="11"/>
      <c r="G33" s="11"/>
      <c r="H33" s="11"/>
      <c r="I33" s="11"/>
      <c r="J33" s="11"/>
      <c r="K33" s="15"/>
      <c r="L33" s="14"/>
      <c r="M33" s="31"/>
      <c r="N33" s="116"/>
      <c r="O33" s="15"/>
      <c r="P33" s="15"/>
      <c r="Q33" s="15"/>
      <c r="R33" s="15"/>
      <c r="S33" s="15"/>
      <c r="T33" s="15"/>
      <c r="U33" s="15"/>
      <c r="V33" s="32"/>
      <c r="W33" s="30"/>
      <c r="X33" s="65"/>
      <c r="Y33" s="51"/>
      <c r="Z33" s="52"/>
      <c r="AA33" s="52"/>
      <c r="AB33" s="52"/>
      <c r="AC33" s="52"/>
      <c r="AD33" s="52"/>
      <c r="AE33" s="52"/>
      <c r="AF33" s="52"/>
      <c r="AG33" s="53"/>
      <c r="AH33" s="49"/>
      <c r="AI33" s="58"/>
      <c r="AJ33" s="86"/>
      <c r="AK33" s="87"/>
    </row>
  </sheetData>
  <mergeCells count="41">
    <mergeCell ref="AJ2:AJ10"/>
    <mergeCell ref="AD3:AD10"/>
    <mergeCell ref="A1:D2"/>
    <mergeCell ref="E1:M1"/>
    <mergeCell ref="O1:W1"/>
    <mergeCell ref="Y1:AG1"/>
    <mergeCell ref="K2:K10"/>
    <mergeCell ref="L2:L10"/>
    <mergeCell ref="M2:M10"/>
    <mergeCell ref="U2:U10"/>
    <mergeCell ref="V2:V10"/>
    <mergeCell ref="W2:W10"/>
    <mergeCell ref="X2:X10"/>
    <mergeCell ref="AE2:AE10"/>
    <mergeCell ref="AF2:AF10"/>
    <mergeCell ref="AG2:AG10"/>
    <mergeCell ref="AI2:AI10"/>
    <mergeCell ref="A3:D4"/>
    <mergeCell ref="E3:E10"/>
    <mergeCell ref="F3:F10"/>
    <mergeCell ref="G3:G10"/>
    <mergeCell ref="H3:H10"/>
    <mergeCell ref="A5:D6"/>
    <mergeCell ref="A7:D8"/>
    <mergeCell ref="A9:D10"/>
    <mergeCell ref="E11:M11"/>
    <mergeCell ref="O11:W11"/>
    <mergeCell ref="Y11:AG11"/>
    <mergeCell ref="T3:T10"/>
    <mergeCell ref="Y3:Y10"/>
    <mergeCell ref="Z3:Z10"/>
    <mergeCell ref="AA3:AA10"/>
    <mergeCell ref="AB3:AB10"/>
    <mergeCell ref="AC3:AC10"/>
    <mergeCell ref="J3:J10"/>
    <mergeCell ref="O3:O10"/>
    <mergeCell ref="P3:P10"/>
    <mergeCell ref="Q3:Q10"/>
    <mergeCell ref="R3:R10"/>
    <mergeCell ref="S3:S10"/>
    <mergeCell ref="I3:I10"/>
  </mergeCells>
  <pageMargins left="0.25" right="0.25" top="0.75" bottom="0.75" header="0.3" footer="0.3"/>
  <pageSetup paperSize="512" scale="79" fitToHeight="0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42"/>
  <sheetViews>
    <sheetView topLeftCell="A22" workbookViewId="0">
      <selection activeCell="A34" sqref="A34:XFD34"/>
    </sheetView>
  </sheetViews>
  <sheetFormatPr baseColWidth="10" defaultColWidth="11.42578125" defaultRowHeight="12.75" x14ac:dyDescent="0.2"/>
  <cols>
    <col min="1" max="1" width="3" bestFit="1" customWidth="1"/>
    <col min="2" max="2" width="11.85546875" bestFit="1" customWidth="1"/>
    <col min="3" max="3" width="19.5703125" bestFit="1" customWidth="1"/>
    <col min="4" max="4" width="19.7109375" bestFit="1" customWidth="1"/>
    <col min="5" max="13" width="4.28515625" customWidth="1"/>
    <col min="14" max="15" width="4.28515625" style="78" customWidth="1"/>
    <col min="16" max="25" width="4.28515625" customWidth="1"/>
    <col min="26" max="26" width="4.28515625" style="78" customWidth="1"/>
    <col min="27" max="39" width="4.28515625" customWidth="1"/>
  </cols>
  <sheetData>
    <row r="1" spans="1:39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5"/>
      <c r="L1" s="286"/>
      <c r="M1" s="311"/>
      <c r="N1" s="368" t="s">
        <v>109</v>
      </c>
      <c r="O1" s="369"/>
      <c r="P1" s="284" t="s">
        <v>9</v>
      </c>
      <c r="Q1" s="285"/>
      <c r="R1" s="285"/>
      <c r="S1" s="285"/>
      <c r="T1" s="285"/>
      <c r="U1" s="285"/>
      <c r="V1" s="285"/>
      <c r="W1" s="286"/>
      <c r="X1" s="311"/>
      <c r="Y1" s="34"/>
      <c r="Z1" s="34"/>
      <c r="AA1" s="284" t="s">
        <v>10</v>
      </c>
      <c r="AB1" s="285"/>
      <c r="AC1" s="285"/>
      <c r="AD1" s="285"/>
      <c r="AE1" s="285"/>
      <c r="AF1" s="285"/>
      <c r="AG1" s="285"/>
      <c r="AH1" s="286"/>
      <c r="AI1" s="286"/>
      <c r="AJ1" s="34"/>
      <c r="AK1" s="34"/>
      <c r="AL1" s="128" t="s">
        <v>11</v>
      </c>
      <c r="AM1" s="25"/>
    </row>
    <row r="2" spans="1:39" ht="13.5" x14ac:dyDescent="0.2">
      <c r="A2" s="309"/>
      <c r="B2" s="310"/>
      <c r="C2" s="310"/>
      <c r="D2" s="310"/>
      <c r="E2" s="146">
        <v>1</v>
      </c>
      <c r="F2" s="147">
        <v>2</v>
      </c>
      <c r="G2" s="147">
        <v>3</v>
      </c>
      <c r="H2" s="147">
        <v>4</v>
      </c>
      <c r="I2" s="147">
        <v>5</v>
      </c>
      <c r="J2" s="147">
        <v>6</v>
      </c>
      <c r="K2" s="376" t="s">
        <v>7</v>
      </c>
      <c r="L2" s="376" t="s">
        <v>12</v>
      </c>
      <c r="M2" s="266" t="s">
        <v>14</v>
      </c>
      <c r="N2" s="294" t="s">
        <v>108</v>
      </c>
      <c r="O2" s="294" t="s">
        <v>107</v>
      </c>
      <c r="P2" s="6">
        <v>1</v>
      </c>
      <c r="Q2" s="7">
        <v>2</v>
      </c>
      <c r="R2" s="7">
        <v>3</v>
      </c>
      <c r="S2" s="7">
        <v>4</v>
      </c>
      <c r="T2" s="7">
        <v>5</v>
      </c>
      <c r="U2" s="7">
        <v>6</v>
      </c>
      <c r="V2" s="269" t="s">
        <v>7</v>
      </c>
      <c r="W2" s="269" t="s">
        <v>12</v>
      </c>
      <c r="X2" s="294" t="s">
        <v>14</v>
      </c>
      <c r="Y2" s="312"/>
      <c r="Z2" s="294" t="s">
        <v>107</v>
      </c>
      <c r="AA2" s="6">
        <v>1</v>
      </c>
      <c r="AB2" s="7">
        <v>2</v>
      </c>
      <c r="AC2" s="7">
        <v>3</v>
      </c>
      <c r="AD2" s="7">
        <v>4</v>
      </c>
      <c r="AE2" s="7">
        <v>5</v>
      </c>
      <c r="AF2" s="7">
        <v>6</v>
      </c>
      <c r="AG2" s="269" t="s">
        <v>7</v>
      </c>
      <c r="AH2" s="269" t="s">
        <v>12</v>
      </c>
      <c r="AI2" s="269" t="s">
        <v>13</v>
      </c>
      <c r="AJ2" s="35"/>
      <c r="AK2" s="297" t="s">
        <v>6</v>
      </c>
      <c r="AL2" s="294" t="s">
        <v>2</v>
      </c>
      <c r="AM2" s="25"/>
    </row>
    <row r="3" spans="1:39" ht="12.75" customHeight="1" x14ac:dyDescent="0.2">
      <c r="A3" s="302" t="s">
        <v>148</v>
      </c>
      <c r="B3" s="303"/>
      <c r="C3" s="303"/>
      <c r="D3" s="303"/>
      <c r="E3" s="382"/>
      <c r="F3" s="383"/>
      <c r="G3" s="379"/>
      <c r="H3" s="376"/>
      <c r="I3" s="373"/>
      <c r="J3" s="373"/>
      <c r="K3" s="377"/>
      <c r="L3" s="377"/>
      <c r="M3" s="267"/>
      <c r="N3" s="295"/>
      <c r="O3" s="295"/>
      <c r="P3" s="281"/>
      <c r="Q3" s="278"/>
      <c r="R3" s="278"/>
      <c r="S3" s="270"/>
      <c r="T3" s="278"/>
      <c r="U3" s="278"/>
      <c r="V3" s="270"/>
      <c r="W3" s="270"/>
      <c r="X3" s="295"/>
      <c r="Y3" s="313"/>
      <c r="Z3" s="295"/>
      <c r="AA3" s="292"/>
      <c r="AB3" s="278"/>
      <c r="AC3" s="278"/>
      <c r="AD3" s="278"/>
      <c r="AE3" s="278"/>
      <c r="AF3" s="278"/>
      <c r="AG3" s="270"/>
      <c r="AH3" s="270"/>
      <c r="AI3" s="270"/>
      <c r="AJ3" s="36"/>
      <c r="AK3" s="298"/>
      <c r="AL3" s="295"/>
      <c r="AM3" s="25"/>
    </row>
    <row r="4" spans="1:39" x14ac:dyDescent="0.2">
      <c r="A4" s="302"/>
      <c r="B4" s="303"/>
      <c r="C4" s="303"/>
      <c r="D4" s="303"/>
      <c r="E4" s="384"/>
      <c r="F4" s="385"/>
      <c r="G4" s="380"/>
      <c r="H4" s="377"/>
      <c r="I4" s="374"/>
      <c r="J4" s="374"/>
      <c r="K4" s="377"/>
      <c r="L4" s="377"/>
      <c r="M4" s="267"/>
      <c r="N4" s="295"/>
      <c r="O4" s="295"/>
      <c r="P4" s="282"/>
      <c r="Q4" s="279"/>
      <c r="R4" s="279"/>
      <c r="S4" s="270"/>
      <c r="T4" s="279"/>
      <c r="U4" s="279"/>
      <c r="V4" s="270"/>
      <c r="W4" s="270"/>
      <c r="X4" s="295"/>
      <c r="Y4" s="313"/>
      <c r="Z4" s="295"/>
      <c r="AA4" s="293"/>
      <c r="AB4" s="279"/>
      <c r="AC4" s="279"/>
      <c r="AD4" s="279"/>
      <c r="AE4" s="279"/>
      <c r="AF4" s="279"/>
      <c r="AG4" s="270"/>
      <c r="AH4" s="270"/>
      <c r="AI4" s="270"/>
      <c r="AJ4" s="36"/>
      <c r="AK4" s="298"/>
      <c r="AL4" s="295"/>
      <c r="AM4" s="25"/>
    </row>
    <row r="5" spans="1:39" x14ac:dyDescent="0.2">
      <c r="A5" s="300" t="s">
        <v>106</v>
      </c>
      <c r="B5" s="301"/>
      <c r="C5" s="301"/>
      <c r="D5" s="301"/>
      <c r="E5" s="384"/>
      <c r="F5" s="385"/>
      <c r="G5" s="380"/>
      <c r="H5" s="377"/>
      <c r="I5" s="374"/>
      <c r="J5" s="374"/>
      <c r="K5" s="377"/>
      <c r="L5" s="377"/>
      <c r="M5" s="267"/>
      <c r="N5" s="295"/>
      <c r="O5" s="295"/>
      <c r="P5" s="282"/>
      <c r="Q5" s="279"/>
      <c r="R5" s="279"/>
      <c r="S5" s="270"/>
      <c r="T5" s="279"/>
      <c r="U5" s="279"/>
      <c r="V5" s="270"/>
      <c r="W5" s="270"/>
      <c r="X5" s="295"/>
      <c r="Y5" s="313"/>
      <c r="Z5" s="295"/>
      <c r="AA5" s="293"/>
      <c r="AB5" s="279"/>
      <c r="AC5" s="279"/>
      <c r="AD5" s="279"/>
      <c r="AE5" s="279"/>
      <c r="AF5" s="279"/>
      <c r="AG5" s="270"/>
      <c r="AH5" s="270"/>
      <c r="AI5" s="270"/>
      <c r="AJ5" s="36"/>
      <c r="AK5" s="298"/>
      <c r="AL5" s="295"/>
      <c r="AM5" s="25"/>
    </row>
    <row r="6" spans="1:39" x14ac:dyDescent="0.2">
      <c r="A6" s="300"/>
      <c r="B6" s="301"/>
      <c r="C6" s="301"/>
      <c r="D6" s="301"/>
      <c r="E6" s="384"/>
      <c r="F6" s="385"/>
      <c r="G6" s="380"/>
      <c r="H6" s="377"/>
      <c r="I6" s="374"/>
      <c r="J6" s="374"/>
      <c r="K6" s="377"/>
      <c r="L6" s="377"/>
      <c r="M6" s="267"/>
      <c r="N6" s="295"/>
      <c r="O6" s="295"/>
      <c r="P6" s="282"/>
      <c r="Q6" s="279"/>
      <c r="R6" s="279"/>
      <c r="S6" s="270"/>
      <c r="T6" s="279"/>
      <c r="U6" s="279"/>
      <c r="V6" s="270"/>
      <c r="W6" s="270"/>
      <c r="X6" s="295"/>
      <c r="Y6" s="313"/>
      <c r="Z6" s="295"/>
      <c r="AA6" s="293"/>
      <c r="AB6" s="279"/>
      <c r="AC6" s="279"/>
      <c r="AD6" s="279"/>
      <c r="AE6" s="279"/>
      <c r="AF6" s="279"/>
      <c r="AG6" s="270"/>
      <c r="AH6" s="270"/>
      <c r="AI6" s="270"/>
      <c r="AJ6" s="36"/>
      <c r="AK6" s="298"/>
      <c r="AL6" s="295"/>
      <c r="AM6" s="25"/>
    </row>
    <row r="7" spans="1:39" x14ac:dyDescent="0.2">
      <c r="A7" s="302" t="s">
        <v>216</v>
      </c>
      <c r="B7" s="303"/>
      <c r="C7" s="303"/>
      <c r="D7" s="304"/>
      <c r="E7" s="384"/>
      <c r="F7" s="385"/>
      <c r="G7" s="380"/>
      <c r="H7" s="377"/>
      <c r="I7" s="374"/>
      <c r="J7" s="374"/>
      <c r="K7" s="377"/>
      <c r="L7" s="377"/>
      <c r="M7" s="267"/>
      <c r="N7" s="295"/>
      <c r="O7" s="295"/>
      <c r="P7" s="282"/>
      <c r="Q7" s="279"/>
      <c r="R7" s="279"/>
      <c r="S7" s="270"/>
      <c r="T7" s="279"/>
      <c r="U7" s="279"/>
      <c r="V7" s="270"/>
      <c r="W7" s="270"/>
      <c r="X7" s="295"/>
      <c r="Y7" s="313"/>
      <c r="Z7" s="295"/>
      <c r="AA7" s="293"/>
      <c r="AB7" s="279"/>
      <c r="AC7" s="279"/>
      <c r="AD7" s="279"/>
      <c r="AE7" s="279"/>
      <c r="AF7" s="279"/>
      <c r="AG7" s="270"/>
      <c r="AH7" s="270"/>
      <c r="AI7" s="270"/>
      <c r="AJ7" s="36"/>
      <c r="AK7" s="298"/>
      <c r="AL7" s="295"/>
      <c r="AM7" s="25"/>
    </row>
    <row r="8" spans="1:39" x14ac:dyDescent="0.2">
      <c r="A8" s="302"/>
      <c r="B8" s="303"/>
      <c r="C8" s="303"/>
      <c r="D8" s="304"/>
      <c r="E8" s="384"/>
      <c r="F8" s="385"/>
      <c r="G8" s="380"/>
      <c r="H8" s="377"/>
      <c r="I8" s="374"/>
      <c r="J8" s="374"/>
      <c r="K8" s="377"/>
      <c r="L8" s="377"/>
      <c r="M8" s="267"/>
      <c r="N8" s="295"/>
      <c r="O8" s="295"/>
      <c r="P8" s="282"/>
      <c r="Q8" s="279"/>
      <c r="R8" s="279"/>
      <c r="S8" s="270"/>
      <c r="T8" s="279"/>
      <c r="U8" s="279"/>
      <c r="V8" s="270"/>
      <c r="W8" s="270"/>
      <c r="X8" s="295"/>
      <c r="Y8" s="313"/>
      <c r="Z8" s="295"/>
      <c r="AA8" s="293"/>
      <c r="AB8" s="279"/>
      <c r="AC8" s="279"/>
      <c r="AD8" s="279"/>
      <c r="AE8" s="279"/>
      <c r="AF8" s="279"/>
      <c r="AG8" s="270"/>
      <c r="AH8" s="270"/>
      <c r="AI8" s="270"/>
      <c r="AJ8" s="36"/>
      <c r="AK8" s="298"/>
      <c r="AL8" s="295"/>
      <c r="AM8" s="25"/>
    </row>
    <row r="9" spans="1:39" x14ac:dyDescent="0.2">
      <c r="A9" s="302" t="s">
        <v>136</v>
      </c>
      <c r="B9" s="303"/>
      <c r="C9" s="303"/>
      <c r="D9" s="303"/>
      <c r="E9" s="384"/>
      <c r="F9" s="385"/>
      <c r="G9" s="380"/>
      <c r="H9" s="377"/>
      <c r="I9" s="374"/>
      <c r="J9" s="374"/>
      <c r="K9" s="377"/>
      <c r="L9" s="377"/>
      <c r="M9" s="267"/>
      <c r="N9" s="295"/>
      <c r="O9" s="295"/>
      <c r="P9" s="282"/>
      <c r="Q9" s="279"/>
      <c r="R9" s="279"/>
      <c r="S9" s="270"/>
      <c r="T9" s="279"/>
      <c r="U9" s="279"/>
      <c r="V9" s="270"/>
      <c r="W9" s="270"/>
      <c r="X9" s="295"/>
      <c r="Y9" s="313"/>
      <c r="Z9" s="295"/>
      <c r="AA9" s="293"/>
      <c r="AB9" s="279"/>
      <c r="AC9" s="279"/>
      <c r="AD9" s="279"/>
      <c r="AE9" s="279"/>
      <c r="AF9" s="279"/>
      <c r="AG9" s="270"/>
      <c r="AH9" s="270"/>
      <c r="AI9" s="270"/>
      <c r="AJ9" s="36"/>
      <c r="AK9" s="298"/>
      <c r="AL9" s="295"/>
      <c r="AM9" s="25"/>
    </row>
    <row r="10" spans="1:39" ht="13.5" thickBot="1" x14ac:dyDescent="0.25">
      <c r="A10" s="305"/>
      <c r="B10" s="306"/>
      <c r="C10" s="306"/>
      <c r="D10" s="306"/>
      <c r="E10" s="386"/>
      <c r="F10" s="387"/>
      <c r="G10" s="381"/>
      <c r="H10" s="378"/>
      <c r="I10" s="375"/>
      <c r="J10" s="375"/>
      <c r="K10" s="378"/>
      <c r="L10" s="378"/>
      <c r="M10" s="268"/>
      <c r="N10" s="296"/>
      <c r="O10" s="296"/>
      <c r="P10" s="283"/>
      <c r="Q10" s="280"/>
      <c r="R10" s="280"/>
      <c r="S10" s="271"/>
      <c r="T10" s="280"/>
      <c r="U10" s="280"/>
      <c r="V10" s="271"/>
      <c r="W10" s="271"/>
      <c r="X10" s="296"/>
      <c r="Y10" s="314"/>
      <c r="Z10" s="296"/>
      <c r="AA10" s="293"/>
      <c r="AB10" s="279"/>
      <c r="AC10" s="279"/>
      <c r="AD10" s="279"/>
      <c r="AE10" s="279"/>
      <c r="AF10" s="279"/>
      <c r="AG10" s="270"/>
      <c r="AH10" s="270"/>
      <c r="AI10" s="270"/>
      <c r="AJ10" s="37"/>
      <c r="AK10" s="299"/>
      <c r="AL10" s="296"/>
      <c r="AM10" s="25"/>
    </row>
    <row r="11" spans="1:39" ht="13.5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370"/>
      <c r="F11" s="371"/>
      <c r="G11" s="371"/>
      <c r="H11" s="371"/>
      <c r="I11" s="371"/>
      <c r="J11" s="371"/>
      <c r="K11" s="371"/>
      <c r="L11" s="371"/>
      <c r="M11" s="372"/>
      <c r="N11" s="127"/>
      <c r="O11" s="127"/>
      <c r="P11" s="315"/>
      <c r="Q11" s="317"/>
      <c r="R11" s="317"/>
      <c r="S11" s="317"/>
      <c r="T11" s="317"/>
      <c r="U11" s="317"/>
      <c r="V11" s="317"/>
      <c r="W11" s="317"/>
      <c r="X11" s="316"/>
      <c r="Y11" s="129"/>
      <c r="Z11" s="132"/>
      <c r="AA11" s="322"/>
      <c r="AB11" s="323"/>
      <c r="AC11" s="323"/>
      <c r="AD11" s="323"/>
      <c r="AE11" s="323"/>
      <c r="AF11" s="323"/>
      <c r="AG11" s="323"/>
      <c r="AH11" s="323"/>
      <c r="AI11" s="324"/>
      <c r="AJ11" s="48"/>
      <c r="AK11" s="126"/>
      <c r="AL11" s="41"/>
      <c r="AM11" s="25"/>
    </row>
    <row r="12" spans="1:39" ht="15.75" customHeight="1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48"/>
      <c r="F12" s="148"/>
      <c r="G12" s="149"/>
      <c r="H12" s="149"/>
      <c r="I12" s="149"/>
      <c r="J12" s="149"/>
      <c r="K12" s="150"/>
      <c r="L12" s="151"/>
      <c r="M12" s="152">
        <f>SUM(E12:K12)/6</f>
        <v>0</v>
      </c>
      <c r="N12" s="65">
        <f t="shared" ref="N12" si="0">ROUND(M12,0)</f>
        <v>0</v>
      </c>
      <c r="O12" s="130"/>
      <c r="P12" s="75"/>
      <c r="Q12" s="15"/>
      <c r="R12" s="15"/>
      <c r="S12" s="15"/>
      <c r="T12" s="15"/>
      <c r="U12" s="15"/>
      <c r="V12" s="15"/>
      <c r="W12" s="32"/>
      <c r="X12" s="30">
        <f>SUM(P12:V12)/6</f>
        <v>0</v>
      </c>
      <c r="Y12" s="65">
        <f t="shared" ref="Y12:Y27" si="1">ROUND(X12,0)</f>
        <v>0</v>
      </c>
      <c r="Z12" s="130"/>
      <c r="AA12" s="51"/>
      <c r="AB12" s="52"/>
      <c r="AC12" s="52"/>
      <c r="AD12" s="52"/>
      <c r="AE12" s="52"/>
      <c r="AF12" s="52"/>
      <c r="AG12" s="52"/>
      <c r="AH12" s="52"/>
      <c r="AI12" s="53">
        <f t="shared" ref="AI12:AI27" si="2">SUM(AA12:AC12)/3</f>
        <v>0</v>
      </c>
      <c r="AJ12" s="49">
        <f t="shared" ref="AJ12:AJ27" si="3">ROUND(AI12,0)</f>
        <v>0</v>
      </c>
      <c r="AK12" s="58"/>
      <c r="AL12" s="86">
        <f t="shared" ref="AL12:AL22" si="4">SUM(N12,Y12,AJ12)/3+AK12</f>
        <v>0</v>
      </c>
      <c r="AM12" s="87">
        <f t="shared" ref="AM12:AM27" si="5">ROUND(AL12,0)</f>
        <v>0</v>
      </c>
    </row>
    <row r="13" spans="1:39" ht="15.75" customHeigh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48"/>
      <c r="F13" s="148"/>
      <c r="G13" s="149"/>
      <c r="H13" s="149"/>
      <c r="I13" s="149"/>
      <c r="J13" s="149"/>
      <c r="K13" s="150"/>
      <c r="L13" s="151"/>
      <c r="M13" s="152">
        <f t="shared" ref="M13:M32" si="6">SUM(E13:K13)/6</f>
        <v>0</v>
      </c>
      <c r="N13" s="65">
        <f t="shared" ref="N13:N32" si="7">ROUND(M13,0)</f>
        <v>0</v>
      </c>
      <c r="O13" s="131"/>
      <c r="P13" s="75"/>
      <c r="Q13" s="15"/>
      <c r="R13" s="15"/>
      <c r="S13" s="15"/>
      <c r="T13" s="15"/>
      <c r="U13" s="15"/>
      <c r="V13" s="15"/>
      <c r="W13" s="32"/>
      <c r="X13" s="30">
        <f t="shared" ref="X13:X27" si="8">SUM(P13:V13)/6</f>
        <v>0</v>
      </c>
      <c r="Y13" s="65">
        <f t="shared" si="1"/>
        <v>0</v>
      </c>
      <c r="Z13" s="131"/>
      <c r="AA13" s="51"/>
      <c r="AB13" s="52"/>
      <c r="AC13" s="52"/>
      <c r="AD13" s="52"/>
      <c r="AE13" s="52"/>
      <c r="AF13" s="52"/>
      <c r="AG13" s="52"/>
      <c r="AH13" s="52" t="s">
        <v>28</v>
      </c>
      <c r="AI13" s="53">
        <f t="shared" si="2"/>
        <v>0</v>
      </c>
      <c r="AJ13" s="49">
        <f t="shared" si="3"/>
        <v>0</v>
      </c>
      <c r="AK13" s="58"/>
      <c r="AL13" s="86">
        <f t="shared" si="4"/>
        <v>0</v>
      </c>
      <c r="AM13" s="87">
        <f t="shared" si="5"/>
        <v>0</v>
      </c>
    </row>
    <row r="14" spans="1:39" ht="15.75" customHeight="1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48"/>
      <c r="F14" s="148"/>
      <c r="G14" s="149"/>
      <c r="H14" s="149"/>
      <c r="I14" s="149"/>
      <c r="J14" s="149"/>
      <c r="K14" s="150"/>
      <c r="L14" s="151"/>
      <c r="M14" s="152">
        <f t="shared" si="6"/>
        <v>0</v>
      </c>
      <c r="N14" s="65">
        <f t="shared" si="7"/>
        <v>0</v>
      </c>
      <c r="O14" s="131"/>
      <c r="P14" s="75"/>
      <c r="Q14" s="15"/>
      <c r="R14" s="15"/>
      <c r="S14" s="15"/>
      <c r="T14" s="15"/>
      <c r="U14" s="15"/>
      <c r="V14" s="15"/>
      <c r="W14" s="32"/>
      <c r="X14" s="30">
        <f t="shared" si="8"/>
        <v>0</v>
      </c>
      <c r="Y14" s="65">
        <f t="shared" si="1"/>
        <v>0</v>
      </c>
      <c r="Z14" s="131"/>
      <c r="AA14" s="51"/>
      <c r="AB14" s="52"/>
      <c r="AC14" s="52"/>
      <c r="AD14" s="52"/>
      <c r="AE14" s="52"/>
      <c r="AF14" s="52"/>
      <c r="AG14" s="52"/>
      <c r="AH14" s="52" t="s">
        <v>28</v>
      </c>
      <c r="AI14" s="53">
        <f t="shared" si="2"/>
        <v>0</v>
      </c>
      <c r="AJ14" s="49">
        <f t="shared" si="3"/>
        <v>0</v>
      </c>
      <c r="AK14" s="58"/>
      <c r="AL14" s="86">
        <f t="shared" si="4"/>
        <v>0</v>
      </c>
      <c r="AM14" s="87">
        <f t="shared" si="5"/>
        <v>0</v>
      </c>
    </row>
    <row r="15" spans="1:39" ht="15.75" customHeight="1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48"/>
      <c r="F15" s="148"/>
      <c r="G15" s="149"/>
      <c r="H15" s="149"/>
      <c r="I15" s="149"/>
      <c r="J15" s="149"/>
      <c r="K15" s="150"/>
      <c r="L15" s="151"/>
      <c r="M15" s="152">
        <f t="shared" si="6"/>
        <v>0</v>
      </c>
      <c r="N15" s="65">
        <f t="shared" si="7"/>
        <v>0</v>
      </c>
      <c r="O15" s="131"/>
      <c r="P15" s="75"/>
      <c r="Q15" s="15"/>
      <c r="R15" s="15"/>
      <c r="S15" s="15"/>
      <c r="T15" s="15"/>
      <c r="U15" s="15"/>
      <c r="V15" s="15"/>
      <c r="W15" s="32"/>
      <c r="X15" s="30">
        <f t="shared" si="8"/>
        <v>0</v>
      </c>
      <c r="Y15" s="65">
        <f t="shared" si="1"/>
        <v>0</v>
      </c>
      <c r="Z15" s="131"/>
      <c r="AA15" s="51"/>
      <c r="AB15" s="52"/>
      <c r="AC15" s="52"/>
      <c r="AD15" s="52"/>
      <c r="AE15" s="52"/>
      <c r="AF15" s="52"/>
      <c r="AG15" s="52"/>
      <c r="AH15" s="52" t="s">
        <v>28</v>
      </c>
      <c r="AI15" s="53">
        <f t="shared" si="2"/>
        <v>0</v>
      </c>
      <c r="AJ15" s="49">
        <f t="shared" si="3"/>
        <v>0</v>
      </c>
      <c r="AK15" s="58"/>
      <c r="AL15" s="86">
        <f t="shared" si="4"/>
        <v>0</v>
      </c>
      <c r="AM15" s="87">
        <f t="shared" si="5"/>
        <v>0</v>
      </c>
    </row>
    <row r="16" spans="1:39" ht="15.7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48"/>
      <c r="F16" s="148"/>
      <c r="G16" s="149"/>
      <c r="H16" s="149"/>
      <c r="I16" s="149"/>
      <c r="J16" s="149"/>
      <c r="K16" s="150"/>
      <c r="L16" s="151"/>
      <c r="M16" s="152">
        <f t="shared" si="6"/>
        <v>0</v>
      </c>
      <c r="N16" s="65">
        <f t="shared" si="7"/>
        <v>0</v>
      </c>
      <c r="O16" s="131"/>
      <c r="P16" s="75"/>
      <c r="Q16" s="15"/>
      <c r="R16" s="15"/>
      <c r="S16" s="15"/>
      <c r="T16" s="15"/>
      <c r="U16" s="15"/>
      <c r="V16" s="15"/>
      <c r="W16" s="32"/>
      <c r="X16" s="30">
        <f t="shared" si="8"/>
        <v>0</v>
      </c>
      <c r="Y16" s="65">
        <f t="shared" si="1"/>
        <v>0</v>
      </c>
      <c r="Z16" s="131"/>
      <c r="AA16" s="51"/>
      <c r="AB16" s="52"/>
      <c r="AC16" s="52"/>
      <c r="AD16" s="52"/>
      <c r="AE16" s="52"/>
      <c r="AF16" s="52"/>
      <c r="AG16" s="52"/>
      <c r="AH16" s="52" t="s">
        <v>28</v>
      </c>
      <c r="AI16" s="53">
        <f t="shared" si="2"/>
        <v>0</v>
      </c>
      <c r="AJ16" s="49">
        <f t="shared" si="3"/>
        <v>0</v>
      </c>
      <c r="AK16" s="58"/>
      <c r="AL16" s="86">
        <f t="shared" si="4"/>
        <v>0</v>
      </c>
      <c r="AM16" s="87">
        <f t="shared" si="5"/>
        <v>0</v>
      </c>
    </row>
    <row r="17" spans="1:39" ht="15.75" customHeigh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48"/>
      <c r="F17" s="148"/>
      <c r="G17" s="149"/>
      <c r="H17" s="149"/>
      <c r="I17" s="149"/>
      <c r="J17" s="149"/>
      <c r="K17" s="150"/>
      <c r="L17" s="151"/>
      <c r="M17" s="152">
        <f t="shared" si="6"/>
        <v>0</v>
      </c>
      <c r="N17" s="65">
        <f t="shared" si="7"/>
        <v>0</v>
      </c>
      <c r="O17" s="131"/>
      <c r="P17" s="75"/>
      <c r="Q17" s="15"/>
      <c r="R17" s="15"/>
      <c r="S17" s="15"/>
      <c r="T17" s="15"/>
      <c r="U17" s="15"/>
      <c r="V17" s="15"/>
      <c r="W17" s="32"/>
      <c r="X17" s="30">
        <f t="shared" si="8"/>
        <v>0</v>
      </c>
      <c r="Y17" s="65">
        <f t="shared" si="1"/>
        <v>0</v>
      </c>
      <c r="Z17" s="131"/>
      <c r="AA17" s="51"/>
      <c r="AB17" s="52"/>
      <c r="AC17" s="52"/>
      <c r="AD17" s="52"/>
      <c r="AE17" s="52"/>
      <c r="AF17" s="52"/>
      <c r="AG17" s="52"/>
      <c r="AH17" s="52" t="s">
        <v>28</v>
      </c>
      <c r="AI17" s="53">
        <f t="shared" si="2"/>
        <v>0</v>
      </c>
      <c r="AJ17" s="49">
        <f t="shared" si="3"/>
        <v>0</v>
      </c>
      <c r="AK17" s="58"/>
      <c r="AL17" s="86">
        <f t="shared" si="4"/>
        <v>0</v>
      </c>
      <c r="AM17" s="87">
        <f t="shared" si="5"/>
        <v>0</v>
      </c>
    </row>
    <row r="18" spans="1:39" ht="15.75" customHeight="1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48"/>
      <c r="F18" s="148"/>
      <c r="G18" s="149"/>
      <c r="H18" s="149"/>
      <c r="I18" s="149"/>
      <c r="J18" s="149"/>
      <c r="K18" s="150"/>
      <c r="L18" s="151"/>
      <c r="M18" s="152">
        <f t="shared" si="6"/>
        <v>0</v>
      </c>
      <c r="N18" s="65">
        <f t="shared" si="7"/>
        <v>0</v>
      </c>
      <c r="O18" s="131"/>
      <c r="P18" s="75"/>
      <c r="Q18" s="15"/>
      <c r="R18" s="15"/>
      <c r="S18" s="15"/>
      <c r="T18" s="15"/>
      <c r="U18" s="15"/>
      <c r="V18" s="15"/>
      <c r="W18" s="32"/>
      <c r="X18" s="30">
        <f t="shared" si="8"/>
        <v>0</v>
      </c>
      <c r="Y18" s="65">
        <f t="shared" si="1"/>
        <v>0</v>
      </c>
      <c r="Z18" s="131"/>
      <c r="AA18" s="51"/>
      <c r="AB18" s="52"/>
      <c r="AC18" s="52"/>
      <c r="AD18" s="52"/>
      <c r="AE18" s="52"/>
      <c r="AF18" s="52"/>
      <c r="AG18" s="52"/>
      <c r="AH18" s="52" t="s">
        <v>28</v>
      </c>
      <c r="AI18" s="53">
        <f t="shared" si="2"/>
        <v>0</v>
      </c>
      <c r="AJ18" s="49">
        <f t="shared" si="3"/>
        <v>0</v>
      </c>
      <c r="AK18" s="58"/>
      <c r="AL18" s="86">
        <f t="shared" si="4"/>
        <v>0</v>
      </c>
      <c r="AM18" s="87">
        <f t="shared" si="5"/>
        <v>0</v>
      </c>
    </row>
    <row r="19" spans="1:39" ht="15.75" customHeight="1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48"/>
      <c r="F19" s="148"/>
      <c r="G19" s="149"/>
      <c r="H19" s="149"/>
      <c r="I19" s="149"/>
      <c r="J19" s="149"/>
      <c r="K19" s="150"/>
      <c r="L19" s="151"/>
      <c r="M19" s="152">
        <f t="shared" si="6"/>
        <v>0</v>
      </c>
      <c r="N19" s="65">
        <f t="shared" si="7"/>
        <v>0</v>
      </c>
      <c r="O19" s="131"/>
      <c r="P19" s="75"/>
      <c r="Q19" s="15"/>
      <c r="R19" s="15"/>
      <c r="S19" s="15"/>
      <c r="T19" s="15"/>
      <c r="U19" s="15"/>
      <c r="V19" s="15"/>
      <c r="W19" s="32"/>
      <c r="X19" s="30">
        <f t="shared" si="8"/>
        <v>0</v>
      </c>
      <c r="Y19" s="65">
        <f t="shared" si="1"/>
        <v>0</v>
      </c>
      <c r="Z19" s="131"/>
      <c r="AA19" s="51"/>
      <c r="AB19" s="52"/>
      <c r="AC19" s="52"/>
      <c r="AD19" s="52"/>
      <c r="AE19" s="52"/>
      <c r="AF19" s="52"/>
      <c r="AG19" s="52"/>
      <c r="AH19" s="52" t="s">
        <v>28</v>
      </c>
      <c r="AI19" s="53">
        <f t="shared" si="2"/>
        <v>0</v>
      </c>
      <c r="AJ19" s="49">
        <f t="shared" si="3"/>
        <v>0</v>
      </c>
      <c r="AK19" s="58"/>
      <c r="AL19" s="86">
        <f t="shared" si="4"/>
        <v>0</v>
      </c>
      <c r="AM19" s="87">
        <f t="shared" si="5"/>
        <v>0</v>
      </c>
    </row>
    <row r="20" spans="1:39" ht="15.75" customHeight="1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48"/>
      <c r="F20" s="148"/>
      <c r="G20" s="149"/>
      <c r="H20" s="149"/>
      <c r="I20" s="149"/>
      <c r="J20" s="149"/>
      <c r="K20" s="150"/>
      <c r="L20" s="151"/>
      <c r="M20" s="152">
        <f t="shared" si="6"/>
        <v>0</v>
      </c>
      <c r="N20" s="65">
        <f t="shared" si="7"/>
        <v>0</v>
      </c>
      <c r="O20" s="131"/>
      <c r="P20" s="75"/>
      <c r="Q20" s="15"/>
      <c r="R20" s="15"/>
      <c r="S20" s="15"/>
      <c r="T20" s="15"/>
      <c r="U20" s="15"/>
      <c r="V20" s="15"/>
      <c r="W20" s="32"/>
      <c r="X20" s="30">
        <f t="shared" si="8"/>
        <v>0</v>
      </c>
      <c r="Y20" s="65">
        <f t="shared" si="1"/>
        <v>0</v>
      </c>
      <c r="Z20" s="131"/>
      <c r="AA20" s="51"/>
      <c r="AB20" s="52"/>
      <c r="AC20" s="52"/>
      <c r="AD20" s="52"/>
      <c r="AE20" s="52"/>
      <c r="AF20" s="52"/>
      <c r="AG20" s="52"/>
      <c r="AH20" s="52" t="s">
        <v>28</v>
      </c>
      <c r="AI20" s="53">
        <f t="shared" si="2"/>
        <v>0</v>
      </c>
      <c r="AJ20" s="49">
        <f t="shared" si="3"/>
        <v>0</v>
      </c>
      <c r="AK20" s="58"/>
      <c r="AL20" s="86">
        <f t="shared" si="4"/>
        <v>0</v>
      </c>
      <c r="AM20" s="87">
        <f t="shared" si="5"/>
        <v>0</v>
      </c>
    </row>
    <row r="21" spans="1:39" ht="15.7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48"/>
      <c r="F21" s="148"/>
      <c r="G21" s="149"/>
      <c r="H21" s="149"/>
      <c r="I21" s="149"/>
      <c r="J21" s="149"/>
      <c r="K21" s="150"/>
      <c r="L21" s="151"/>
      <c r="M21" s="152">
        <f t="shared" si="6"/>
        <v>0</v>
      </c>
      <c r="N21" s="65">
        <f t="shared" si="7"/>
        <v>0</v>
      </c>
      <c r="O21" s="131"/>
      <c r="P21" s="75"/>
      <c r="Q21" s="15"/>
      <c r="R21" s="15"/>
      <c r="S21" s="15"/>
      <c r="T21" s="15"/>
      <c r="U21" s="15"/>
      <c r="V21" s="15"/>
      <c r="W21" s="32"/>
      <c r="X21" s="30">
        <f t="shared" si="8"/>
        <v>0</v>
      </c>
      <c r="Y21" s="65">
        <f t="shared" si="1"/>
        <v>0</v>
      </c>
      <c r="Z21" s="131"/>
      <c r="AA21" s="51"/>
      <c r="AB21" s="52"/>
      <c r="AC21" s="52"/>
      <c r="AD21" s="52"/>
      <c r="AE21" s="52"/>
      <c r="AF21" s="52"/>
      <c r="AG21" s="52"/>
      <c r="AH21" s="52" t="s">
        <v>28</v>
      </c>
      <c r="AI21" s="53">
        <f t="shared" si="2"/>
        <v>0</v>
      </c>
      <c r="AJ21" s="49">
        <f t="shared" si="3"/>
        <v>0</v>
      </c>
      <c r="AK21" s="58"/>
      <c r="AL21" s="86">
        <f t="shared" si="4"/>
        <v>0</v>
      </c>
      <c r="AM21" s="87">
        <f t="shared" si="5"/>
        <v>0</v>
      </c>
    </row>
    <row r="22" spans="1:39" ht="15.75" customHeight="1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48"/>
      <c r="F22" s="148"/>
      <c r="G22" s="149"/>
      <c r="H22" s="149"/>
      <c r="I22" s="149"/>
      <c r="J22" s="149"/>
      <c r="K22" s="150"/>
      <c r="L22" s="151"/>
      <c r="M22" s="152">
        <f t="shared" si="6"/>
        <v>0</v>
      </c>
      <c r="N22" s="65">
        <f t="shared" si="7"/>
        <v>0</v>
      </c>
      <c r="O22" s="131"/>
      <c r="P22" s="75"/>
      <c r="Q22" s="15"/>
      <c r="R22" s="15"/>
      <c r="S22" s="15"/>
      <c r="T22" s="15"/>
      <c r="U22" s="15"/>
      <c r="V22" s="15"/>
      <c r="W22" s="32"/>
      <c r="X22" s="30">
        <f t="shared" si="8"/>
        <v>0</v>
      </c>
      <c r="Y22" s="65">
        <f t="shared" si="1"/>
        <v>0</v>
      </c>
      <c r="Z22" s="131"/>
      <c r="AA22" s="51"/>
      <c r="AB22" s="52"/>
      <c r="AC22" s="52"/>
      <c r="AD22" s="52"/>
      <c r="AE22" s="52"/>
      <c r="AF22" s="52"/>
      <c r="AG22" s="52"/>
      <c r="AH22" s="52" t="s">
        <v>28</v>
      </c>
      <c r="AI22" s="53">
        <f t="shared" si="2"/>
        <v>0</v>
      </c>
      <c r="AJ22" s="49">
        <f t="shared" si="3"/>
        <v>0</v>
      </c>
      <c r="AK22" s="58"/>
      <c r="AL22" s="86">
        <f t="shared" si="4"/>
        <v>0</v>
      </c>
      <c r="AM22" s="87">
        <f t="shared" si="5"/>
        <v>0</v>
      </c>
    </row>
    <row r="23" spans="1:39" ht="15.75" customHeight="1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48"/>
      <c r="F23" s="148"/>
      <c r="G23" s="149"/>
      <c r="H23" s="149"/>
      <c r="I23" s="149"/>
      <c r="J23" s="149"/>
      <c r="K23" s="150"/>
      <c r="L23" s="151"/>
      <c r="M23" s="152">
        <f t="shared" si="6"/>
        <v>0</v>
      </c>
      <c r="N23" s="65">
        <f t="shared" si="7"/>
        <v>0</v>
      </c>
      <c r="O23" s="131"/>
      <c r="P23" s="75"/>
      <c r="Q23" s="15"/>
      <c r="R23" s="15"/>
      <c r="S23" s="15"/>
      <c r="T23" s="15"/>
      <c r="U23" s="15"/>
      <c r="V23" s="15"/>
      <c r="W23" s="32"/>
      <c r="X23" s="30">
        <f t="shared" si="8"/>
        <v>0</v>
      </c>
      <c r="Y23" s="65">
        <f t="shared" si="1"/>
        <v>0</v>
      </c>
      <c r="Z23" s="131"/>
      <c r="AA23" s="51"/>
      <c r="AB23" s="52"/>
      <c r="AC23" s="52"/>
      <c r="AD23" s="52"/>
      <c r="AE23" s="52"/>
      <c r="AF23" s="52"/>
      <c r="AG23" s="52"/>
      <c r="AH23" s="52" t="s">
        <v>28</v>
      </c>
      <c r="AI23" s="53">
        <f t="shared" si="2"/>
        <v>0</v>
      </c>
      <c r="AJ23" s="49">
        <f t="shared" si="3"/>
        <v>0</v>
      </c>
      <c r="AK23" s="58"/>
      <c r="AL23" s="86">
        <f>SUM(Y23,AJ23)/2+AK23</f>
        <v>0</v>
      </c>
      <c r="AM23" s="87">
        <f t="shared" si="5"/>
        <v>0</v>
      </c>
    </row>
    <row r="24" spans="1:39" ht="15.75" customHeight="1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48"/>
      <c r="F24" s="148"/>
      <c r="G24" s="149"/>
      <c r="H24" s="149"/>
      <c r="I24" s="149"/>
      <c r="J24" s="149"/>
      <c r="K24" s="150"/>
      <c r="L24" s="151"/>
      <c r="M24" s="152">
        <f t="shared" si="6"/>
        <v>0</v>
      </c>
      <c r="N24" s="65">
        <f t="shared" si="7"/>
        <v>0</v>
      </c>
      <c r="O24" s="131"/>
      <c r="P24" s="75"/>
      <c r="Q24" s="15"/>
      <c r="R24" s="15"/>
      <c r="S24" s="15"/>
      <c r="T24" s="15"/>
      <c r="U24" s="15"/>
      <c r="V24" s="15"/>
      <c r="W24" s="32"/>
      <c r="X24" s="30">
        <f t="shared" si="8"/>
        <v>0</v>
      </c>
      <c r="Y24" s="65">
        <f t="shared" si="1"/>
        <v>0</v>
      </c>
      <c r="Z24" s="131"/>
      <c r="AA24" s="51"/>
      <c r="AB24" s="52"/>
      <c r="AC24" s="52"/>
      <c r="AD24" s="52"/>
      <c r="AE24" s="52"/>
      <c r="AF24" s="52"/>
      <c r="AG24" s="52"/>
      <c r="AH24" s="52" t="s">
        <v>28</v>
      </c>
      <c r="AI24" s="53">
        <f t="shared" si="2"/>
        <v>0</v>
      </c>
      <c r="AJ24" s="49">
        <f t="shared" si="3"/>
        <v>0</v>
      </c>
      <c r="AK24" s="58"/>
      <c r="AL24" s="86">
        <f>SUM(N24,Y24)/2+AK24</f>
        <v>0</v>
      </c>
      <c r="AM24" s="87">
        <f t="shared" si="5"/>
        <v>0</v>
      </c>
    </row>
    <row r="25" spans="1:39" ht="15.75" customHeight="1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48"/>
      <c r="F25" s="148"/>
      <c r="G25" s="149"/>
      <c r="H25" s="149"/>
      <c r="I25" s="149"/>
      <c r="J25" s="149"/>
      <c r="K25" s="150"/>
      <c r="L25" s="151"/>
      <c r="M25" s="152">
        <f t="shared" si="6"/>
        <v>0</v>
      </c>
      <c r="N25" s="65">
        <f t="shared" si="7"/>
        <v>0</v>
      </c>
      <c r="O25" s="131"/>
      <c r="P25" s="75"/>
      <c r="Q25" s="15"/>
      <c r="R25" s="15"/>
      <c r="S25" s="15"/>
      <c r="T25" s="15"/>
      <c r="U25" s="15"/>
      <c r="V25" s="15"/>
      <c r="W25" s="32"/>
      <c r="X25" s="30">
        <f t="shared" si="8"/>
        <v>0</v>
      </c>
      <c r="Y25" s="65">
        <f t="shared" si="1"/>
        <v>0</v>
      </c>
      <c r="Z25" s="131"/>
      <c r="AA25" s="51"/>
      <c r="AB25" s="52"/>
      <c r="AC25" s="52"/>
      <c r="AD25" s="52"/>
      <c r="AE25" s="52"/>
      <c r="AF25" s="52"/>
      <c r="AG25" s="52"/>
      <c r="AH25" s="52" t="s">
        <v>27</v>
      </c>
      <c r="AI25" s="53">
        <f t="shared" si="2"/>
        <v>0</v>
      </c>
      <c r="AJ25" s="49">
        <f t="shared" si="3"/>
        <v>0</v>
      </c>
      <c r="AK25" s="58"/>
      <c r="AL25" s="86">
        <f>SUM(N25,Y25,AJ25)/3+AK25</f>
        <v>0</v>
      </c>
      <c r="AM25" s="87">
        <f t="shared" si="5"/>
        <v>0</v>
      </c>
    </row>
    <row r="26" spans="1:39" ht="15.75" customHeight="1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48"/>
      <c r="F26" s="148"/>
      <c r="G26" s="149"/>
      <c r="H26" s="149"/>
      <c r="I26" s="149"/>
      <c r="J26" s="149"/>
      <c r="K26" s="150"/>
      <c r="L26" s="151"/>
      <c r="M26" s="152">
        <f t="shared" si="6"/>
        <v>0</v>
      </c>
      <c r="N26" s="65">
        <f t="shared" si="7"/>
        <v>0</v>
      </c>
      <c r="O26" s="131"/>
      <c r="P26" s="75"/>
      <c r="Q26" s="15"/>
      <c r="R26" s="15"/>
      <c r="S26" s="15"/>
      <c r="T26" s="15"/>
      <c r="U26" s="15"/>
      <c r="V26" s="15"/>
      <c r="W26" s="32"/>
      <c r="X26" s="30">
        <f t="shared" si="8"/>
        <v>0</v>
      </c>
      <c r="Y26" s="65">
        <f t="shared" si="1"/>
        <v>0</v>
      </c>
      <c r="Z26" s="131"/>
      <c r="AA26" s="51"/>
      <c r="AB26" s="52"/>
      <c r="AC26" s="52"/>
      <c r="AD26" s="52"/>
      <c r="AE26" s="52"/>
      <c r="AF26" s="52"/>
      <c r="AG26" s="52"/>
      <c r="AH26" s="52"/>
      <c r="AI26" s="53">
        <f t="shared" si="2"/>
        <v>0</v>
      </c>
      <c r="AJ26" s="49">
        <f t="shared" si="3"/>
        <v>0</v>
      </c>
      <c r="AK26" s="58"/>
      <c r="AL26" s="86">
        <f>SUM(N26,Y26,AJ26)/3+AK26</f>
        <v>0</v>
      </c>
      <c r="AM26" s="87">
        <f t="shared" si="5"/>
        <v>0</v>
      </c>
    </row>
    <row r="27" spans="1:39" ht="15.75" customHeight="1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48"/>
      <c r="F27" s="148"/>
      <c r="G27" s="149"/>
      <c r="H27" s="149"/>
      <c r="I27" s="149"/>
      <c r="J27" s="149"/>
      <c r="K27" s="150"/>
      <c r="L27" s="151"/>
      <c r="M27" s="152">
        <f t="shared" si="6"/>
        <v>0</v>
      </c>
      <c r="N27" s="65">
        <f t="shared" si="7"/>
        <v>0</v>
      </c>
      <c r="O27" s="131"/>
      <c r="P27" s="75"/>
      <c r="Q27" s="15"/>
      <c r="R27" s="15"/>
      <c r="S27" s="15"/>
      <c r="T27" s="15"/>
      <c r="U27" s="15"/>
      <c r="V27" s="15"/>
      <c r="W27" s="32"/>
      <c r="X27" s="30">
        <f t="shared" si="8"/>
        <v>0</v>
      </c>
      <c r="Y27" s="65">
        <f t="shared" si="1"/>
        <v>0</v>
      </c>
      <c r="Z27" s="131"/>
      <c r="AA27" s="51"/>
      <c r="AB27" s="52"/>
      <c r="AC27" s="52"/>
      <c r="AD27" s="52"/>
      <c r="AE27" s="52"/>
      <c r="AF27" s="52"/>
      <c r="AG27" s="52"/>
      <c r="AH27" s="52"/>
      <c r="AI27" s="53">
        <f t="shared" si="2"/>
        <v>0</v>
      </c>
      <c r="AJ27" s="49">
        <f t="shared" si="3"/>
        <v>0</v>
      </c>
      <c r="AK27" s="58"/>
      <c r="AL27" s="86">
        <f>SUM(N27,Y27,AJ27)/3+AK27</f>
        <v>0</v>
      </c>
      <c r="AM27" s="87">
        <f t="shared" si="5"/>
        <v>0</v>
      </c>
    </row>
    <row r="28" spans="1:39" ht="13.5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48"/>
      <c r="F28" s="148"/>
      <c r="G28" s="149"/>
      <c r="H28" s="149"/>
      <c r="I28" s="149"/>
      <c r="J28" s="149"/>
      <c r="K28" s="150"/>
      <c r="L28" s="151"/>
      <c r="M28" s="152">
        <f t="shared" si="6"/>
        <v>0</v>
      </c>
      <c r="N28" s="65">
        <f t="shared" si="7"/>
        <v>0</v>
      </c>
      <c r="O28" s="131"/>
      <c r="P28" s="75"/>
      <c r="Q28" s="15"/>
      <c r="R28" s="15"/>
      <c r="S28" s="15"/>
      <c r="T28" s="15"/>
      <c r="U28" s="15"/>
      <c r="V28" s="15"/>
      <c r="W28" s="32"/>
      <c r="X28" s="30">
        <f t="shared" ref="X28:X32" si="9">SUM(P28:V28)/6</f>
        <v>0</v>
      </c>
      <c r="Y28" s="65">
        <f t="shared" ref="Y28:Y32" si="10">ROUND(X28,0)</f>
        <v>0</v>
      </c>
      <c r="Z28" s="131"/>
      <c r="AA28" s="51"/>
      <c r="AB28" s="52"/>
      <c r="AC28" s="52"/>
      <c r="AD28" s="52"/>
      <c r="AE28" s="52"/>
      <c r="AF28" s="52"/>
      <c r="AG28" s="52"/>
      <c r="AH28" s="52"/>
      <c r="AI28" s="53">
        <f t="shared" ref="AI28:AI32" si="11">SUM(AA28:AC28)/3</f>
        <v>0</v>
      </c>
      <c r="AJ28" s="49">
        <f t="shared" ref="AJ28:AJ32" si="12">ROUND(AI28,0)</f>
        <v>0</v>
      </c>
      <c r="AK28" s="58"/>
      <c r="AL28" s="86">
        <f t="shared" ref="AL28:AL32" si="13">SUM(N28,Y28,AJ28)/3+AK28</f>
        <v>0</v>
      </c>
      <c r="AM28" s="87">
        <f t="shared" ref="AM28:AM32" si="14">ROUND(AL28,0)</f>
        <v>0</v>
      </c>
    </row>
    <row r="29" spans="1:39" ht="13.5" thickBot="1" x14ac:dyDescent="0.25">
      <c r="A29" s="20">
        <f t="shared" ref="A29:A33" si="15">+A28+1</f>
        <v>18</v>
      </c>
      <c r="B29" s="388" t="s">
        <v>200</v>
      </c>
      <c r="C29" s="390" t="s">
        <v>201</v>
      </c>
      <c r="D29" s="388" t="s">
        <v>202</v>
      </c>
      <c r="E29" s="148"/>
      <c r="F29" s="148"/>
      <c r="G29" s="149"/>
      <c r="H29" s="149"/>
      <c r="I29" s="149"/>
      <c r="J29" s="149"/>
      <c r="K29" s="150"/>
      <c r="L29" s="151"/>
      <c r="M29" s="152">
        <f t="shared" si="6"/>
        <v>0</v>
      </c>
      <c r="N29" s="65">
        <f t="shared" si="7"/>
        <v>0</v>
      </c>
      <c r="O29" s="131"/>
      <c r="P29" s="75"/>
      <c r="Q29" s="15"/>
      <c r="R29" s="15"/>
      <c r="S29" s="15"/>
      <c r="T29" s="15"/>
      <c r="U29" s="15"/>
      <c r="V29" s="15"/>
      <c r="W29" s="32"/>
      <c r="X29" s="30">
        <f t="shared" si="9"/>
        <v>0</v>
      </c>
      <c r="Y29" s="65">
        <f t="shared" si="10"/>
        <v>0</v>
      </c>
      <c r="Z29" s="131"/>
      <c r="AA29" s="51"/>
      <c r="AB29" s="52"/>
      <c r="AC29" s="52"/>
      <c r="AD29" s="52"/>
      <c r="AE29" s="52"/>
      <c r="AF29" s="52"/>
      <c r="AG29" s="52"/>
      <c r="AH29" s="52"/>
      <c r="AI29" s="53">
        <f t="shared" si="11"/>
        <v>0</v>
      </c>
      <c r="AJ29" s="49">
        <f t="shared" si="12"/>
        <v>0</v>
      </c>
      <c r="AK29" s="58"/>
      <c r="AL29" s="86">
        <f t="shared" si="13"/>
        <v>0</v>
      </c>
      <c r="AM29" s="87">
        <f t="shared" si="14"/>
        <v>0</v>
      </c>
    </row>
    <row r="30" spans="1:39" ht="13.5" thickBot="1" x14ac:dyDescent="0.25">
      <c r="A30" s="20">
        <f t="shared" si="15"/>
        <v>19</v>
      </c>
      <c r="B30" s="388" t="s">
        <v>203</v>
      </c>
      <c r="C30" s="390" t="s">
        <v>204</v>
      </c>
      <c r="D30" s="388" t="s">
        <v>205</v>
      </c>
      <c r="E30" s="148"/>
      <c r="F30" s="148"/>
      <c r="G30" s="149"/>
      <c r="H30" s="149"/>
      <c r="I30" s="149"/>
      <c r="J30" s="149"/>
      <c r="K30" s="150"/>
      <c r="L30" s="151"/>
      <c r="M30" s="152">
        <f t="shared" si="6"/>
        <v>0</v>
      </c>
      <c r="N30" s="65">
        <f t="shared" si="7"/>
        <v>0</v>
      </c>
      <c r="O30" s="131"/>
      <c r="P30" s="75"/>
      <c r="Q30" s="15"/>
      <c r="R30" s="15"/>
      <c r="S30" s="15"/>
      <c r="T30" s="15"/>
      <c r="U30" s="15"/>
      <c r="V30" s="15"/>
      <c r="W30" s="32"/>
      <c r="X30" s="30">
        <f t="shared" si="9"/>
        <v>0</v>
      </c>
      <c r="Y30" s="65">
        <f t="shared" si="10"/>
        <v>0</v>
      </c>
      <c r="Z30" s="131"/>
      <c r="AA30" s="51"/>
      <c r="AB30" s="52"/>
      <c r="AC30" s="52"/>
      <c r="AD30" s="52"/>
      <c r="AE30" s="52"/>
      <c r="AF30" s="52"/>
      <c r="AG30" s="52"/>
      <c r="AH30" s="52"/>
      <c r="AI30" s="53">
        <f t="shared" si="11"/>
        <v>0</v>
      </c>
      <c r="AJ30" s="49">
        <f t="shared" si="12"/>
        <v>0</v>
      </c>
      <c r="AK30" s="58"/>
      <c r="AL30" s="86">
        <f t="shared" si="13"/>
        <v>0</v>
      </c>
      <c r="AM30" s="87">
        <f t="shared" si="14"/>
        <v>0</v>
      </c>
    </row>
    <row r="31" spans="1:39" ht="13.5" thickBot="1" x14ac:dyDescent="0.25">
      <c r="A31" s="20">
        <f t="shared" si="15"/>
        <v>20</v>
      </c>
      <c r="B31" s="389" t="s">
        <v>206</v>
      </c>
      <c r="C31" s="390" t="s">
        <v>207</v>
      </c>
      <c r="D31" s="389" t="s">
        <v>208</v>
      </c>
      <c r="E31" s="148"/>
      <c r="F31" s="148"/>
      <c r="G31" s="149"/>
      <c r="H31" s="149"/>
      <c r="I31" s="149"/>
      <c r="J31" s="149"/>
      <c r="K31" s="150"/>
      <c r="L31" s="151"/>
      <c r="M31" s="152">
        <f t="shared" si="6"/>
        <v>0</v>
      </c>
      <c r="N31" s="65">
        <f t="shared" si="7"/>
        <v>0</v>
      </c>
      <c r="O31" s="131"/>
      <c r="P31" s="75"/>
      <c r="Q31" s="15"/>
      <c r="R31" s="15"/>
      <c r="S31" s="15"/>
      <c r="T31" s="15"/>
      <c r="U31" s="15"/>
      <c r="V31" s="15"/>
      <c r="W31" s="32"/>
      <c r="X31" s="30">
        <f t="shared" si="9"/>
        <v>0</v>
      </c>
      <c r="Y31" s="65">
        <f t="shared" si="10"/>
        <v>0</v>
      </c>
      <c r="Z31" s="131"/>
      <c r="AA31" s="51"/>
      <c r="AB31" s="52"/>
      <c r="AC31" s="52"/>
      <c r="AD31" s="52"/>
      <c r="AE31" s="52"/>
      <c r="AF31" s="52"/>
      <c r="AG31" s="52"/>
      <c r="AH31" s="52"/>
      <c r="AI31" s="53">
        <f t="shared" si="11"/>
        <v>0</v>
      </c>
      <c r="AJ31" s="49">
        <f t="shared" si="12"/>
        <v>0</v>
      </c>
      <c r="AK31" s="58"/>
      <c r="AL31" s="86">
        <f t="shared" si="13"/>
        <v>0</v>
      </c>
      <c r="AM31" s="87">
        <f t="shared" si="14"/>
        <v>0</v>
      </c>
    </row>
    <row r="32" spans="1:39" ht="13.5" thickBot="1" x14ac:dyDescent="0.25">
      <c r="A32" s="20">
        <f t="shared" si="15"/>
        <v>21</v>
      </c>
      <c r="B32" s="389" t="s">
        <v>209</v>
      </c>
      <c r="C32" s="390" t="s">
        <v>210</v>
      </c>
      <c r="D32" s="389" t="s">
        <v>211</v>
      </c>
      <c r="E32" s="148"/>
      <c r="F32" s="148"/>
      <c r="G32" s="149"/>
      <c r="H32" s="149"/>
      <c r="I32" s="149"/>
      <c r="J32" s="149"/>
      <c r="K32" s="150"/>
      <c r="L32" s="151"/>
      <c r="M32" s="152">
        <f t="shared" si="6"/>
        <v>0</v>
      </c>
      <c r="N32" s="65">
        <f t="shared" si="7"/>
        <v>0</v>
      </c>
      <c r="O32" s="131"/>
      <c r="P32" s="75"/>
      <c r="Q32" s="15"/>
      <c r="R32" s="15"/>
      <c r="S32" s="15"/>
      <c r="T32" s="15"/>
      <c r="U32" s="15"/>
      <c r="V32" s="15"/>
      <c r="W32" s="32"/>
      <c r="X32" s="30">
        <f t="shared" si="9"/>
        <v>0</v>
      </c>
      <c r="Y32" s="65">
        <f t="shared" si="10"/>
        <v>0</v>
      </c>
      <c r="Z32" s="131"/>
      <c r="AA32" s="51"/>
      <c r="AB32" s="52"/>
      <c r="AC32" s="52"/>
      <c r="AD32" s="52"/>
      <c r="AE32" s="52"/>
      <c r="AF32" s="52"/>
      <c r="AG32" s="52"/>
      <c r="AH32" s="52"/>
      <c r="AI32" s="53">
        <f t="shared" si="11"/>
        <v>0</v>
      </c>
      <c r="AJ32" s="49">
        <f t="shared" si="12"/>
        <v>0</v>
      </c>
      <c r="AK32" s="58"/>
      <c r="AL32" s="86">
        <f t="shared" si="13"/>
        <v>0</v>
      </c>
      <c r="AM32" s="87">
        <f t="shared" si="14"/>
        <v>0</v>
      </c>
    </row>
    <row r="33" spans="1:39" x14ac:dyDescent="0.2">
      <c r="A33" s="20">
        <f t="shared" si="15"/>
        <v>22</v>
      </c>
      <c r="B33" s="388" t="s">
        <v>212</v>
      </c>
      <c r="C33" s="390" t="s">
        <v>213</v>
      </c>
      <c r="D33" s="388" t="s">
        <v>214</v>
      </c>
      <c r="E33" s="148"/>
      <c r="F33" s="148"/>
      <c r="G33" s="149"/>
      <c r="H33" s="149"/>
      <c r="I33" s="149"/>
      <c r="J33" s="149"/>
      <c r="K33" s="150"/>
      <c r="L33" s="151"/>
      <c r="M33" s="152">
        <f t="shared" ref="M33" si="16">SUM(E33:K33)/6</f>
        <v>0</v>
      </c>
      <c r="N33" s="65">
        <f t="shared" ref="N33" si="17">ROUND(M33,0)</f>
        <v>0</v>
      </c>
      <c r="O33" s="131"/>
      <c r="P33" s="75"/>
      <c r="Q33" s="15"/>
      <c r="R33" s="15"/>
      <c r="S33" s="15"/>
      <c r="T33" s="15"/>
      <c r="U33" s="15"/>
      <c r="V33" s="15"/>
      <c r="W33" s="32"/>
      <c r="X33" s="30">
        <f t="shared" ref="X33" si="18">SUM(P33:V33)/6</f>
        <v>0</v>
      </c>
      <c r="Y33" s="65">
        <f t="shared" ref="Y33" si="19">ROUND(X33,0)</f>
        <v>0</v>
      </c>
      <c r="Z33" s="131"/>
      <c r="AA33" s="51"/>
      <c r="AB33" s="52"/>
      <c r="AC33" s="52"/>
      <c r="AD33" s="52"/>
      <c r="AE33" s="52"/>
      <c r="AF33" s="52"/>
      <c r="AG33" s="52"/>
      <c r="AH33" s="52"/>
      <c r="AI33" s="53">
        <f t="shared" ref="AI33" si="20">SUM(AA33:AC33)/3</f>
        <v>0</v>
      </c>
      <c r="AJ33" s="49">
        <f t="shared" ref="AJ33" si="21">ROUND(AI33,0)</f>
        <v>0</v>
      </c>
      <c r="AK33" s="58"/>
      <c r="AL33" s="86">
        <f t="shared" ref="AL33" si="22">SUM(N33,Y33,AJ33)/3+AK33</f>
        <v>0</v>
      </c>
      <c r="AM33" s="87">
        <f t="shared" ref="AM33" si="23">ROUND(AL33,0)</f>
        <v>0</v>
      </c>
    </row>
    <row r="34" spans="1:39" x14ac:dyDescent="0.2">
      <c r="E34" s="25"/>
      <c r="F34" s="25"/>
      <c r="G34" s="25"/>
      <c r="H34" s="25"/>
      <c r="I34" s="25"/>
      <c r="J34" s="25"/>
      <c r="K34" s="25"/>
      <c r="L34" s="25"/>
      <c r="M34" s="25"/>
    </row>
    <row r="35" spans="1:39" x14ac:dyDescent="0.2">
      <c r="E35" s="25"/>
      <c r="F35" s="25"/>
      <c r="G35" s="25"/>
      <c r="H35" s="25"/>
      <c r="I35" s="25"/>
      <c r="J35" s="25"/>
      <c r="K35" s="25"/>
      <c r="L35" s="25"/>
      <c r="M35" s="25"/>
    </row>
    <row r="36" spans="1:39" x14ac:dyDescent="0.2">
      <c r="E36" s="25"/>
      <c r="F36" s="25"/>
      <c r="G36" s="25"/>
      <c r="H36" s="25"/>
      <c r="I36" s="25"/>
      <c r="J36" s="25"/>
      <c r="K36" s="25"/>
      <c r="L36" s="25"/>
      <c r="M36" s="25"/>
    </row>
    <row r="37" spans="1:39" x14ac:dyDescent="0.2">
      <c r="E37" s="25"/>
      <c r="F37" s="25"/>
      <c r="G37" s="25"/>
      <c r="H37" s="25"/>
      <c r="I37" s="25"/>
      <c r="J37" s="25"/>
      <c r="K37" s="25"/>
      <c r="L37" s="25"/>
      <c r="M37" s="25"/>
    </row>
    <row r="38" spans="1:39" x14ac:dyDescent="0.2">
      <c r="E38" s="25"/>
      <c r="F38" s="25"/>
      <c r="G38" s="25"/>
      <c r="H38" s="25"/>
      <c r="I38" s="25"/>
      <c r="J38" s="25"/>
      <c r="K38" s="25"/>
      <c r="L38" s="25"/>
      <c r="M38" s="25"/>
    </row>
    <row r="39" spans="1:39" x14ac:dyDescent="0.2">
      <c r="E39" s="25"/>
      <c r="F39" s="25"/>
      <c r="G39" s="25"/>
      <c r="H39" s="25"/>
      <c r="I39" s="25"/>
      <c r="J39" s="25"/>
      <c r="K39" s="25"/>
      <c r="L39" s="25"/>
      <c r="M39" s="25"/>
    </row>
    <row r="40" spans="1:39" x14ac:dyDescent="0.2">
      <c r="E40" s="25"/>
      <c r="F40" s="25"/>
      <c r="G40" s="25"/>
      <c r="H40" s="25"/>
      <c r="I40" s="25"/>
      <c r="J40" s="25"/>
      <c r="K40" s="25"/>
      <c r="L40" s="25"/>
      <c r="M40" s="25"/>
    </row>
    <row r="41" spans="1:39" x14ac:dyDescent="0.2">
      <c r="E41" s="25"/>
      <c r="F41" s="25"/>
      <c r="G41" s="25"/>
      <c r="H41" s="25"/>
      <c r="I41" s="25"/>
      <c r="J41" s="25"/>
      <c r="K41" s="25"/>
      <c r="L41" s="25"/>
      <c r="M41" s="25"/>
    </row>
    <row r="42" spans="1:39" x14ac:dyDescent="0.2">
      <c r="E42" s="25"/>
      <c r="F42" s="25"/>
      <c r="G42" s="25"/>
      <c r="H42" s="25"/>
      <c r="I42" s="25"/>
      <c r="J42" s="25"/>
      <c r="K42" s="25"/>
      <c r="L42" s="25"/>
      <c r="M42" s="25"/>
    </row>
  </sheetData>
  <mergeCells count="44">
    <mergeCell ref="R3:R10"/>
    <mergeCell ref="S3:S10"/>
    <mergeCell ref="T3:T10"/>
    <mergeCell ref="AL2:AL10"/>
    <mergeCell ref="AF3:AF10"/>
    <mergeCell ref="AK2:AK10"/>
    <mergeCell ref="Z2:Z10"/>
    <mergeCell ref="A1:D2"/>
    <mergeCell ref="E1:M1"/>
    <mergeCell ref="P1:X1"/>
    <mergeCell ref="AA1:AI1"/>
    <mergeCell ref="K2:K10"/>
    <mergeCell ref="L2:L10"/>
    <mergeCell ref="M2:M10"/>
    <mergeCell ref="V2:V10"/>
    <mergeCell ref="I3:I10"/>
    <mergeCell ref="A3:D4"/>
    <mergeCell ref="G3:G10"/>
    <mergeCell ref="E3:F10"/>
    <mergeCell ref="W2:W10"/>
    <mergeCell ref="A5:D6"/>
    <mergeCell ref="A7:D8"/>
    <mergeCell ref="A9:D10"/>
    <mergeCell ref="J3:J10"/>
    <mergeCell ref="P3:P10"/>
    <mergeCell ref="N2:N10"/>
    <mergeCell ref="O2:O10"/>
    <mergeCell ref="H3:H10"/>
    <mergeCell ref="N1:O1"/>
    <mergeCell ref="E11:M11"/>
    <mergeCell ref="P11:X11"/>
    <mergeCell ref="AA11:AI11"/>
    <mergeCell ref="U3:U10"/>
    <mergeCell ref="AA3:AA10"/>
    <mergeCell ref="AB3:AB10"/>
    <mergeCell ref="AC3:AC10"/>
    <mergeCell ref="AD3:AD10"/>
    <mergeCell ref="AE3:AE10"/>
    <mergeCell ref="AH2:AH10"/>
    <mergeCell ref="AI2:AI10"/>
    <mergeCell ref="X2:X10"/>
    <mergeCell ref="Y2:Y10"/>
    <mergeCell ref="AG2:AG10"/>
    <mergeCell ref="Q3:Q10"/>
  </mergeCells>
  <pageMargins left="0.25" right="0.25" top="0.75" bottom="0.75" header="0.3" footer="0.3"/>
  <pageSetup paperSize="512" scale="74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28"/>
  <sheetViews>
    <sheetView tabSelected="1" topLeftCell="G1" zoomScale="90" zoomScaleNormal="90" workbookViewId="0">
      <selection activeCell="A7" sqref="A7:D28"/>
    </sheetView>
  </sheetViews>
  <sheetFormatPr baseColWidth="10" defaultColWidth="11.42578125" defaultRowHeight="12.75" x14ac:dyDescent="0.2"/>
  <cols>
    <col min="1" max="1" width="3" bestFit="1" customWidth="1"/>
    <col min="2" max="2" width="11.42578125" bestFit="1" customWidth="1"/>
    <col min="3" max="3" width="21.7109375" customWidth="1"/>
    <col min="4" max="4" width="29.28515625" bestFit="1" customWidth="1"/>
    <col min="5" max="5" width="4" customWidth="1"/>
    <col min="6" max="6" width="5.28515625" customWidth="1"/>
    <col min="7" max="7" width="5" customWidth="1"/>
    <col min="8" max="8" width="5.28515625" customWidth="1"/>
    <col min="9" max="10" width="4.42578125" customWidth="1"/>
    <col min="11" max="12" width="4.85546875" customWidth="1"/>
    <col min="13" max="13" width="6" customWidth="1"/>
    <col min="14" max="14" width="6.5703125" customWidth="1"/>
    <col min="15" max="15" width="5.140625" customWidth="1"/>
    <col min="16" max="16" width="5.28515625" customWidth="1"/>
    <col min="17" max="20" width="6" customWidth="1"/>
    <col min="21" max="21" width="4.85546875" customWidth="1"/>
    <col min="22" max="22" width="5.85546875" customWidth="1"/>
    <col min="23" max="23" width="6" customWidth="1"/>
    <col min="24" max="24" width="5.5703125" customWidth="1"/>
    <col min="25" max="25" width="6.140625" customWidth="1"/>
    <col min="26" max="26" width="4.85546875" customWidth="1"/>
    <col min="27" max="27" width="5.85546875" customWidth="1"/>
    <col min="28" max="28" width="6" customWidth="1"/>
    <col min="29" max="30" width="5.28515625" customWidth="1"/>
    <col min="31" max="31" width="5.140625" customWidth="1"/>
    <col min="32" max="32" width="4.85546875" customWidth="1"/>
    <col min="33" max="33" width="5.140625" bestFit="1" customWidth="1"/>
    <col min="34" max="34" width="4.28515625" customWidth="1"/>
    <col min="35" max="35" width="3.7109375" customWidth="1"/>
    <col min="36" max="36" width="4.85546875" customWidth="1"/>
    <col min="37" max="40" width="6" customWidth="1"/>
    <col min="41" max="41" width="5.140625" style="78" customWidth="1"/>
    <col min="42" max="42" width="5" customWidth="1"/>
    <col min="43" max="43" width="5.140625" customWidth="1"/>
    <col min="44" max="44" width="5.42578125" customWidth="1"/>
    <col min="45" max="45" width="5.28515625" style="78" customWidth="1"/>
    <col min="46" max="46" width="4.42578125" customWidth="1"/>
    <col min="47" max="47" width="5.28515625" customWidth="1"/>
    <col min="48" max="48" width="4.7109375" customWidth="1"/>
    <col min="49" max="49" width="22" style="25" bestFit="1" customWidth="1"/>
    <col min="50" max="50" width="7.140625" customWidth="1"/>
  </cols>
  <sheetData>
    <row r="1" spans="1:50" ht="14.25" x14ac:dyDescent="0.2">
      <c r="D1" s="16" t="s">
        <v>15</v>
      </c>
      <c r="E1" s="17"/>
      <c r="N1" s="18"/>
      <c r="P1" s="18" t="s">
        <v>215</v>
      </c>
      <c r="U1" s="16" t="s">
        <v>16</v>
      </c>
      <c r="Y1" t="s">
        <v>138</v>
      </c>
    </row>
    <row r="2" spans="1:50" ht="14.25" x14ac:dyDescent="0.2">
      <c r="D2" s="17"/>
      <c r="E2" s="17"/>
    </row>
    <row r="3" spans="1:50" ht="14.25" x14ac:dyDescent="0.2">
      <c r="D3" s="16" t="s">
        <v>17</v>
      </c>
      <c r="E3" s="17"/>
      <c r="U3" s="16" t="s">
        <v>18</v>
      </c>
      <c r="V3" s="16"/>
      <c r="W3" s="16"/>
      <c r="X3" s="16"/>
      <c r="Y3" s="22" t="s">
        <v>147</v>
      </c>
      <c r="Z3" s="16"/>
      <c r="AA3" s="16"/>
      <c r="AO3" s="239"/>
      <c r="AP3" s="16"/>
      <c r="AQ3" s="16"/>
    </row>
    <row r="4" spans="1:50" x14ac:dyDescent="0.2">
      <c r="AX4" s="21"/>
    </row>
    <row r="5" spans="1:50" s="93" customFormat="1" ht="12.75" customHeight="1" x14ac:dyDescent="0.2">
      <c r="A5" s="92"/>
      <c r="B5" s="251" t="s">
        <v>19</v>
      </c>
      <c r="C5" s="251" t="s">
        <v>103</v>
      </c>
      <c r="D5" s="251" t="s">
        <v>1</v>
      </c>
      <c r="E5" s="253" t="s">
        <v>137</v>
      </c>
      <c r="F5" s="253"/>
      <c r="G5" s="253"/>
      <c r="H5" s="253"/>
      <c r="I5" s="253" t="s">
        <v>123</v>
      </c>
      <c r="J5" s="253"/>
      <c r="K5" s="253"/>
      <c r="L5" s="253"/>
      <c r="M5" s="253" t="s">
        <v>124</v>
      </c>
      <c r="N5" s="253"/>
      <c r="O5" s="253"/>
      <c r="P5" s="253"/>
      <c r="Q5" s="253" t="s">
        <v>125</v>
      </c>
      <c r="R5" s="253"/>
      <c r="S5" s="253"/>
      <c r="T5" s="253"/>
      <c r="U5" s="253" t="s">
        <v>126</v>
      </c>
      <c r="V5" s="253"/>
      <c r="W5" s="253"/>
      <c r="X5" s="253"/>
      <c r="Y5" s="253" t="s">
        <v>127</v>
      </c>
      <c r="Z5" s="253"/>
      <c r="AA5" s="253"/>
      <c r="AB5" s="253"/>
      <c r="AC5" s="253" t="s">
        <v>128</v>
      </c>
      <c r="AD5" s="253"/>
      <c r="AE5" s="253"/>
      <c r="AF5" s="253"/>
      <c r="AG5" s="253" t="s">
        <v>20</v>
      </c>
      <c r="AH5" s="253"/>
      <c r="AI5" s="253"/>
      <c r="AJ5" s="253"/>
      <c r="AK5" s="253" t="s">
        <v>129</v>
      </c>
      <c r="AL5" s="253"/>
      <c r="AM5" s="253"/>
      <c r="AN5" s="253"/>
      <c r="AO5" s="253" t="s">
        <v>21</v>
      </c>
      <c r="AP5" s="253"/>
      <c r="AQ5" s="253"/>
      <c r="AR5" s="253"/>
      <c r="AS5" s="254" t="s">
        <v>122</v>
      </c>
      <c r="AT5" s="255"/>
      <c r="AU5" s="255"/>
      <c r="AV5" s="256"/>
      <c r="AW5" s="257" t="s">
        <v>95</v>
      </c>
      <c r="AX5" s="251" t="s">
        <v>26</v>
      </c>
    </row>
    <row r="6" spans="1:50" s="93" customFormat="1" ht="12" x14ac:dyDescent="0.2">
      <c r="A6" s="92"/>
      <c r="B6" s="252"/>
      <c r="C6" s="252"/>
      <c r="D6" s="252"/>
      <c r="E6" s="96">
        <v>1</v>
      </c>
      <c r="F6" s="94">
        <v>2</v>
      </c>
      <c r="G6" s="94">
        <v>3</v>
      </c>
      <c r="H6" s="95" t="s">
        <v>22</v>
      </c>
      <c r="I6" s="94">
        <v>1</v>
      </c>
      <c r="J6" s="94">
        <v>2</v>
      </c>
      <c r="K6" s="94">
        <v>3</v>
      </c>
      <c r="L6" s="95" t="s">
        <v>22</v>
      </c>
      <c r="M6" s="94">
        <v>1</v>
      </c>
      <c r="N6" s="94">
        <v>2</v>
      </c>
      <c r="O6" s="94">
        <v>3</v>
      </c>
      <c r="P6" s="95" t="s">
        <v>22</v>
      </c>
      <c r="Q6" s="97">
        <v>1</v>
      </c>
      <c r="R6" s="97">
        <v>2</v>
      </c>
      <c r="S6" s="97">
        <v>3</v>
      </c>
      <c r="T6" s="95" t="s">
        <v>22</v>
      </c>
      <c r="U6" s="94">
        <v>1</v>
      </c>
      <c r="V6" s="94">
        <v>2</v>
      </c>
      <c r="W6" s="94">
        <v>3</v>
      </c>
      <c r="X6" s="95" t="s">
        <v>22</v>
      </c>
      <c r="Y6" s="94">
        <v>1</v>
      </c>
      <c r="Z6" s="94">
        <v>2</v>
      </c>
      <c r="AA6" s="94">
        <v>3</v>
      </c>
      <c r="AB6" s="95" t="s">
        <v>22</v>
      </c>
      <c r="AC6" s="94">
        <v>1</v>
      </c>
      <c r="AD6" s="94">
        <v>2</v>
      </c>
      <c r="AE6" s="94">
        <v>3</v>
      </c>
      <c r="AF6" s="95" t="s">
        <v>22</v>
      </c>
      <c r="AG6" s="94">
        <v>1</v>
      </c>
      <c r="AH6" s="94">
        <v>2</v>
      </c>
      <c r="AI6" s="94">
        <v>3</v>
      </c>
      <c r="AJ6" s="95" t="s">
        <v>22</v>
      </c>
      <c r="AK6" s="97">
        <v>1</v>
      </c>
      <c r="AL6" s="97">
        <v>2</v>
      </c>
      <c r="AM6" s="97">
        <v>3</v>
      </c>
      <c r="AN6" s="95" t="s">
        <v>22</v>
      </c>
      <c r="AO6" s="94">
        <v>1</v>
      </c>
      <c r="AP6" s="94">
        <v>2</v>
      </c>
      <c r="AQ6" s="94">
        <v>3</v>
      </c>
      <c r="AR6" s="95" t="s">
        <v>22</v>
      </c>
      <c r="AS6" s="94">
        <v>1</v>
      </c>
      <c r="AT6" s="94">
        <v>2</v>
      </c>
      <c r="AU6" s="94">
        <v>3</v>
      </c>
      <c r="AV6" s="95" t="s">
        <v>22</v>
      </c>
      <c r="AW6" s="258"/>
      <c r="AX6" s="252"/>
    </row>
    <row r="7" spans="1:50" s="93" customFormat="1" x14ac:dyDescent="0.2">
      <c r="A7" s="20">
        <v>1</v>
      </c>
      <c r="B7" s="388" t="s">
        <v>150</v>
      </c>
      <c r="C7" s="388" t="s">
        <v>151</v>
      </c>
      <c r="D7" s="388" t="s">
        <v>152</v>
      </c>
      <c r="E7" s="15">
        <f>'RESUMEN 1er lapso'!E3</f>
        <v>0</v>
      </c>
      <c r="F7" s="102">
        <f>'LENGUA '!Y12</f>
        <v>0</v>
      </c>
      <c r="G7" s="99">
        <f>'LENGUA '!AI12</f>
        <v>0</v>
      </c>
      <c r="H7" s="100">
        <f>'LENGUA '!AK12</f>
        <v>0</v>
      </c>
      <c r="I7" s="98">
        <f>IDIOMA!M12</f>
        <v>0</v>
      </c>
      <c r="J7" s="98">
        <f>IDIOMA!W12</f>
        <v>0</v>
      </c>
      <c r="K7" s="99">
        <f>IDIOMA!AG12</f>
        <v>0</v>
      </c>
      <c r="L7" s="101">
        <f>IDIOMA!AJ12</f>
        <v>0</v>
      </c>
      <c r="M7" s="103">
        <f>MATEMÁTICAS!N12</f>
        <v>0</v>
      </c>
      <c r="N7" s="103">
        <f>MATEMÁTICAS!X12</f>
        <v>0</v>
      </c>
      <c r="O7" s="99">
        <f>MATEMÁTICAS!AH12</f>
        <v>0</v>
      </c>
      <c r="P7" s="100">
        <f>MATEMÁTICAS!AK12</f>
        <v>0</v>
      </c>
      <c r="Q7" s="103">
        <f>'EDUC. FÍSICA'!N12</f>
        <v>0</v>
      </c>
      <c r="R7" s="103">
        <f>'EDUC. FÍSICA'!X12</f>
        <v>0</v>
      </c>
      <c r="S7" s="103">
        <f>'EDUC. FÍSICA'!AH12</f>
        <v>0</v>
      </c>
      <c r="T7" s="100">
        <f>'EDUC. FÍSICA'!AK12</f>
        <v>0</v>
      </c>
      <c r="U7" s="103">
        <f>FÍSICA!N12</f>
        <v>0</v>
      </c>
      <c r="V7" s="103">
        <f>FÍSICA!X12</f>
        <v>0</v>
      </c>
      <c r="W7" s="99">
        <f>FÍSICA!AH12</f>
        <v>0</v>
      </c>
      <c r="X7" s="100">
        <f>FÍSICA!AK12</f>
        <v>0</v>
      </c>
      <c r="Y7" s="103">
        <f>QUÍMICA!N12</f>
        <v>0</v>
      </c>
      <c r="Z7" s="103">
        <f>QUÍMICA!X12</f>
        <v>0</v>
      </c>
      <c r="AA7" s="99">
        <f>QUÍMICA!AH12</f>
        <v>0</v>
      </c>
      <c r="AB7" s="100">
        <f>QUÍMICA!AK12</f>
        <v>0</v>
      </c>
      <c r="AC7" s="103" t="e">
        <f>BIOLOGÍA!M12</f>
        <v>#DIV/0!</v>
      </c>
      <c r="AD7" s="103">
        <f>BIOLOGÍA!V12</f>
        <v>0</v>
      </c>
      <c r="AE7" s="99">
        <f>BIOLOGÍA!AF12</f>
        <v>0</v>
      </c>
      <c r="AF7" s="100">
        <f>BIOLOGÍA!AI12</f>
        <v>0</v>
      </c>
      <c r="AG7" s="98">
        <f>GHC!N12</f>
        <v>0</v>
      </c>
      <c r="AH7" s="99">
        <f>GHC!X12</f>
        <v>0</v>
      </c>
      <c r="AI7" s="99">
        <f>GHC!AH12</f>
        <v>0</v>
      </c>
      <c r="AJ7" s="100">
        <f>GHC!AK12</f>
        <v>0</v>
      </c>
      <c r="AK7" s="103">
        <f>'DIBUJO TECNICO'!N12</f>
        <v>0</v>
      </c>
      <c r="AL7" s="103">
        <f>'DIBUJO TECNICO'!X12</f>
        <v>0</v>
      </c>
      <c r="AM7" s="103">
        <f>'DIBUJO TECNICO'!AH12</f>
        <v>0</v>
      </c>
      <c r="AN7" s="100">
        <f>'DIBUJO TECNICO'!AK12</f>
        <v>0</v>
      </c>
      <c r="AO7" s="240" t="str">
        <f>'DATOS BOLETIN'!AO2</f>
        <v>B</v>
      </c>
      <c r="AP7" s="104" t="s">
        <v>142</v>
      </c>
      <c r="AQ7" s="105"/>
      <c r="AR7" s="106"/>
      <c r="AS7" s="240">
        <f>ITP!O12</f>
        <v>0</v>
      </c>
      <c r="AT7" s="241" t="s">
        <v>142</v>
      </c>
      <c r="AU7" s="105"/>
      <c r="AV7" s="107"/>
      <c r="AW7" s="108" t="s">
        <v>145</v>
      </c>
      <c r="AX7" s="109">
        <f>AVERAGE(H7+L7+P7+T7+X7+AB7+AF7+AJ7+AN7)/10</f>
        <v>0</v>
      </c>
    </row>
    <row r="8" spans="1:50" s="93" customFormat="1" x14ac:dyDescent="0.2">
      <c r="A8" s="20">
        <v>2</v>
      </c>
      <c r="B8" s="388" t="s">
        <v>153</v>
      </c>
      <c r="C8" s="388" t="s">
        <v>154</v>
      </c>
      <c r="D8" s="388" t="s">
        <v>155</v>
      </c>
      <c r="E8" s="15">
        <f>'LENGUA '!N13</f>
        <v>0</v>
      </c>
      <c r="F8" s="102">
        <f>'LENGUA '!Y13</f>
        <v>0</v>
      </c>
      <c r="G8" s="99">
        <f>'LENGUA '!AI13</f>
        <v>0</v>
      </c>
      <c r="H8" s="100">
        <f>'LENGUA '!AK13</f>
        <v>0</v>
      </c>
      <c r="I8" s="98">
        <f>IDIOMA!M13</f>
        <v>0</v>
      </c>
      <c r="J8" s="98">
        <f>IDIOMA!W13</f>
        <v>0</v>
      </c>
      <c r="K8" s="99">
        <f>IDIOMA!AG13</f>
        <v>0</v>
      </c>
      <c r="L8" s="101">
        <f>IDIOMA!AJ13</f>
        <v>0</v>
      </c>
      <c r="M8" s="103">
        <f>MATEMÁTICAS!N13</f>
        <v>0</v>
      </c>
      <c r="N8" s="103">
        <f>MATEMÁTICAS!X13</f>
        <v>0</v>
      </c>
      <c r="O8" s="99">
        <f>MATEMÁTICAS!AH13</f>
        <v>0</v>
      </c>
      <c r="P8" s="100">
        <f>MATEMÁTICAS!AK13</f>
        <v>0</v>
      </c>
      <c r="Q8" s="103">
        <f>'EDUC. FÍSICA'!N13</f>
        <v>0</v>
      </c>
      <c r="R8" s="103">
        <f>'EDUC. FÍSICA'!X13</f>
        <v>0</v>
      </c>
      <c r="S8" s="103">
        <f>'EDUC. FÍSICA'!AH13</f>
        <v>0</v>
      </c>
      <c r="T8" s="100">
        <f>'EDUC. FÍSICA'!AK13</f>
        <v>0</v>
      </c>
      <c r="U8" s="103">
        <f>FÍSICA!N13</f>
        <v>0</v>
      </c>
      <c r="V8" s="103">
        <f>FÍSICA!X13</f>
        <v>0</v>
      </c>
      <c r="W8" s="99">
        <f>FÍSICA!AH13</f>
        <v>0</v>
      </c>
      <c r="X8" s="100">
        <f>FÍSICA!AK13</f>
        <v>0</v>
      </c>
      <c r="Y8" s="103">
        <f>QUÍMICA!N13</f>
        <v>0</v>
      </c>
      <c r="Z8" s="103">
        <f>QUÍMICA!X13</f>
        <v>0</v>
      </c>
      <c r="AA8" s="99">
        <f>QUÍMICA!AH13</f>
        <v>0</v>
      </c>
      <c r="AB8" s="100">
        <f>QUÍMICA!AK13</f>
        <v>0</v>
      </c>
      <c r="AC8" s="103" t="e">
        <f>BIOLOGÍA!M13</f>
        <v>#DIV/0!</v>
      </c>
      <c r="AD8" s="103">
        <f>BIOLOGÍA!V13</f>
        <v>0</v>
      </c>
      <c r="AE8" s="99">
        <f>BIOLOGÍA!AF13</f>
        <v>0</v>
      </c>
      <c r="AF8" s="100" t="e">
        <f>BIOLOGÍA!AI13</f>
        <v>#DIV/0!</v>
      </c>
      <c r="AG8" s="98">
        <f>GHC!N13</f>
        <v>0</v>
      </c>
      <c r="AH8" s="99">
        <f>GHC!X13</f>
        <v>0</v>
      </c>
      <c r="AI8" s="99">
        <f>GHC!AH13</f>
        <v>0</v>
      </c>
      <c r="AJ8" s="100">
        <f>GHC!AK13</f>
        <v>0</v>
      </c>
      <c r="AK8" s="103">
        <f>'DIBUJO TECNICO'!N13</f>
        <v>0</v>
      </c>
      <c r="AL8" s="103">
        <f>'DIBUJO TECNICO'!X13</f>
        <v>0</v>
      </c>
      <c r="AM8" s="103">
        <f>'DIBUJO TECNICO'!AH13</f>
        <v>0</v>
      </c>
      <c r="AN8" s="100">
        <f>'DIBUJO TECNICO'!AK13</f>
        <v>0</v>
      </c>
      <c r="AO8" s="240" t="str">
        <f>'DATOS BOLETIN'!AO3</f>
        <v>B</v>
      </c>
      <c r="AP8" s="104" t="s">
        <v>142</v>
      </c>
      <c r="AQ8" s="105"/>
      <c r="AR8" s="106"/>
      <c r="AS8" s="240">
        <f>ITP!O13</f>
        <v>0</v>
      </c>
      <c r="AT8" s="241" t="s">
        <v>142</v>
      </c>
      <c r="AU8" s="105"/>
      <c r="AV8" s="110"/>
      <c r="AW8" s="108" t="s">
        <v>145</v>
      </c>
      <c r="AX8" s="109" t="e">
        <f t="shared" ref="AX8:AX27" si="0">AVERAGE(H8+L8+P8+T8+X8+AB8+AF8+AJ8+AN8)/10</f>
        <v>#DIV/0!</v>
      </c>
    </row>
    <row r="9" spans="1:50" s="93" customFormat="1" x14ac:dyDescent="0.2">
      <c r="A9" s="20">
        <v>3</v>
      </c>
      <c r="B9" s="389" t="s">
        <v>156</v>
      </c>
      <c r="C9" s="389" t="s">
        <v>157</v>
      </c>
      <c r="D9" s="389" t="s">
        <v>158</v>
      </c>
      <c r="E9" s="15">
        <f>'LENGUA '!N14</f>
        <v>0</v>
      </c>
      <c r="F9" s="102">
        <f>'LENGUA '!Y14</f>
        <v>0</v>
      </c>
      <c r="G9" s="99">
        <f>'LENGUA '!AI14</f>
        <v>0</v>
      </c>
      <c r="H9" s="100">
        <f>'LENGUA '!AK14</f>
        <v>0</v>
      </c>
      <c r="I9" s="98">
        <f>IDIOMA!M14</f>
        <v>0</v>
      </c>
      <c r="J9" s="98">
        <f>IDIOMA!W14</f>
        <v>0</v>
      </c>
      <c r="K9" s="99">
        <f>IDIOMA!AG14</f>
        <v>0</v>
      </c>
      <c r="L9" s="101">
        <f>IDIOMA!AJ14</f>
        <v>0</v>
      </c>
      <c r="M9" s="103">
        <f>MATEMÁTICAS!N14</f>
        <v>0</v>
      </c>
      <c r="N9" s="103">
        <f>MATEMÁTICAS!X14</f>
        <v>0</v>
      </c>
      <c r="O9" s="99">
        <f>MATEMÁTICAS!AH14</f>
        <v>0</v>
      </c>
      <c r="P9" s="100">
        <f>MATEMÁTICAS!AK14</f>
        <v>0</v>
      </c>
      <c r="Q9" s="103">
        <f>'EDUC. FÍSICA'!N14</f>
        <v>0</v>
      </c>
      <c r="R9" s="103">
        <f>'EDUC. FÍSICA'!X14</f>
        <v>0</v>
      </c>
      <c r="S9" s="103">
        <f>'EDUC. FÍSICA'!AH14</f>
        <v>0</v>
      </c>
      <c r="T9" s="100">
        <f>'EDUC. FÍSICA'!AK14</f>
        <v>0</v>
      </c>
      <c r="U9" s="103">
        <f>FÍSICA!N14</f>
        <v>0</v>
      </c>
      <c r="V9" s="103">
        <f>FÍSICA!X14</f>
        <v>0</v>
      </c>
      <c r="W9" s="99">
        <f>FÍSICA!AH14</f>
        <v>0</v>
      </c>
      <c r="X9" s="100">
        <f>FÍSICA!AK14</f>
        <v>0</v>
      </c>
      <c r="Y9" s="103">
        <f>QUÍMICA!N14</f>
        <v>0</v>
      </c>
      <c r="Z9" s="103">
        <f>QUÍMICA!X14</f>
        <v>0</v>
      </c>
      <c r="AA9" s="99">
        <f>QUÍMICA!AH14</f>
        <v>0</v>
      </c>
      <c r="AB9" s="100">
        <f>QUÍMICA!AK14</f>
        <v>0</v>
      </c>
      <c r="AC9" s="103" t="e">
        <f>BIOLOGÍA!M14</f>
        <v>#DIV/0!</v>
      </c>
      <c r="AD9" s="103">
        <f>BIOLOGÍA!V14</f>
        <v>0</v>
      </c>
      <c r="AE9" s="99">
        <f>BIOLOGÍA!AF14</f>
        <v>0</v>
      </c>
      <c r="AF9" s="100" t="e">
        <f>BIOLOGÍA!AI14</f>
        <v>#DIV/0!</v>
      </c>
      <c r="AG9" s="98">
        <f>GHC!N14</f>
        <v>0</v>
      </c>
      <c r="AH9" s="99">
        <f>GHC!X14</f>
        <v>0</v>
      </c>
      <c r="AI9" s="99">
        <f>GHC!AH14</f>
        <v>0</v>
      </c>
      <c r="AJ9" s="100">
        <f>GHC!AK14</f>
        <v>0</v>
      </c>
      <c r="AK9" s="103">
        <f>'DIBUJO TECNICO'!N14</f>
        <v>0</v>
      </c>
      <c r="AL9" s="103">
        <f>'DIBUJO TECNICO'!X14</f>
        <v>0</v>
      </c>
      <c r="AM9" s="103">
        <f>'DIBUJO TECNICO'!AH14</f>
        <v>0</v>
      </c>
      <c r="AN9" s="100">
        <f>'DIBUJO TECNICO'!AK14</f>
        <v>0</v>
      </c>
      <c r="AO9" s="240" t="str">
        <f>'DATOS BOLETIN'!AO4</f>
        <v>C</v>
      </c>
      <c r="AP9" s="104" t="s">
        <v>142</v>
      </c>
      <c r="AQ9" s="105"/>
      <c r="AR9" s="106"/>
      <c r="AS9" s="240">
        <f>ITP!O14</f>
        <v>0</v>
      </c>
      <c r="AT9" s="241" t="s">
        <v>142</v>
      </c>
      <c r="AU9" s="105"/>
      <c r="AV9" s="110"/>
      <c r="AW9" s="108" t="s">
        <v>145</v>
      </c>
      <c r="AX9" s="109" t="e">
        <f t="shared" si="0"/>
        <v>#DIV/0!</v>
      </c>
    </row>
    <row r="10" spans="1:50" s="93" customFormat="1" x14ac:dyDescent="0.2">
      <c r="A10" s="20">
        <v>4</v>
      </c>
      <c r="B10" s="389" t="s">
        <v>159</v>
      </c>
      <c r="C10" s="388" t="s">
        <v>160</v>
      </c>
      <c r="D10" s="388" t="s">
        <v>161</v>
      </c>
      <c r="E10" s="15">
        <f>'LENGUA '!N15</f>
        <v>0</v>
      </c>
      <c r="F10" s="102">
        <f>'LENGUA '!Y15</f>
        <v>0</v>
      </c>
      <c r="G10" s="99">
        <f>'LENGUA '!AI15</f>
        <v>0</v>
      </c>
      <c r="H10" s="100">
        <f>'LENGUA '!AK15</f>
        <v>0</v>
      </c>
      <c r="I10" s="98">
        <f>IDIOMA!M15</f>
        <v>0</v>
      </c>
      <c r="J10" s="98">
        <f>IDIOMA!W15</f>
        <v>0</v>
      </c>
      <c r="K10" s="99">
        <f>IDIOMA!AG15</f>
        <v>0</v>
      </c>
      <c r="L10" s="101">
        <f>IDIOMA!AJ15</f>
        <v>0</v>
      </c>
      <c r="M10" s="103">
        <f>MATEMÁTICAS!N15</f>
        <v>0</v>
      </c>
      <c r="N10" s="103">
        <f>MATEMÁTICAS!X15</f>
        <v>0</v>
      </c>
      <c r="O10" s="99">
        <f>MATEMÁTICAS!AH15</f>
        <v>0</v>
      </c>
      <c r="P10" s="100">
        <f>MATEMÁTICAS!AK15</f>
        <v>0</v>
      </c>
      <c r="Q10" s="103">
        <f>'EDUC. FÍSICA'!N15</f>
        <v>0</v>
      </c>
      <c r="R10" s="103">
        <f>'EDUC. FÍSICA'!X15</f>
        <v>0</v>
      </c>
      <c r="S10" s="103">
        <f>'EDUC. FÍSICA'!AH15</f>
        <v>0</v>
      </c>
      <c r="T10" s="100">
        <f>'EDUC. FÍSICA'!AK15</f>
        <v>0</v>
      </c>
      <c r="U10" s="103">
        <f>FÍSICA!N15</f>
        <v>0</v>
      </c>
      <c r="V10" s="103">
        <f>FÍSICA!X15</f>
        <v>0</v>
      </c>
      <c r="W10" s="99">
        <f>FÍSICA!AH15</f>
        <v>0</v>
      </c>
      <c r="X10" s="100">
        <f>FÍSICA!AK15</f>
        <v>0</v>
      </c>
      <c r="Y10" s="103">
        <f>QUÍMICA!N15</f>
        <v>0</v>
      </c>
      <c r="Z10" s="103">
        <f>QUÍMICA!X15</f>
        <v>0</v>
      </c>
      <c r="AA10" s="99">
        <f>QUÍMICA!AH15</f>
        <v>0</v>
      </c>
      <c r="AB10" s="100">
        <f>QUÍMICA!AK15</f>
        <v>0</v>
      </c>
      <c r="AC10" s="103" t="e">
        <f>BIOLOGÍA!M15</f>
        <v>#DIV/0!</v>
      </c>
      <c r="AD10" s="103">
        <f>BIOLOGÍA!V15</f>
        <v>0</v>
      </c>
      <c r="AE10" s="99">
        <f>BIOLOGÍA!AF15</f>
        <v>0</v>
      </c>
      <c r="AF10" s="100" t="e">
        <f>BIOLOGÍA!AI15</f>
        <v>#DIV/0!</v>
      </c>
      <c r="AG10" s="98">
        <f>GHC!N15</f>
        <v>0</v>
      </c>
      <c r="AH10" s="99">
        <f>GHC!X15</f>
        <v>0</v>
      </c>
      <c r="AI10" s="99">
        <f>GHC!AH15</f>
        <v>0</v>
      </c>
      <c r="AJ10" s="100">
        <f>GHC!AK15</f>
        <v>0</v>
      </c>
      <c r="AK10" s="103">
        <f>'DIBUJO TECNICO'!N15</f>
        <v>0</v>
      </c>
      <c r="AL10" s="103">
        <f>'DIBUJO TECNICO'!X15</f>
        <v>0</v>
      </c>
      <c r="AM10" s="103">
        <f>'DIBUJO TECNICO'!AH15</f>
        <v>0</v>
      </c>
      <c r="AN10" s="100">
        <f>'DIBUJO TECNICO'!AK15</f>
        <v>0</v>
      </c>
      <c r="AO10" s="240" t="str">
        <f>'DATOS BOLETIN'!AO5</f>
        <v>C</v>
      </c>
      <c r="AP10" s="104" t="s">
        <v>142</v>
      </c>
      <c r="AQ10" s="105"/>
      <c r="AR10" s="106"/>
      <c r="AS10" s="240">
        <f>ITP!O15</f>
        <v>0</v>
      </c>
      <c r="AT10" s="241" t="s">
        <v>138</v>
      </c>
      <c r="AU10" s="105"/>
      <c r="AV10" s="107"/>
      <c r="AW10" s="108" t="s">
        <v>145</v>
      </c>
      <c r="AX10" s="109" t="e">
        <f t="shared" si="0"/>
        <v>#DIV/0!</v>
      </c>
    </row>
    <row r="11" spans="1:50" s="93" customFormat="1" x14ac:dyDescent="0.2">
      <c r="A11" s="20">
        <v>5</v>
      </c>
      <c r="B11" s="388" t="s">
        <v>162</v>
      </c>
      <c r="C11" s="390" t="s">
        <v>163</v>
      </c>
      <c r="D11" s="390" t="s">
        <v>164</v>
      </c>
      <c r="E11" s="15">
        <f>'LENGUA '!N16</f>
        <v>0</v>
      </c>
      <c r="F11" s="102">
        <f>'LENGUA '!Y16</f>
        <v>0</v>
      </c>
      <c r="G11" s="99">
        <f>'LENGUA '!AI16</f>
        <v>0</v>
      </c>
      <c r="H11" s="100">
        <f>'LENGUA '!AK16</f>
        <v>0</v>
      </c>
      <c r="I11" s="98">
        <f>IDIOMA!M16</f>
        <v>0</v>
      </c>
      <c r="J11" s="98">
        <f>IDIOMA!W16</f>
        <v>0</v>
      </c>
      <c r="K11" s="99">
        <f>IDIOMA!AG16</f>
        <v>0</v>
      </c>
      <c r="L11" s="101">
        <f>IDIOMA!AJ16</f>
        <v>0</v>
      </c>
      <c r="M11" s="103">
        <f>MATEMÁTICAS!N16</f>
        <v>0</v>
      </c>
      <c r="N11" s="103">
        <f>MATEMÁTICAS!X16</f>
        <v>0</v>
      </c>
      <c r="O11" s="99">
        <f>MATEMÁTICAS!AH16</f>
        <v>0</v>
      </c>
      <c r="P11" s="100">
        <f>MATEMÁTICAS!AK16</f>
        <v>0</v>
      </c>
      <c r="Q11" s="103">
        <f>'EDUC. FÍSICA'!N16</f>
        <v>0</v>
      </c>
      <c r="R11" s="103">
        <f>'EDUC. FÍSICA'!X16</f>
        <v>0</v>
      </c>
      <c r="S11" s="103">
        <f>'EDUC. FÍSICA'!AH16</f>
        <v>0</v>
      </c>
      <c r="T11" s="100">
        <f>'EDUC. FÍSICA'!AK16</f>
        <v>0</v>
      </c>
      <c r="U11" s="103">
        <f>FÍSICA!N16</f>
        <v>0</v>
      </c>
      <c r="V11" s="103">
        <f>FÍSICA!X16</f>
        <v>0</v>
      </c>
      <c r="W11" s="99">
        <f>FÍSICA!AH16</f>
        <v>0</v>
      </c>
      <c r="X11" s="100">
        <f>FÍSICA!AK16</f>
        <v>0</v>
      </c>
      <c r="Y11" s="103">
        <f>QUÍMICA!N16</f>
        <v>0</v>
      </c>
      <c r="Z11" s="103">
        <f>QUÍMICA!X16</f>
        <v>0</v>
      </c>
      <c r="AA11" s="99">
        <f>QUÍMICA!AH16</f>
        <v>0</v>
      </c>
      <c r="AB11" s="100">
        <f>QUÍMICA!AK16</f>
        <v>0</v>
      </c>
      <c r="AC11" s="103" t="e">
        <f>BIOLOGÍA!M16</f>
        <v>#DIV/0!</v>
      </c>
      <c r="AD11" s="103">
        <f>BIOLOGÍA!V16</f>
        <v>0</v>
      </c>
      <c r="AE11" s="99">
        <f>BIOLOGÍA!AF16</f>
        <v>0</v>
      </c>
      <c r="AF11" s="100" t="e">
        <f>BIOLOGÍA!AI16</f>
        <v>#DIV/0!</v>
      </c>
      <c r="AG11" s="98">
        <f>GHC!N16</f>
        <v>0</v>
      </c>
      <c r="AH11" s="99">
        <f>GHC!X16</f>
        <v>0</v>
      </c>
      <c r="AI11" s="99">
        <f>GHC!AH16</f>
        <v>0</v>
      </c>
      <c r="AJ11" s="100">
        <f>GHC!AK16</f>
        <v>0</v>
      </c>
      <c r="AK11" s="103">
        <f>'DIBUJO TECNICO'!N16</f>
        <v>0</v>
      </c>
      <c r="AL11" s="103">
        <f>'DIBUJO TECNICO'!X16</f>
        <v>0</v>
      </c>
      <c r="AM11" s="103">
        <f>'DIBUJO TECNICO'!AH16</f>
        <v>0</v>
      </c>
      <c r="AN11" s="100">
        <f>'DIBUJO TECNICO'!AK16</f>
        <v>0</v>
      </c>
      <c r="AO11" s="240" t="str">
        <f>'DATOS BOLETIN'!AO6</f>
        <v>A</v>
      </c>
      <c r="AP11" s="104" t="s">
        <v>138</v>
      </c>
      <c r="AQ11" s="105"/>
      <c r="AR11" s="106"/>
      <c r="AS11" s="240">
        <f>ITP!O16</f>
        <v>0</v>
      </c>
      <c r="AT11" s="241" t="s">
        <v>138</v>
      </c>
      <c r="AU11" s="105"/>
      <c r="AV11" s="107"/>
      <c r="AW11" s="108" t="s">
        <v>145</v>
      </c>
      <c r="AX11" s="109" t="e">
        <f t="shared" si="0"/>
        <v>#DIV/0!</v>
      </c>
    </row>
    <row r="12" spans="1:50" s="93" customFormat="1" x14ac:dyDescent="0.2">
      <c r="A12" s="20">
        <v>6</v>
      </c>
      <c r="B12" s="389" t="s">
        <v>165</v>
      </c>
      <c r="C12" s="390" t="s">
        <v>166</v>
      </c>
      <c r="D12" s="389" t="s">
        <v>167</v>
      </c>
      <c r="E12" s="15">
        <f>'LENGUA '!N17</f>
        <v>0</v>
      </c>
      <c r="F12" s="102">
        <f>'LENGUA '!Y17</f>
        <v>0</v>
      </c>
      <c r="G12" s="99">
        <f>'LENGUA '!AI17</f>
        <v>0</v>
      </c>
      <c r="H12" s="100">
        <f>'LENGUA '!AK17</f>
        <v>0</v>
      </c>
      <c r="I12" s="98">
        <f>IDIOMA!M17</f>
        <v>0</v>
      </c>
      <c r="J12" s="98">
        <f>IDIOMA!W17</f>
        <v>0</v>
      </c>
      <c r="K12" s="99">
        <f>IDIOMA!AG17</f>
        <v>0</v>
      </c>
      <c r="L12" s="101">
        <f>IDIOMA!AJ17</f>
        <v>0</v>
      </c>
      <c r="M12" s="103">
        <f>MATEMÁTICAS!N17</f>
        <v>0</v>
      </c>
      <c r="N12" s="103">
        <f>MATEMÁTICAS!X17</f>
        <v>0</v>
      </c>
      <c r="O12" s="99">
        <f>MATEMÁTICAS!AH17</f>
        <v>0</v>
      </c>
      <c r="P12" s="100">
        <f>MATEMÁTICAS!AK17</f>
        <v>0</v>
      </c>
      <c r="Q12" s="103">
        <f>'EDUC. FÍSICA'!N17</f>
        <v>0</v>
      </c>
      <c r="R12" s="103">
        <f>'EDUC. FÍSICA'!X17</f>
        <v>0</v>
      </c>
      <c r="S12" s="103">
        <f>'EDUC. FÍSICA'!AH17</f>
        <v>0</v>
      </c>
      <c r="T12" s="100">
        <f>'EDUC. FÍSICA'!AK17</f>
        <v>0</v>
      </c>
      <c r="U12" s="103">
        <f>FÍSICA!N17</f>
        <v>0</v>
      </c>
      <c r="V12" s="103">
        <f>FÍSICA!X17</f>
        <v>0</v>
      </c>
      <c r="W12" s="99">
        <f>FÍSICA!AH17</f>
        <v>0</v>
      </c>
      <c r="X12" s="100">
        <f>FÍSICA!AK17</f>
        <v>0</v>
      </c>
      <c r="Y12" s="103">
        <f>QUÍMICA!N17</f>
        <v>0</v>
      </c>
      <c r="Z12" s="103">
        <f>QUÍMICA!X17</f>
        <v>0</v>
      </c>
      <c r="AA12" s="99">
        <f>QUÍMICA!AH17</f>
        <v>0</v>
      </c>
      <c r="AB12" s="100">
        <f>QUÍMICA!AK17</f>
        <v>0</v>
      </c>
      <c r="AC12" s="103" t="e">
        <f>BIOLOGÍA!M17</f>
        <v>#DIV/0!</v>
      </c>
      <c r="AD12" s="103">
        <f>BIOLOGÍA!V17</f>
        <v>0</v>
      </c>
      <c r="AE12" s="99">
        <f>BIOLOGÍA!AF17</f>
        <v>0</v>
      </c>
      <c r="AF12" s="100" t="e">
        <f>BIOLOGÍA!AI17</f>
        <v>#DIV/0!</v>
      </c>
      <c r="AG12" s="98">
        <f>GHC!N17</f>
        <v>0</v>
      </c>
      <c r="AH12" s="99">
        <f>GHC!X17</f>
        <v>0</v>
      </c>
      <c r="AI12" s="99">
        <f>GHC!AH17</f>
        <v>0</v>
      </c>
      <c r="AJ12" s="100">
        <f>GHC!AK17</f>
        <v>0</v>
      </c>
      <c r="AK12" s="103">
        <f>'DIBUJO TECNICO'!N17</f>
        <v>0</v>
      </c>
      <c r="AL12" s="103">
        <f>'DIBUJO TECNICO'!X17</f>
        <v>0</v>
      </c>
      <c r="AM12" s="103">
        <f>'DIBUJO TECNICO'!AH17</f>
        <v>0</v>
      </c>
      <c r="AN12" s="100">
        <f>'DIBUJO TECNICO'!AK17</f>
        <v>0</v>
      </c>
      <c r="AO12" s="240" t="str">
        <f>'DATOS BOLETIN'!AO7</f>
        <v>C</v>
      </c>
      <c r="AP12" s="104" t="s">
        <v>138</v>
      </c>
      <c r="AQ12" s="105"/>
      <c r="AR12" s="106"/>
      <c r="AS12" s="240">
        <f>ITP!O17</f>
        <v>0</v>
      </c>
      <c r="AT12" s="241" t="s">
        <v>142</v>
      </c>
      <c r="AU12" s="105"/>
      <c r="AV12" s="107"/>
      <c r="AW12" s="108" t="s">
        <v>145</v>
      </c>
      <c r="AX12" s="109" t="e">
        <f t="shared" si="0"/>
        <v>#DIV/0!</v>
      </c>
    </row>
    <row r="13" spans="1:50" s="93" customFormat="1" x14ac:dyDescent="0.2">
      <c r="A13" s="20">
        <v>7</v>
      </c>
      <c r="B13" s="388" t="s">
        <v>168</v>
      </c>
      <c r="C13" s="390" t="s">
        <v>169</v>
      </c>
      <c r="D13" s="388" t="s">
        <v>170</v>
      </c>
      <c r="E13" s="15">
        <f>'LENGUA '!N18</f>
        <v>0</v>
      </c>
      <c r="F13" s="102">
        <f>'LENGUA '!Y18</f>
        <v>0</v>
      </c>
      <c r="G13" s="99">
        <f>'LENGUA '!AI18</f>
        <v>0</v>
      </c>
      <c r="H13" s="100">
        <f>'LENGUA '!AK18</f>
        <v>0</v>
      </c>
      <c r="I13" s="98">
        <f>IDIOMA!M18</f>
        <v>0</v>
      </c>
      <c r="J13" s="98">
        <f>IDIOMA!W18</f>
        <v>0</v>
      </c>
      <c r="K13" s="99">
        <f>IDIOMA!AG18</f>
        <v>0</v>
      </c>
      <c r="L13" s="101">
        <f>IDIOMA!AJ18</f>
        <v>0</v>
      </c>
      <c r="M13" s="103">
        <f>MATEMÁTICAS!N18</f>
        <v>0</v>
      </c>
      <c r="N13" s="103">
        <f>MATEMÁTICAS!X18</f>
        <v>0</v>
      </c>
      <c r="O13" s="99">
        <f>MATEMÁTICAS!AH18</f>
        <v>0</v>
      </c>
      <c r="P13" s="100">
        <f>MATEMÁTICAS!AK18</f>
        <v>0</v>
      </c>
      <c r="Q13" s="103">
        <f>'EDUC. FÍSICA'!N18</f>
        <v>0</v>
      </c>
      <c r="R13" s="103">
        <f>'EDUC. FÍSICA'!X18</f>
        <v>0</v>
      </c>
      <c r="S13" s="103">
        <f>'EDUC. FÍSICA'!AH18</f>
        <v>0</v>
      </c>
      <c r="T13" s="100">
        <f>'EDUC. FÍSICA'!AK18</f>
        <v>0</v>
      </c>
      <c r="U13" s="103">
        <f>FÍSICA!N18</f>
        <v>0</v>
      </c>
      <c r="V13" s="103">
        <f>FÍSICA!X18</f>
        <v>0</v>
      </c>
      <c r="W13" s="99">
        <f>FÍSICA!AH18</f>
        <v>0</v>
      </c>
      <c r="X13" s="100">
        <f>FÍSICA!AK18</f>
        <v>0</v>
      </c>
      <c r="Y13" s="103">
        <f>QUÍMICA!N18</f>
        <v>0</v>
      </c>
      <c r="Z13" s="103">
        <f>QUÍMICA!X18</f>
        <v>0</v>
      </c>
      <c r="AA13" s="99">
        <f>QUÍMICA!AH18</f>
        <v>0</v>
      </c>
      <c r="AB13" s="100">
        <f>QUÍMICA!AK18</f>
        <v>0</v>
      </c>
      <c r="AC13" s="103" t="e">
        <f>BIOLOGÍA!M18</f>
        <v>#DIV/0!</v>
      </c>
      <c r="AD13" s="103">
        <f>BIOLOGÍA!V18</f>
        <v>0</v>
      </c>
      <c r="AE13" s="99">
        <f>BIOLOGÍA!AF18</f>
        <v>0</v>
      </c>
      <c r="AF13" s="100" t="e">
        <f>BIOLOGÍA!AI18</f>
        <v>#DIV/0!</v>
      </c>
      <c r="AG13" s="98">
        <f>GHC!N18</f>
        <v>0</v>
      </c>
      <c r="AH13" s="99">
        <f>GHC!X18</f>
        <v>0</v>
      </c>
      <c r="AI13" s="99">
        <f>GHC!AH18</f>
        <v>0</v>
      </c>
      <c r="AJ13" s="100">
        <f>GHC!AK18</f>
        <v>0</v>
      </c>
      <c r="AK13" s="103">
        <f>'DIBUJO TECNICO'!N18</f>
        <v>0</v>
      </c>
      <c r="AL13" s="103">
        <f>'DIBUJO TECNICO'!X18</f>
        <v>0</v>
      </c>
      <c r="AM13" s="103">
        <f>'DIBUJO TECNICO'!AH18</f>
        <v>0</v>
      </c>
      <c r="AN13" s="100">
        <f>'DIBUJO TECNICO'!AK18</f>
        <v>0</v>
      </c>
      <c r="AO13" s="240" t="str">
        <f>'DATOS BOLETIN'!AO8</f>
        <v>B</v>
      </c>
      <c r="AP13" s="104" t="s">
        <v>142</v>
      </c>
      <c r="AQ13" s="105"/>
      <c r="AR13" s="106"/>
      <c r="AS13" s="240">
        <f>ITP!O18</f>
        <v>0</v>
      </c>
      <c r="AT13" s="241" t="s">
        <v>138</v>
      </c>
      <c r="AU13" s="105"/>
      <c r="AV13" s="107"/>
      <c r="AW13" s="108" t="s">
        <v>145</v>
      </c>
      <c r="AX13" s="109" t="e">
        <f t="shared" si="0"/>
        <v>#DIV/0!</v>
      </c>
    </row>
    <row r="14" spans="1:50" s="93" customFormat="1" x14ac:dyDescent="0.2">
      <c r="A14" s="20">
        <v>8</v>
      </c>
      <c r="B14" s="388" t="s">
        <v>171</v>
      </c>
      <c r="C14" s="390" t="s">
        <v>172</v>
      </c>
      <c r="D14" s="388" t="s">
        <v>173</v>
      </c>
      <c r="E14" s="15">
        <f>'LENGUA '!N19</f>
        <v>0</v>
      </c>
      <c r="F14" s="102">
        <f>'LENGUA '!Y19</f>
        <v>0</v>
      </c>
      <c r="G14" s="99">
        <f>'LENGUA '!AI19</f>
        <v>0</v>
      </c>
      <c r="H14" s="100">
        <f>'LENGUA '!AK19</f>
        <v>0</v>
      </c>
      <c r="I14" s="98">
        <f>IDIOMA!M19</f>
        <v>0</v>
      </c>
      <c r="J14" s="98">
        <f>IDIOMA!W19</f>
        <v>0</v>
      </c>
      <c r="K14" s="99">
        <f>IDIOMA!AG19</f>
        <v>0</v>
      </c>
      <c r="L14" s="101">
        <f>IDIOMA!AJ19</f>
        <v>0</v>
      </c>
      <c r="M14" s="103">
        <f>MATEMÁTICAS!N19</f>
        <v>0</v>
      </c>
      <c r="N14" s="103">
        <f>MATEMÁTICAS!X19</f>
        <v>0</v>
      </c>
      <c r="O14" s="99">
        <f>MATEMÁTICAS!AH19</f>
        <v>0</v>
      </c>
      <c r="P14" s="100">
        <f>MATEMÁTICAS!AK19</f>
        <v>0</v>
      </c>
      <c r="Q14" s="103">
        <f>'EDUC. FÍSICA'!N19</f>
        <v>0</v>
      </c>
      <c r="R14" s="103">
        <f>'EDUC. FÍSICA'!X19</f>
        <v>0</v>
      </c>
      <c r="S14" s="103">
        <f>'EDUC. FÍSICA'!AH19</f>
        <v>0</v>
      </c>
      <c r="T14" s="100">
        <f>'EDUC. FÍSICA'!AK19</f>
        <v>0</v>
      </c>
      <c r="U14" s="103">
        <f>FÍSICA!N19</f>
        <v>0</v>
      </c>
      <c r="V14" s="103">
        <f>FÍSICA!X19</f>
        <v>0</v>
      </c>
      <c r="W14" s="99">
        <f>FÍSICA!AH19</f>
        <v>0</v>
      </c>
      <c r="X14" s="100">
        <f>FÍSICA!AK19</f>
        <v>0</v>
      </c>
      <c r="Y14" s="103">
        <f>QUÍMICA!N19</f>
        <v>0</v>
      </c>
      <c r="Z14" s="103">
        <f>QUÍMICA!X19</f>
        <v>0</v>
      </c>
      <c r="AA14" s="99">
        <f>QUÍMICA!AH19</f>
        <v>0</v>
      </c>
      <c r="AB14" s="100">
        <f>QUÍMICA!AK19</f>
        <v>0</v>
      </c>
      <c r="AC14" s="103" t="e">
        <f>BIOLOGÍA!M19</f>
        <v>#DIV/0!</v>
      </c>
      <c r="AD14" s="103">
        <f>BIOLOGÍA!V19</f>
        <v>0</v>
      </c>
      <c r="AE14" s="99">
        <f>BIOLOGÍA!AF19</f>
        <v>0</v>
      </c>
      <c r="AF14" s="100" t="e">
        <f>BIOLOGÍA!AI19</f>
        <v>#DIV/0!</v>
      </c>
      <c r="AG14" s="98">
        <f>GHC!N19</f>
        <v>0</v>
      </c>
      <c r="AH14" s="99">
        <f>GHC!X19</f>
        <v>0</v>
      </c>
      <c r="AI14" s="99">
        <f>GHC!AH19</f>
        <v>0</v>
      </c>
      <c r="AJ14" s="100">
        <f>GHC!AK19</f>
        <v>0</v>
      </c>
      <c r="AK14" s="103">
        <f>'DIBUJO TECNICO'!N19</f>
        <v>0</v>
      </c>
      <c r="AL14" s="103">
        <f>'DIBUJO TECNICO'!X19</f>
        <v>0</v>
      </c>
      <c r="AM14" s="103">
        <f>'DIBUJO TECNICO'!AH19</f>
        <v>0</v>
      </c>
      <c r="AN14" s="100">
        <f>'DIBUJO TECNICO'!AK19</f>
        <v>0</v>
      </c>
      <c r="AO14" s="240" t="str">
        <f>'DATOS BOLETIN'!AO9</f>
        <v>D</v>
      </c>
      <c r="AP14" s="104" t="s">
        <v>141</v>
      </c>
      <c r="AQ14" s="105"/>
      <c r="AR14" s="106"/>
      <c r="AS14" s="240">
        <f>ITP!O19</f>
        <v>0</v>
      </c>
      <c r="AT14" s="241" t="s">
        <v>138</v>
      </c>
      <c r="AU14" s="105"/>
      <c r="AV14" s="107"/>
      <c r="AW14" s="108" t="s">
        <v>145</v>
      </c>
      <c r="AX14" s="109" t="e">
        <f t="shared" si="0"/>
        <v>#DIV/0!</v>
      </c>
    </row>
    <row r="15" spans="1:50" s="93" customFormat="1" x14ac:dyDescent="0.2">
      <c r="A15" s="20">
        <v>9</v>
      </c>
      <c r="B15" s="388" t="s">
        <v>174</v>
      </c>
      <c r="C15" s="390" t="s">
        <v>175</v>
      </c>
      <c r="D15" s="388" t="s">
        <v>176</v>
      </c>
      <c r="E15" s="15">
        <f>'LENGUA '!N20</f>
        <v>0</v>
      </c>
      <c r="F15" s="102">
        <f>'LENGUA '!Y20</f>
        <v>0</v>
      </c>
      <c r="G15" s="99">
        <f>'LENGUA '!AI20</f>
        <v>0</v>
      </c>
      <c r="H15" s="100">
        <f>'LENGUA '!AK20</f>
        <v>0</v>
      </c>
      <c r="I15" s="98">
        <f>IDIOMA!M20</f>
        <v>0</v>
      </c>
      <c r="J15" s="98">
        <f>IDIOMA!W20</f>
        <v>0</v>
      </c>
      <c r="K15" s="99">
        <f>IDIOMA!AG20</f>
        <v>0</v>
      </c>
      <c r="L15" s="101">
        <f>IDIOMA!AJ20</f>
        <v>0</v>
      </c>
      <c r="M15" s="103">
        <f>MATEMÁTICAS!N20</f>
        <v>0</v>
      </c>
      <c r="N15" s="103">
        <f>MATEMÁTICAS!X20</f>
        <v>0</v>
      </c>
      <c r="O15" s="99">
        <f>MATEMÁTICAS!AH20</f>
        <v>0</v>
      </c>
      <c r="P15" s="100">
        <f>MATEMÁTICAS!AK20</f>
        <v>0</v>
      </c>
      <c r="Q15" s="103">
        <f>'EDUC. FÍSICA'!N20</f>
        <v>0</v>
      </c>
      <c r="R15" s="103">
        <f>'EDUC. FÍSICA'!X20</f>
        <v>0</v>
      </c>
      <c r="S15" s="103">
        <f>'EDUC. FÍSICA'!AH20</f>
        <v>0</v>
      </c>
      <c r="T15" s="100">
        <f>'EDUC. FÍSICA'!AK20</f>
        <v>0</v>
      </c>
      <c r="U15" s="103">
        <f>FÍSICA!N20</f>
        <v>0</v>
      </c>
      <c r="V15" s="103">
        <f>FÍSICA!X20</f>
        <v>0</v>
      </c>
      <c r="W15" s="99">
        <f>FÍSICA!AH20</f>
        <v>0</v>
      </c>
      <c r="X15" s="100">
        <f>FÍSICA!AK20</f>
        <v>0</v>
      </c>
      <c r="Y15" s="103">
        <f>QUÍMICA!N20</f>
        <v>0</v>
      </c>
      <c r="Z15" s="103">
        <f>QUÍMICA!X20</f>
        <v>0</v>
      </c>
      <c r="AA15" s="99">
        <f>QUÍMICA!AH20</f>
        <v>0</v>
      </c>
      <c r="AB15" s="100">
        <f>QUÍMICA!AK20</f>
        <v>0</v>
      </c>
      <c r="AC15" s="103" t="e">
        <f>BIOLOGÍA!M20</f>
        <v>#DIV/0!</v>
      </c>
      <c r="AD15" s="103">
        <f>BIOLOGÍA!V20</f>
        <v>0</v>
      </c>
      <c r="AE15" s="99">
        <f>BIOLOGÍA!AF20</f>
        <v>0</v>
      </c>
      <c r="AF15" s="100" t="e">
        <f>BIOLOGÍA!AI20</f>
        <v>#DIV/0!</v>
      </c>
      <c r="AG15" s="98">
        <f>GHC!N20</f>
        <v>0</v>
      </c>
      <c r="AH15" s="99">
        <f>GHC!X20</f>
        <v>0</v>
      </c>
      <c r="AI15" s="99">
        <f>GHC!AH20</f>
        <v>0</v>
      </c>
      <c r="AJ15" s="100">
        <f>GHC!AK20</f>
        <v>0</v>
      </c>
      <c r="AK15" s="103">
        <f>'DIBUJO TECNICO'!N20</f>
        <v>0</v>
      </c>
      <c r="AL15" s="103">
        <f>'DIBUJO TECNICO'!X20</f>
        <v>0</v>
      </c>
      <c r="AM15" s="103">
        <f>'DIBUJO TECNICO'!AH20</f>
        <v>0</v>
      </c>
      <c r="AN15" s="100">
        <f>'DIBUJO TECNICO'!AK20</f>
        <v>0</v>
      </c>
      <c r="AO15" s="240" t="str">
        <f>'DATOS BOLETIN'!AO10</f>
        <v>B</v>
      </c>
      <c r="AP15" s="104" t="s">
        <v>142</v>
      </c>
      <c r="AQ15" s="105"/>
      <c r="AR15" s="106"/>
      <c r="AS15" s="240">
        <f>ITP!O20</f>
        <v>0</v>
      </c>
      <c r="AT15" s="241" t="s">
        <v>142</v>
      </c>
      <c r="AU15" s="105"/>
      <c r="AV15" s="107"/>
      <c r="AW15" s="108" t="s">
        <v>145</v>
      </c>
      <c r="AX15" s="109" t="e">
        <f t="shared" si="0"/>
        <v>#DIV/0!</v>
      </c>
    </row>
    <row r="16" spans="1:50" s="93" customFormat="1" x14ac:dyDescent="0.2">
      <c r="A16" s="20">
        <v>10</v>
      </c>
      <c r="B16" s="389" t="s">
        <v>177</v>
      </c>
      <c r="C16" s="389" t="s">
        <v>178</v>
      </c>
      <c r="D16" s="389" t="s">
        <v>179</v>
      </c>
      <c r="E16" s="15">
        <f>'LENGUA '!N21</f>
        <v>0</v>
      </c>
      <c r="F16" s="102">
        <f>'LENGUA '!Y21</f>
        <v>0</v>
      </c>
      <c r="G16" s="99">
        <f>'LENGUA '!AI21</f>
        <v>0</v>
      </c>
      <c r="H16" s="100">
        <f>'LENGUA '!AK21</f>
        <v>0</v>
      </c>
      <c r="I16" s="98">
        <f>IDIOMA!M21</f>
        <v>0</v>
      </c>
      <c r="J16" s="98">
        <f>IDIOMA!W21</f>
        <v>0</v>
      </c>
      <c r="K16" s="99">
        <f>IDIOMA!AG21</f>
        <v>0</v>
      </c>
      <c r="L16" s="101">
        <f>IDIOMA!AJ21</f>
        <v>0</v>
      </c>
      <c r="M16" s="103">
        <f>MATEMÁTICAS!N21</f>
        <v>0</v>
      </c>
      <c r="N16" s="103">
        <f>MATEMÁTICAS!X21</f>
        <v>0</v>
      </c>
      <c r="O16" s="99">
        <f>MATEMÁTICAS!AH21</f>
        <v>0</v>
      </c>
      <c r="P16" s="100">
        <f>MATEMÁTICAS!AK21</f>
        <v>0</v>
      </c>
      <c r="Q16" s="103">
        <f>'EDUC. FÍSICA'!N21</f>
        <v>0</v>
      </c>
      <c r="R16" s="103">
        <f>'EDUC. FÍSICA'!X21</f>
        <v>0</v>
      </c>
      <c r="S16" s="103">
        <f>'EDUC. FÍSICA'!AH21</f>
        <v>0</v>
      </c>
      <c r="T16" s="100">
        <f>'EDUC. FÍSICA'!AK21</f>
        <v>0</v>
      </c>
      <c r="U16" s="103">
        <f>FÍSICA!N21</f>
        <v>0</v>
      </c>
      <c r="V16" s="103">
        <f>FÍSICA!X21</f>
        <v>0</v>
      </c>
      <c r="W16" s="99">
        <f>FÍSICA!AH21</f>
        <v>0</v>
      </c>
      <c r="X16" s="100">
        <f>FÍSICA!AK21</f>
        <v>0</v>
      </c>
      <c r="Y16" s="103">
        <f>QUÍMICA!N21</f>
        <v>0</v>
      </c>
      <c r="Z16" s="103">
        <f>QUÍMICA!X21</f>
        <v>0</v>
      </c>
      <c r="AA16" s="99">
        <f>QUÍMICA!AH21</f>
        <v>0</v>
      </c>
      <c r="AB16" s="100">
        <f>QUÍMICA!AK21</f>
        <v>0</v>
      </c>
      <c r="AC16" s="103" t="e">
        <f>BIOLOGÍA!M21</f>
        <v>#DIV/0!</v>
      </c>
      <c r="AD16" s="103">
        <f>BIOLOGÍA!V21</f>
        <v>0</v>
      </c>
      <c r="AE16" s="99">
        <f>BIOLOGÍA!AF21</f>
        <v>0</v>
      </c>
      <c r="AF16" s="100">
        <f>BIOLOGÍA!AI21</f>
        <v>0</v>
      </c>
      <c r="AG16" s="98">
        <f>GHC!N21</f>
        <v>0</v>
      </c>
      <c r="AH16" s="99">
        <f>GHC!X21</f>
        <v>0</v>
      </c>
      <c r="AI16" s="99">
        <f>GHC!AH21</f>
        <v>0</v>
      </c>
      <c r="AJ16" s="100">
        <f>GHC!AK21</f>
        <v>0</v>
      </c>
      <c r="AK16" s="103">
        <f>'DIBUJO TECNICO'!N21</f>
        <v>0</v>
      </c>
      <c r="AL16" s="103">
        <f>'DIBUJO TECNICO'!X21</f>
        <v>0</v>
      </c>
      <c r="AM16" s="103">
        <f>'DIBUJO TECNICO'!AH21</f>
        <v>0</v>
      </c>
      <c r="AN16" s="100">
        <f>'DIBUJO TECNICO'!AK21</f>
        <v>0</v>
      </c>
      <c r="AO16" s="240" t="str">
        <f>'DATOS BOLETIN'!AO11</f>
        <v>A</v>
      </c>
      <c r="AP16" s="104" t="s">
        <v>142</v>
      </c>
      <c r="AQ16" s="105"/>
      <c r="AR16" s="106"/>
      <c r="AS16" s="240">
        <f>ITP!O21</f>
        <v>0</v>
      </c>
      <c r="AT16" s="241" t="s">
        <v>138</v>
      </c>
      <c r="AU16" s="105"/>
      <c r="AV16" s="107"/>
      <c r="AW16" s="108" t="s">
        <v>145</v>
      </c>
      <c r="AX16" s="109">
        <f t="shared" si="0"/>
        <v>0</v>
      </c>
    </row>
    <row r="17" spans="1:50" s="93" customFormat="1" x14ac:dyDescent="0.2">
      <c r="A17" s="20">
        <v>11</v>
      </c>
      <c r="B17" s="388" t="s">
        <v>180</v>
      </c>
      <c r="C17" s="390" t="s">
        <v>181</v>
      </c>
      <c r="D17" s="388" t="s">
        <v>182</v>
      </c>
      <c r="E17" s="15">
        <f>'LENGUA '!N22</f>
        <v>0</v>
      </c>
      <c r="F17" s="102">
        <f>'LENGUA '!Y22</f>
        <v>0</v>
      </c>
      <c r="G17" s="99">
        <f>'LENGUA '!AI22</f>
        <v>0</v>
      </c>
      <c r="H17" s="100">
        <f>'LENGUA '!AK22</f>
        <v>0</v>
      </c>
      <c r="I17" s="98">
        <f>IDIOMA!M22</f>
        <v>0</v>
      </c>
      <c r="J17" s="98">
        <f>IDIOMA!W22</f>
        <v>0</v>
      </c>
      <c r="K17" s="99">
        <f>IDIOMA!AG22</f>
        <v>0</v>
      </c>
      <c r="L17" s="101">
        <f>IDIOMA!AJ22</f>
        <v>0</v>
      </c>
      <c r="M17" s="103">
        <f>MATEMÁTICAS!N22</f>
        <v>0</v>
      </c>
      <c r="N17" s="103">
        <f>MATEMÁTICAS!X22</f>
        <v>0</v>
      </c>
      <c r="O17" s="99">
        <f>MATEMÁTICAS!AH22</f>
        <v>0</v>
      </c>
      <c r="P17" s="100">
        <f>MATEMÁTICAS!AK22</f>
        <v>0</v>
      </c>
      <c r="Q17" s="103">
        <f>'EDUC. FÍSICA'!N22</f>
        <v>0</v>
      </c>
      <c r="R17" s="103">
        <f>'EDUC. FÍSICA'!X22</f>
        <v>0</v>
      </c>
      <c r="S17" s="103">
        <f>'EDUC. FÍSICA'!AH22</f>
        <v>0</v>
      </c>
      <c r="T17" s="100">
        <f>'EDUC. FÍSICA'!AK22</f>
        <v>0</v>
      </c>
      <c r="U17" s="103">
        <f>FÍSICA!N22</f>
        <v>0</v>
      </c>
      <c r="V17" s="103">
        <f>FÍSICA!X22</f>
        <v>0</v>
      </c>
      <c r="W17" s="99">
        <f>FÍSICA!AH22</f>
        <v>0</v>
      </c>
      <c r="X17" s="100">
        <f>FÍSICA!AK22</f>
        <v>0</v>
      </c>
      <c r="Y17" s="103">
        <f>QUÍMICA!N22</f>
        <v>0</v>
      </c>
      <c r="Z17" s="103">
        <f>QUÍMICA!X22</f>
        <v>0</v>
      </c>
      <c r="AA17" s="99">
        <f>QUÍMICA!AH22</f>
        <v>0</v>
      </c>
      <c r="AB17" s="100">
        <f>QUÍMICA!AK22</f>
        <v>0</v>
      </c>
      <c r="AC17" s="103" t="e">
        <f>BIOLOGÍA!M22</f>
        <v>#DIV/0!</v>
      </c>
      <c r="AD17" s="103">
        <f>BIOLOGÍA!V22</f>
        <v>0</v>
      </c>
      <c r="AE17" s="99">
        <f>BIOLOGÍA!AF22</f>
        <v>0</v>
      </c>
      <c r="AF17" s="100" t="e">
        <f>BIOLOGÍA!AI22</f>
        <v>#DIV/0!</v>
      </c>
      <c r="AG17" s="98">
        <f>GHC!N22</f>
        <v>0</v>
      </c>
      <c r="AH17" s="99">
        <f>GHC!X22</f>
        <v>0</v>
      </c>
      <c r="AI17" s="99">
        <f>GHC!AH22</f>
        <v>0</v>
      </c>
      <c r="AJ17" s="100">
        <f>GHC!AK22</f>
        <v>0</v>
      </c>
      <c r="AK17" s="103">
        <f>'DIBUJO TECNICO'!N22</f>
        <v>0</v>
      </c>
      <c r="AL17" s="103">
        <f>'DIBUJO TECNICO'!X22</f>
        <v>0</v>
      </c>
      <c r="AM17" s="103">
        <f>'DIBUJO TECNICO'!AH22</f>
        <v>0</v>
      </c>
      <c r="AN17" s="100">
        <f>'DIBUJO TECNICO'!AK22</f>
        <v>0</v>
      </c>
      <c r="AO17" s="240" t="str">
        <f>'DATOS BOLETIN'!AO12</f>
        <v>B</v>
      </c>
      <c r="AP17" s="104" t="s">
        <v>142</v>
      </c>
      <c r="AQ17" s="105"/>
      <c r="AR17" s="106"/>
      <c r="AS17" s="240">
        <f>ITP!O22</f>
        <v>0</v>
      </c>
      <c r="AT17" s="241" t="s">
        <v>141</v>
      </c>
      <c r="AU17" s="105"/>
      <c r="AV17" s="107"/>
      <c r="AW17" s="108" t="s">
        <v>145</v>
      </c>
      <c r="AX17" s="109" t="e">
        <f t="shared" si="0"/>
        <v>#DIV/0!</v>
      </c>
    </row>
    <row r="18" spans="1:50" s="93" customFormat="1" x14ac:dyDescent="0.2">
      <c r="A18" s="20">
        <v>12</v>
      </c>
      <c r="B18" s="388" t="s">
        <v>183</v>
      </c>
      <c r="C18" s="390" t="s">
        <v>184</v>
      </c>
      <c r="D18" s="388" t="s">
        <v>185</v>
      </c>
      <c r="E18" s="15">
        <f>'LENGUA '!N23</f>
        <v>0</v>
      </c>
      <c r="F18" s="102">
        <f>'LENGUA '!Y23</f>
        <v>0</v>
      </c>
      <c r="G18" s="99">
        <f>'LENGUA '!AI23</f>
        <v>0</v>
      </c>
      <c r="H18" s="100">
        <f>'LENGUA '!AK23</f>
        <v>0</v>
      </c>
      <c r="I18" s="98">
        <f>IDIOMA!M23</f>
        <v>0</v>
      </c>
      <c r="J18" s="98">
        <f>IDIOMA!W23</f>
        <v>0</v>
      </c>
      <c r="K18" s="99">
        <f>IDIOMA!AG23</f>
        <v>0</v>
      </c>
      <c r="L18" s="101">
        <f>IDIOMA!AJ23</f>
        <v>0</v>
      </c>
      <c r="M18" s="103">
        <f>MATEMÁTICAS!N23</f>
        <v>0</v>
      </c>
      <c r="N18" s="103">
        <f>MATEMÁTICAS!X23</f>
        <v>0</v>
      </c>
      <c r="O18" s="99">
        <f>MATEMÁTICAS!AH23</f>
        <v>0</v>
      </c>
      <c r="P18" s="100">
        <f>MATEMÁTICAS!AK23</f>
        <v>0</v>
      </c>
      <c r="Q18" s="103">
        <f>'EDUC. FÍSICA'!N23</f>
        <v>0</v>
      </c>
      <c r="R18" s="103">
        <f>'EDUC. FÍSICA'!X23</f>
        <v>0</v>
      </c>
      <c r="S18" s="103">
        <f>'EDUC. FÍSICA'!AH23</f>
        <v>0</v>
      </c>
      <c r="T18" s="100">
        <f>'EDUC. FÍSICA'!AK23</f>
        <v>0</v>
      </c>
      <c r="U18" s="103">
        <f>FÍSICA!N23</f>
        <v>0</v>
      </c>
      <c r="V18" s="103">
        <f>FÍSICA!X23</f>
        <v>0</v>
      </c>
      <c r="W18" s="99">
        <f>FÍSICA!AH23</f>
        <v>0</v>
      </c>
      <c r="X18" s="100">
        <f>FÍSICA!AK23</f>
        <v>0</v>
      </c>
      <c r="Y18" s="103">
        <f>QUÍMICA!N23</f>
        <v>0</v>
      </c>
      <c r="Z18" s="103">
        <f>QUÍMICA!X23</f>
        <v>0</v>
      </c>
      <c r="AA18" s="99">
        <f>QUÍMICA!AH23</f>
        <v>0</v>
      </c>
      <c r="AB18" s="100">
        <f>QUÍMICA!AK23</f>
        <v>0</v>
      </c>
      <c r="AC18" s="103" t="e">
        <f>BIOLOGÍA!M23</f>
        <v>#DIV/0!</v>
      </c>
      <c r="AD18" s="103">
        <f>BIOLOGÍA!V23</f>
        <v>0</v>
      </c>
      <c r="AE18" s="99">
        <f>BIOLOGÍA!AF23</f>
        <v>0</v>
      </c>
      <c r="AF18" s="100">
        <f>BIOLOGÍA!AI23</f>
        <v>0</v>
      </c>
      <c r="AG18" s="98">
        <f>GHC!N23</f>
        <v>0</v>
      </c>
      <c r="AH18" s="99">
        <f>GHC!X23</f>
        <v>0</v>
      </c>
      <c r="AI18" s="99">
        <f>GHC!AH23</f>
        <v>0</v>
      </c>
      <c r="AJ18" s="100">
        <f>GHC!AK23</f>
        <v>0</v>
      </c>
      <c r="AK18" s="103">
        <f>'DIBUJO TECNICO'!N23</f>
        <v>0</v>
      </c>
      <c r="AL18" s="103">
        <f>'DIBUJO TECNICO'!X23</f>
        <v>0</v>
      </c>
      <c r="AM18" s="103">
        <f>'DIBUJO TECNICO'!AH23</f>
        <v>0</v>
      </c>
      <c r="AN18" s="100">
        <f>'DIBUJO TECNICO'!AK23</f>
        <v>0</v>
      </c>
      <c r="AO18" s="240" t="str">
        <f>'DATOS BOLETIN'!AO13</f>
        <v>A</v>
      </c>
      <c r="AP18" s="104" t="s">
        <v>138</v>
      </c>
      <c r="AQ18" s="105"/>
      <c r="AR18" s="106"/>
      <c r="AS18" s="240">
        <f>ITP!O23</f>
        <v>0</v>
      </c>
      <c r="AT18" s="241" t="s">
        <v>138</v>
      </c>
      <c r="AU18" s="105"/>
      <c r="AV18" s="107"/>
      <c r="AW18" s="108" t="s">
        <v>145</v>
      </c>
      <c r="AX18" s="109">
        <f t="shared" si="0"/>
        <v>0</v>
      </c>
    </row>
    <row r="19" spans="1:50" s="93" customFormat="1" x14ac:dyDescent="0.2">
      <c r="A19" s="20">
        <v>13</v>
      </c>
      <c r="B19" s="389" t="s">
        <v>186</v>
      </c>
      <c r="C19" s="390" t="s">
        <v>187</v>
      </c>
      <c r="D19" s="389" t="s">
        <v>188</v>
      </c>
      <c r="E19" s="15">
        <f>'LENGUA '!N24</f>
        <v>0</v>
      </c>
      <c r="F19" s="102">
        <f>'LENGUA '!Y24</f>
        <v>0</v>
      </c>
      <c r="G19" s="99">
        <f>'LENGUA '!AI24</f>
        <v>0</v>
      </c>
      <c r="H19" s="100">
        <f>'LENGUA '!AK24</f>
        <v>0</v>
      </c>
      <c r="I19" s="98">
        <f>IDIOMA!M24</f>
        <v>0</v>
      </c>
      <c r="J19" s="98">
        <f>IDIOMA!W24</f>
        <v>0</v>
      </c>
      <c r="K19" s="99">
        <f>IDIOMA!AG24</f>
        <v>0</v>
      </c>
      <c r="L19" s="101">
        <f>IDIOMA!AJ24</f>
        <v>0</v>
      </c>
      <c r="M19" s="103">
        <f>MATEMÁTICAS!N24</f>
        <v>0</v>
      </c>
      <c r="N19" s="103">
        <f>MATEMÁTICAS!X24</f>
        <v>0</v>
      </c>
      <c r="O19" s="99">
        <f>MATEMÁTICAS!AH24</f>
        <v>0</v>
      </c>
      <c r="P19" s="100">
        <f>MATEMÁTICAS!AK24</f>
        <v>0</v>
      </c>
      <c r="Q19" s="103">
        <f>'EDUC. FÍSICA'!N24</f>
        <v>0</v>
      </c>
      <c r="R19" s="103">
        <f>'EDUC. FÍSICA'!X24</f>
        <v>0</v>
      </c>
      <c r="S19" s="103">
        <f>'EDUC. FÍSICA'!AH24</f>
        <v>0</v>
      </c>
      <c r="T19" s="100">
        <f>'EDUC. FÍSICA'!AK24</f>
        <v>0</v>
      </c>
      <c r="U19" s="103">
        <f>FÍSICA!N24</f>
        <v>0</v>
      </c>
      <c r="V19" s="103">
        <f>FÍSICA!X24</f>
        <v>0</v>
      </c>
      <c r="W19" s="99">
        <f>FÍSICA!AH24</f>
        <v>0</v>
      </c>
      <c r="X19" s="100">
        <f>FÍSICA!AK24</f>
        <v>0</v>
      </c>
      <c r="Y19" s="103">
        <f>QUÍMICA!N24</f>
        <v>0</v>
      </c>
      <c r="Z19" s="103">
        <f>QUÍMICA!X24</f>
        <v>0</v>
      </c>
      <c r="AA19" s="99">
        <f>QUÍMICA!AH24</f>
        <v>0</v>
      </c>
      <c r="AB19" s="100">
        <f>QUÍMICA!AK24</f>
        <v>0</v>
      </c>
      <c r="AC19" s="103" t="e">
        <f>BIOLOGÍA!M24</f>
        <v>#DIV/0!</v>
      </c>
      <c r="AD19" s="103">
        <f>BIOLOGÍA!V24</f>
        <v>0</v>
      </c>
      <c r="AE19" s="99">
        <f>BIOLOGÍA!AF24</f>
        <v>0</v>
      </c>
      <c r="AF19" s="100" t="e">
        <f>BIOLOGÍA!AI24</f>
        <v>#DIV/0!</v>
      </c>
      <c r="AG19" s="98">
        <f>GHC!N24</f>
        <v>0</v>
      </c>
      <c r="AH19" s="99">
        <f>GHC!X24</f>
        <v>0</v>
      </c>
      <c r="AI19" s="99">
        <f>GHC!AH24</f>
        <v>0</v>
      </c>
      <c r="AJ19" s="100">
        <f>GHC!AK24</f>
        <v>0</v>
      </c>
      <c r="AK19" s="103">
        <f>'DIBUJO TECNICO'!N24</f>
        <v>0</v>
      </c>
      <c r="AL19" s="103">
        <f>'DIBUJO TECNICO'!X24</f>
        <v>0</v>
      </c>
      <c r="AM19" s="103">
        <f>'DIBUJO TECNICO'!AH24</f>
        <v>0</v>
      </c>
      <c r="AN19" s="100">
        <f>'DIBUJO TECNICO'!AK24</f>
        <v>0</v>
      </c>
      <c r="AO19" s="240" t="str">
        <f>'DATOS BOLETIN'!AO14</f>
        <v>B</v>
      </c>
      <c r="AP19" s="104" t="s">
        <v>138</v>
      </c>
      <c r="AQ19" s="105"/>
      <c r="AR19" s="106"/>
      <c r="AS19" s="240">
        <f>ITP!O24</f>
        <v>0</v>
      </c>
      <c r="AT19" s="241" t="s">
        <v>142</v>
      </c>
      <c r="AU19" s="105"/>
      <c r="AV19" s="110"/>
      <c r="AW19" s="108" t="s">
        <v>145</v>
      </c>
      <c r="AX19" s="109" t="e">
        <f t="shared" si="0"/>
        <v>#DIV/0!</v>
      </c>
    </row>
    <row r="20" spans="1:50" s="111" customFormat="1" x14ac:dyDescent="0.2">
      <c r="A20" s="20">
        <v>14</v>
      </c>
      <c r="B20" s="389" t="s">
        <v>189</v>
      </c>
      <c r="C20" s="390" t="s">
        <v>146</v>
      </c>
      <c r="D20" s="389" t="s">
        <v>190</v>
      </c>
      <c r="E20" s="15">
        <f>'LENGUA '!N25</f>
        <v>0</v>
      </c>
      <c r="F20" s="102">
        <f>'LENGUA '!Y25</f>
        <v>0</v>
      </c>
      <c r="G20" s="99">
        <f>'LENGUA '!AI25</f>
        <v>0</v>
      </c>
      <c r="H20" s="100">
        <f>'LENGUA '!AK25</f>
        <v>0</v>
      </c>
      <c r="I20" s="98">
        <f>IDIOMA!M25</f>
        <v>0</v>
      </c>
      <c r="J20" s="98">
        <f>IDIOMA!W25</f>
        <v>0</v>
      </c>
      <c r="K20" s="99">
        <f>IDIOMA!AG25</f>
        <v>0</v>
      </c>
      <c r="L20" s="101">
        <f>IDIOMA!AJ25</f>
        <v>0</v>
      </c>
      <c r="M20" s="103">
        <f>MATEMÁTICAS!N25</f>
        <v>0</v>
      </c>
      <c r="N20" s="103">
        <f>MATEMÁTICAS!X25</f>
        <v>0</v>
      </c>
      <c r="O20" s="99">
        <f>MATEMÁTICAS!AH25</f>
        <v>0</v>
      </c>
      <c r="P20" s="100">
        <f>MATEMÁTICAS!AK25</f>
        <v>0</v>
      </c>
      <c r="Q20" s="103">
        <f>'EDUC. FÍSICA'!N25</f>
        <v>0</v>
      </c>
      <c r="R20" s="103">
        <f>'EDUC. FÍSICA'!X25</f>
        <v>0</v>
      </c>
      <c r="S20" s="103">
        <f>'EDUC. FÍSICA'!AH25</f>
        <v>0</v>
      </c>
      <c r="T20" s="100">
        <f>'EDUC. FÍSICA'!AK25</f>
        <v>0</v>
      </c>
      <c r="U20" s="103">
        <f>FÍSICA!N25</f>
        <v>0</v>
      </c>
      <c r="V20" s="103">
        <f>FÍSICA!X25</f>
        <v>0</v>
      </c>
      <c r="W20" s="99">
        <f>FÍSICA!AH25</f>
        <v>0</v>
      </c>
      <c r="X20" s="100">
        <f>FÍSICA!AK25</f>
        <v>0</v>
      </c>
      <c r="Y20" s="103">
        <f>QUÍMICA!N25</f>
        <v>0</v>
      </c>
      <c r="Z20" s="103">
        <f>QUÍMICA!X25</f>
        <v>0</v>
      </c>
      <c r="AA20" s="99">
        <f>QUÍMICA!AH25</f>
        <v>0</v>
      </c>
      <c r="AB20" s="100">
        <f>QUÍMICA!AK25</f>
        <v>0</v>
      </c>
      <c r="AC20" s="103" t="e">
        <f>BIOLOGÍA!M25</f>
        <v>#DIV/0!</v>
      </c>
      <c r="AD20" s="103">
        <f>BIOLOGÍA!V25</f>
        <v>0</v>
      </c>
      <c r="AE20" s="99">
        <f>BIOLOGÍA!AF25</f>
        <v>0</v>
      </c>
      <c r="AF20" s="100" t="e">
        <f>BIOLOGÍA!AI25</f>
        <v>#DIV/0!</v>
      </c>
      <c r="AG20" s="98">
        <f>GHC!N25</f>
        <v>0</v>
      </c>
      <c r="AH20" s="99">
        <f>GHC!X25</f>
        <v>0</v>
      </c>
      <c r="AI20" s="99">
        <f>GHC!AH25</f>
        <v>0</v>
      </c>
      <c r="AJ20" s="100">
        <f>GHC!AK25</f>
        <v>0</v>
      </c>
      <c r="AK20" s="103">
        <f>'DIBUJO TECNICO'!N25</f>
        <v>0</v>
      </c>
      <c r="AL20" s="103">
        <f>'DIBUJO TECNICO'!X25</f>
        <v>0</v>
      </c>
      <c r="AM20" s="103">
        <f>'DIBUJO TECNICO'!AH25</f>
        <v>0</v>
      </c>
      <c r="AN20" s="100">
        <f>'DIBUJO TECNICO'!AK25</f>
        <v>0</v>
      </c>
      <c r="AO20" s="240" t="str">
        <f>'DATOS BOLETIN'!AO15</f>
        <v xml:space="preserve"> B</v>
      </c>
      <c r="AP20" s="104" t="s">
        <v>138</v>
      </c>
      <c r="AQ20" s="105"/>
      <c r="AR20" s="106"/>
      <c r="AS20" s="240">
        <f>ITP!O25</f>
        <v>0</v>
      </c>
      <c r="AT20" s="241" t="s">
        <v>142</v>
      </c>
      <c r="AU20" s="105"/>
      <c r="AV20" s="107"/>
      <c r="AW20" s="108" t="s">
        <v>145</v>
      </c>
      <c r="AX20" s="109" t="e">
        <f t="shared" si="0"/>
        <v>#DIV/0!</v>
      </c>
    </row>
    <row r="21" spans="1:50" s="93" customFormat="1" x14ac:dyDescent="0.2">
      <c r="A21" s="20">
        <v>15</v>
      </c>
      <c r="B21" s="389" t="s">
        <v>191</v>
      </c>
      <c r="C21" s="390" t="s">
        <v>192</v>
      </c>
      <c r="D21" s="389" t="s">
        <v>193</v>
      </c>
      <c r="E21" s="15">
        <f>'LENGUA '!N26</f>
        <v>0</v>
      </c>
      <c r="F21" s="102">
        <f>'LENGUA '!Y26</f>
        <v>0</v>
      </c>
      <c r="G21" s="99">
        <f>'LENGUA '!AI26</f>
        <v>0</v>
      </c>
      <c r="H21" s="100">
        <f>'LENGUA '!AK26</f>
        <v>0</v>
      </c>
      <c r="I21" s="98">
        <f>IDIOMA!M26</f>
        <v>0</v>
      </c>
      <c r="J21" s="98">
        <f>IDIOMA!W26</f>
        <v>0</v>
      </c>
      <c r="K21" s="99">
        <f>IDIOMA!AG26</f>
        <v>0</v>
      </c>
      <c r="L21" s="101">
        <f>IDIOMA!AJ26</f>
        <v>0</v>
      </c>
      <c r="M21" s="103">
        <f>MATEMÁTICAS!N26</f>
        <v>0</v>
      </c>
      <c r="N21" s="103">
        <f>MATEMÁTICAS!X26</f>
        <v>0</v>
      </c>
      <c r="O21" s="99">
        <f>MATEMÁTICAS!AH26</f>
        <v>0</v>
      </c>
      <c r="P21" s="100">
        <f>MATEMÁTICAS!AK26</f>
        <v>0</v>
      </c>
      <c r="Q21" s="103">
        <f>'EDUC. FÍSICA'!N26</f>
        <v>0</v>
      </c>
      <c r="R21" s="103">
        <f>'EDUC. FÍSICA'!X26</f>
        <v>0</v>
      </c>
      <c r="S21" s="103">
        <f>'EDUC. FÍSICA'!AH26</f>
        <v>0</v>
      </c>
      <c r="T21" s="100">
        <f>'EDUC. FÍSICA'!AK26</f>
        <v>0</v>
      </c>
      <c r="U21" s="103">
        <f>FÍSICA!N26</f>
        <v>0</v>
      </c>
      <c r="V21" s="103">
        <f>FÍSICA!X26</f>
        <v>0</v>
      </c>
      <c r="W21" s="99">
        <f>FÍSICA!AH26</f>
        <v>0</v>
      </c>
      <c r="X21" s="100">
        <f>FÍSICA!AK26</f>
        <v>0</v>
      </c>
      <c r="Y21" s="103">
        <f>QUÍMICA!N26</f>
        <v>0</v>
      </c>
      <c r="Z21" s="103">
        <f>QUÍMICA!X26</f>
        <v>0</v>
      </c>
      <c r="AA21" s="99">
        <f>QUÍMICA!AH26</f>
        <v>0</v>
      </c>
      <c r="AB21" s="100">
        <f>QUÍMICA!AK26</f>
        <v>0</v>
      </c>
      <c r="AC21" s="103" t="e">
        <f>BIOLOGÍA!M26</f>
        <v>#DIV/0!</v>
      </c>
      <c r="AD21" s="103">
        <f>BIOLOGÍA!V26</f>
        <v>0</v>
      </c>
      <c r="AE21" s="99">
        <f>BIOLOGÍA!AF26</f>
        <v>0</v>
      </c>
      <c r="AF21" s="100" t="e">
        <f>BIOLOGÍA!AI26</f>
        <v>#DIV/0!</v>
      </c>
      <c r="AG21" s="98">
        <f>GHC!N26</f>
        <v>0</v>
      </c>
      <c r="AH21" s="99">
        <f>GHC!X26</f>
        <v>0</v>
      </c>
      <c r="AI21" s="99">
        <f>GHC!AH26</f>
        <v>0</v>
      </c>
      <c r="AJ21" s="100">
        <f>GHC!AK26</f>
        <v>0</v>
      </c>
      <c r="AK21" s="103">
        <f>'DIBUJO TECNICO'!N26</f>
        <v>0</v>
      </c>
      <c r="AL21" s="103">
        <f>'DIBUJO TECNICO'!X26</f>
        <v>0</v>
      </c>
      <c r="AM21" s="103">
        <f>'DIBUJO TECNICO'!AH26</f>
        <v>0</v>
      </c>
      <c r="AN21" s="100">
        <f>'DIBUJO TECNICO'!AK26</f>
        <v>0</v>
      </c>
      <c r="AO21" s="240" t="str">
        <f>'DATOS BOLETIN'!AO16</f>
        <v>C</v>
      </c>
      <c r="AP21" s="104" t="s">
        <v>141</v>
      </c>
      <c r="AQ21" s="105"/>
      <c r="AR21" s="106"/>
      <c r="AS21" s="240">
        <f>ITP!O26</f>
        <v>0</v>
      </c>
      <c r="AT21" s="241" t="s">
        <v>138</v>
      </c>
      <c r="AU21" s="105"/>
      <c r="AV21" s="107"/>
      <c r="AW21" s="108" t="s">
        <v>145</v>
      </c>
      <c r="AX21" s="109" t="e">
        <f t="shared" si="0"/>
        <v>#DIV/0!</v>
      </c>
    </row>
    <row r="22" spans="1:50" s="93" customFormat="1" x14ac:dyDescent="0.2">
      <c r="A22" s="20">
        <v>16</v>
      </c>
      <c r="B22" s="388" t="s">
        <v>194</v>
      </c>
      <c r="C22" s="390" t="s">
        <v>195</v>
      </c>
      <c r="D22" s="388" t="s">
        <v>196</v>
      </c>
      <c r="E22" s="15">
        <f>'LENGUA '!N27</f>
        <v>0</v>
      </c>
      <c r="F22" s="102">
        <f>'LENGUA '!Y27</f>
        <v>0</v>
      </c>
      <c r="G22" s="99">
        <f>'LENGUA '!AI27</f>
        <v>0</v>
      </c>
      <c r="H22" s="100">
        <f>'LENGUA '!AK27</f>
        <v>0</v>
      </c>
      <c r="I22" s="98">
        <f>IDIOMA!M27</f>
        <v>0</v>
      </c>
      <c r="J22" s="98">
        <f>IDIOMA!W27</f>
        <v>0</v>
      </c>
      <c r="K22" s="99">
        <f>IDIOMA!AG27</f>
        <v>0</v>
      </c>
      <c r="L22" s="101">
        <f>IDIOMA!AJ27</f>
        <v>0</v>
      </c>
      <c r="M22" s="103">
        <f>MATEMÁTICAS!N27</f>
        <v>0</v>
      </c>
      <c r="N22" s="103">
        <f>MATEMÁTICAS!X27</f>
        <v>0</v>
      </c>
      <c r="O22" s="99">
        <f>MATEMÁTICAS!AH27</f>
        <v>0</v>
      </c>
      <c r="P22" s="100">
        <f>MATEMÁTICAS!AK27</f>
        <v>0</v>
      </c>
      <c r="Q22" s="103">
        <f>'EDUC. FÍSICA'!N27</f>
        <v>0</v>
      </c>
      <c r="R22" s="103">
        <f>'EDUC. FÍSICA'!X27</f>
        <v>0</v>
      </c>
      <c r="S22" s="103">
        <f>'EDUC. FÍSICA'!AH27</f>
        <v>0</v>
      </c>
      <c r="T22" s="100">
        <f>'EDUC. FÍSICA'!AK27</f>
        <v>0</v>
      </c>
      <c r="U22" s="103">
        <f>FÍSICA!N27</f>
        <v>0</v>
      </c>
      <c r="V22" s="103">
        <f>FÍSICA!X27</f>
        <v>0</v>
      </c>
      <c r="W22" s="99">
        <f>FÍSICA!AH27</f>
        <v>0</v>
      </c>
      <c r="X22" s="100">
        <f>FÍSICA!AK27</f>
        <v>0</v>
      </c>
      <c r="Y22" s="103">
        <f>QUÍMICA!N27</f>
        <v>0</v>
      </c>
      <c r="Z22" s="103">
        <f>QUÍMICA!X27</f>
        <v>0</v>
      </c>
      <c r="AA22" s="99">
        <f>QUÍMICA!AH27</f>
        <v>0</v>
      </c>
      <c r="AB22" s="100">
        <f>QUÍMICA!AK27</f>
        <v>0</v>
      </c>
      <c r="AC22" s="103" t="e">
        <f>BIOLOGÍA!M27</f>
        <v>#DIV/0!</v>
      </c>
      <c r="AD22" s="103">
        <f>BIOLOGÍA!V27</f>
        <v>0</v>
      </c>
      <c r="AE22" s="99">
        <f>BIOLOGÍA!AF27</f>
        <v>0</v>
      </c>
      <c r="AF22" s="100" t="e">
        <f>BIOLOGÍA!AI27</f>
        <v>#DIV/0!</v>
      </c>
      <c r="AG22" s="98">
        <f>GHC!N27</f>
        <v>0</v>
      </c>
      <c r="AH22" s="99">
        <f>GHC!X27</f>
        <v>0</v>
      </c>
      <c r="AI22" s="99">
        <f>GHC!AH27</f>
        <v>0</v>
      </c>
      <c r="AJ22" s="100">
        <f>GHC!AK27</f>
        <v>0</v>
      </c>
      <c r="AK22" s="103">
        <f>'DIBUJO TECNICO'!N27</f>
        <v>0</v>
      </c>
      <c r="AL22" s="103">
        <f>'DIBUJO TECNICO'!X27</f>
        <v>0</v>
      </c>
      <c r="AM22" s="103">
        <f>'DIBUJO TECNICO'!AH27</f>
        <v>0</v>
      </c>
      <c r="AN22" s="100">
        <f>'DIBUJO TECNICO'!AK27</f>
        <v>0</v>
      </c>
      <c r="AO22" s="240" t="str">
        <f>'DATOS BOLETIN'!AO17</f>
        <v>D</v>
      </c>
      <c r="AP22" s="104" t="s">
        <v>142</v>
      </c>
      <c r="AQ22" s="105"/>
      <c r="AR22" s="106"/>
      <c r="AS22" s="240">
        <f>ITP!O27</f>
        <v>0</v>
      </c>
      <c r="AT22" s="241" t="s">
        <v>142</v>
      </c>
      <c r="AU22" s="105"/>
      <c r="AV22" s="107"/>
      <c r="AW22" s="108" t="s">
        <v>145</v>
      </c>
      <c r="AX22" s="109" t="e">
        <f t="shared" si="0"/>
        <v>#DIV/0!</v>
      </c>
    </row>
    <row r="23" spans="1:50" x14ac:dyDescent="0.2">
      <c r="A23" s="20">
        <f>+A22+1</f>
        <v>17</v>
      </c>
      <c r="B23" s="388" t="s">
        <v>197</v>
      </c>
      <c r="C23" s="390" t="s">
        <v>198</v>
      </c>
      <c r="D23" s="388" t="s">
        <v>199</v>
      </c>
      <c r="E23" s="15">
        <f>'LENGUA '!N28</f>
        <v>0</v>
      </c>
      <c r="F23" s="102">
        <f>'LENGUA '!Y28</f>
        <v>0</v>
      </c>
      <c r="G23" s="99">
        <f>'LENGUA '!AI28</f>
        <v>0</v>
      </c>
      <c r="H23" s="100">
        <f>'LENGUA '!AK28</f>
        <v>0</v>
      </c>
      <c r="I23" s="98">
        <f>IDIOMA!M28</f>
        <v>0</v>
      </c>
      <c r="J23" s="98">
        <f>IDIOMA!W28</f>
        <v>0</v>
      </c>
      <c r="K23" s="99">
        <f>IDIOMA!AG28</f>
        <v>0</v>
      </c>
      <c r="L23" s="101">
        <f>IDIOMA!AJ28</f>
        <v>0</v>
      </c>
      <c r="M23" s="103">
        <f>MATEMÁTICAS!N28</f>
        <v>0</v>
      </c>
      <c r="N23" s="103">
        <f>MATEMÁTICAS!X28</f>
        <v>0</v>
      </c>
      <c r="O23" s="99">
        <f>MATEMÁTICAS!AH28</f>
        <v>0</v>
      </c>
      <c r="P23" s="100">
        <f>MATEMÁTICAS!AK28</f>
        <v>0</v>
      </c>
      <c r="Q23" s="103">
        <f>'EDUC. FÍSICA'!N28</f>
        <v>0</v>
      </c>
      <c r="R23" s="103">
        <f>'EDUC. FÍSICA'!X28</f>
        <v>0</v>
      </c>
      <c r="S23" s="103">
        <f>'EDUC. FÍSICA'!AH28</f>
        <v>0</v>
      </c>
      <c r="T23" s="100">
        <f>'EDUC. FÍSICA'!AK28</f>
        <v>0</v>
      </c>
      <c r="U23" s="103">
        <f>FÍSICA!N28</f>
        <v>0</v>
      </c>
      <c r="V23" s="103">
        <f>FÍSICA!X28</f>
        <v>0</v>
      </c>
      <c r="W23" s="99">
        <f>FÍSICA!AH28</f>
        <v>0</v>
      </c>
      <c r="X23" s="100">
        <f>FÍSICA!AK28</f>
        <v>0</v>
      </c>
      <c r="Y23" s="103">
        <f>QUÍMICA!N28</f>
        <v>0</v>
      </c>
      <c r="Z23" s="103">
        <f>QUÍMICA!X28</f>
        <v>0</v>
      </c>
      <c r="AA23" s="99">
        <f>QUÍMICA!AH28</f>
        <v>0</v>
      </c>
      <c r="AB23" s="100">
        <f>QUÍMICA!AK28</f>
        <v>0</v>
      </c>
      <c r="AC23" s="103" t="e">
        <f>BIOLOGÍA!M28</f>
        <v>#DIV/0!</v>
      </c>
      <c r="AD23" s="103">
        <f>BIOLOGÍA!V28</f>
        <v>0</v>
      </c>
      <c r="AE23" s="99">
        <f>BIOLOGÍA!AF28</f>
        <v>0</v>
      </c>
      <c r="AF23" s="100" t="e">
        <f>BIOLOGÍA!AI28</f>
        <v>#DIV/0!</v>
      </c>
      <c r="AG23" s="98">
        <f>GHC!N28</f>
        <v>0</v>
      </c>
      <c r="AH23" s="99">
        <f>GHC!X28</f>
        <v>0</v>
      </c>
      <c r="AI23" s="99">
        <f>GHC!AH28</f>
        <v>0</v>
      </c>
      <c r="AJ23" s="100">
        <f>GHC!AK28</f>
        <v>0</v>
      </c>
      <c r="AK23" s="103">
        <f>'DIBUJO TECNICO'!N28</f>
        <v>0</v>
      </c>
      <c r="AL23" s="103">
        <f>'DIBUJO TECNICO'!X28</f>
        <v>0</v>
      </c>
      <c r="AM23" s="103">
        <f>'DIBUJO TECNICO'!AH28</f>
        <v>0</v>
      </c>
      <c r="AN23" s="100">
        <f>'DIBUJO TECNICO'!AK28</f>
        <v>0</v>
      </c>
      <c r="AO23" s="240" t="str">
        <f>'DATOS BOLETIN'!AO18</f>
        <v>C</v>
      </c>
      <c r="AP23" s="104" t="s">
        <v>142</v>
      </c>
      <c r="AQ23" s="105"/>
      <c r="AR23" s="106"/>
      <c r="AS23" s="240">
        <f>ITP!O28</f>
        <v>0</v>
      </c>
      <c r="AT23" s="241" t="s">
        <v>142</v>
      </c>
      <c r="AU23" s="105"/>
      <c r="AV23" s="107"/>
      <c r="AW23" s="108" t="s">
        <v>145</v>
      </c>
      <c r="AX23" s="109" t="e">
        <f t="shared" si="0"/>
        <v>#DIV/0!</v>
      </c>
    </row>
    <row r="24" spans="1:50" x14ac:dyDescent="0.2">
      <c r="A24" s="20">
        <f t="shared" ref="A24:A28" si="1">+A23+1</f>
        <v>18</v>
      </c>
      <c r="B24" s="388" t="s">
        <v>200</v>
      </c>
      <c r="C24" s="390" t="s">
        <v>201</v>
      </c>
      <c r="D24" s="388" t="s">
        <v>202</v>
      </c>
      <c r="E24" s="15">
        <f>'LENGUA '!N29</f>
        <v>0</v>
      </c>
      <c r="F24" s="102">
        <f>'LENGUA '!Y29</f>
        <v>0</v>
      </c>
      <c r="G24" s="99">
        <f>'LENGUA '!AI29</f>
        <v>0</v>
      </c>
      <c r="H24" s="100">
        <f>'LENGUA '!AK29</f>
        <v>0</v>
      </c>
      <c r="I24" s="98">
        <f>IDIOMA!M29</f>
        <v>0</v>
      </c>
      <c r="J24" s="98">
        <f>IDIOMA!W29</f>
        <v>0</v>
      </c>
      <c r="K24" s="99">
        <f>IDIOMA!AG29</f>
        <v>0</v>
      </c>
      <c r="L24" s="101">
        <f>IDIOMA!AJ29</f>
        <v>0</v>
      </c>
      <c r="M24" s="103">
        <f>MATEMÁTICAS!N29</f>
        <v>0</v>
      </c>
      <c r="N24" s="103">
        <f>MATEMÁTICAS!X29</f>
        <v>0</v>
      </c>
      <c r="O24" s="99">
        <f>MATEMÁTICAS!AH29</f>
        <v>0</v>
      </c>
      <c r="P24" s="100">
        <f>MATEMÁTICAS!AK29</f>
        <v>0</v>
      </c>
      <c r="Q24" s="103">
        <f>'EDUC. FÍSICA'!N29</f>
        <v>0</v>
      </c>
      <c r="R24" s="103">
        <f>'EDUC. FÍSICA'!X29</f>
        <v>0</v>
      </c>
      <c r="S24" s="103">
        <f>'EDUC. FÍSICA'!AH29</f>
        <v>0</v>
      </c>
      <c r="T24" s="100">
        <f>'EDUC. FÍSICA'!AK29</f>
        <v>0</v>
      </c>
      <c r="U24" s="103">
        <f>FÍSICA!N29</f>
        <v>0</v>
      </c>
      <c r="V24" s="103">
        <f>FÍSICA!X29</f>
        <v>0</v>
      </c>
      <c r="W24" s="99">
        <f>FÍSICA!AH29</f>
        <v>0</v>
      </c>
      <c r="X24" s="100">
        <f>FÍSICA!AK29</f>
        <v>0</v>
      </c>
      <c r="Y24" s="103">
        <f>QUÍMICA!N29</f>
        <v>0</v>
      </c>
      <c r="Z24" s="103">
        <f>QUÍMICA!X29</f>
        <v>0</v>
      </c>
      <c r="AA24" s="99">
        <f>QUÍMICA!AH29</f>
        <v>0</v>
      </c>
      <c r="AB24" s="100">
        <f>QUÍMICA!AK29</f>
        <v>0</v>
      </c>
      <c r="AC24" s="103" t="e">
        <f>BIOLOGÍA!M29</f>
        <v>#DIV/0!</v>
      </c>
      <c r="AD24" s="103">
        <f>BIOLOGÍA!V29</f>
        <v>0</v>
      </c>
      <c r="AE24" s="99">
        <f>BIOLOGÍA!AF29</f>
        <v>0</v>
      </c>
      <c r="AF24" s="100" t="e">
        <f>BIOLOGÍA!AI29</f>
        <v>#DIV/0!</v>
      </c>
      <c r="AG24" s="98">
        <f>GHC!N29</f>
        <v>0</v>
      </c>
      <c r="AH24" s="99">
        <f>GHC!X29</f>
        <v>0</v>
      </c>
      <c r="AI24" s="99">
        <f>GHC!AH29</f>
        <v>0</v>
      </c>
      <c r="AJ24" s="100">
        <f>GHC!AK29</f>
        <v>0</v>
      </c>
      <c r="AK24" s="103">
        <f>'DIBUJO TECNICO'!N29</f>
        <v>0</v>
      </c>
      <c r="AL24" s="103">
        <f>'DIBUJO TECNICO'!X29</f>
        <v>0</v>
      </c>
      <c r="AM24" s="103">
        <f>'DIBUJO TECNICO'!AH29</f>
        <v>0</v>
      </c>
      <c r="AN24" s="100">
        <f>'DIBUJO TECNICO'!AK29</f>
        <v>0</v>
      </c>
      <c r="AO24" s="240" t="str">
        <f>'DATOS BOLETIN'!AO19</f>
        <v>A</v>
      </c>
      <c r="AP24" s="104" t="s">
        <v>142</v>
      </c>
      <c r="AQ24" s="105"/>
      <c r="AR24" s="106"/>
      <c r="AS24" s="240">
        <f>ITP!O29</f>
        <v>0</v>
      </c>
      <c r="AT24" s="241" t="s">
        <v>138</v>
      </c>
      <c r="AU24" s="105"/>
      <c r="AV24" s="107"/>
      <c r="AW24" s="108" t="s">
        <v>145</v>
      </c>
      <c r="AX24" s="109" t="e">
        <f t="shared" si="0"/>
        <v>#DIV/0!</v>
      </c>
    </row>
    <row r="25" spans="1:50" x14ac:dyDescent="0.2">
      <c r="A25" s="20">
        <f t="shared" si="1"/>
        <v>19</v>
      </c>
      <c r="B25" s="388" t="s">
        <v>203</v>
      </c>
      <c r="C25" s="390" t="s">
        <v>204</v>
      </c>
      <c r="D25" s="388" t="s">
        <v>205</v>
      </c>
      <c r="E25" s="15">
        <f>'LENGUA '!N30</f>
        <v>0</v>
      </c>
      <c r="F25" s="102">
        <f>'LENGUA '!Y30</f>
        <v>0</v>
      </c>
      <c r="G25" s="99">
        <f>'LENGUA '!AI30</f>
        <v>0</v>
      </c>
      <c r="H25" s="100">
        <f>'LENGUA '!AK30</f>
        <v>0</v>
      </c>
      <c r="I25" s="98">
        <f>IDIOMA!M30</f>
        <v>0</v>
      </c>
      <c r="J25" s="98">
        <f>IDIOMA!W30</f>
        <v>0</v>
      </c>
      <c r="K25" s="99">
        <f>IDIOMA!AG30</f>
        <v>0</v>
      </c>
      <c r="L25" s="101">
        <f>IDIOMA!AJ30</f>
        <v>0</v>
      </c>
      <c r="M25" s="103">
        <f>MATEMÁTICAS!N30</f>
        <v>0</v>
      </c>
      <c r="N25" s="103">
        <f>MATEMÁTICAS!X30</f>
        <v>0</v>
      </c>
      <c r="O25" s="99">
        <f>MATEMÁTICAS!AH30</f>
        <v>0</v>
      </c>
      <c r="P25" s="100">
        <f>MATEMÁTICAS!AK30</f>
        <v>0</v>
      </c>
      <c r="Q25" s="103">
        <f>'EDUC. FÍSICA'!N30</f>
        <v>0</v>
      </c>
      <c r="R25" s="103">
        <f>'EDUC. FÍSICA'!X30</f>
        <v>0</v>
      </c>
      <c r="S25" s="103">
        <f>'EDUC. FÍSICA'!AH30</f>
        <v>0</v>
      </c>
      <c r="T25" s="100">
        <f>'EDUC. FÍSICA'!AK30</f>
        <v>0</v>
      </c>
      <c r="U25" s="103">
        <f>FÍSICA!N30</f>
        <v>0</v>
      </c>
      <c r="V25" s="103">
        <f>FÍSICA!X30</f>
        <v>0</v>
      </c>
      <c r="W25" s="99">
        <f>FÍSICA!AH30</f>
        <v>0</v>
      </c>
      <c r="X25" s="100">
        <f>FÍSICA!AK30</f>
        <v>0</v>
      </c>
      <c r="Y25" s="103">
        <f>QUÍMICA!N30</f>
        <v>0</v>
      </c>
      <c r="Z25" s="103">
        <f>QUÍMICA!X30</f>
        <v>0</v>
      </c>
      <c r="AA25" s="99">
        <f>QUÍMICA!AH30</f>
        <v>0</v>
      </c>
      <c r="AB25" s="100">
        <f>QUÍMICA!AK30</f>
        <v>0</v>
      </c>
      <c r="AC25" s="103" t="e">
        <f>BIOLOGÍA!M30</f>
        <v>#DIV/0!</v>
      </c>
      <c r="AD25" s="103">
        <f>BIOLOGÍA!V30</f>
        <v>0</v>
      </c>
      <c r="AE25" s="99">
        <f>BIOLOGÍA!AF30</f>
        <v>0</v>
      </c>
      <c r="AF25" s="100" t="e">
        <f>BIOLOGÍA!AI30</f>
        <v>#DIV/0!</v>
      </c>
      <c r="AG25" s="98">
        <f>GHC!N30</f>
        <v>0</v>
      </c>
      <c r="AH25" s="99">
        <f>GHC!X30</f>
        <v>0</v>
      </c>
      <c r="AI25" s="99">
        <f>GHC!AH30</f>
        <v>0</v>
      </c>
      <c r="AJ25" s="100">
        <f>GHC!AK30</f>
        <v>0</v>
      </c>
      <c r="AK25" s="103">
        <f>'DIBUJO TECNICO'!N30</f>
        <v>0</v>
      </c>
      <c r="AL25" s="103">
        <f>'DIBUJO TECNICO'!X30</f>
        <v>0</v>
      </c>
      <c r="AM25" s="103">
        <f>'DIBUJO TECNICO'!AH30</f>
        <v>0</v>
      </c>
      <c r="AN25" s="100">
        <f>'DIBUJO TECNICO'!AK30</f>
        <v>0</v>
      </c>
      <c r="AO25" s="240" t="str">
        <f>'DATOS BOLETIN'!AO20</f>
        <v>C</v>
      </c>
      <c r="AP25" s="104" t="s">
        <v>142</v>
      </c>
      <c r="AQ25" s="105"/>
      <c r="AR25" s="106"/>
      <c r="AS25" s="240">
        <f>ITP!O30</f>
        <v>0</v>
      </c>
      <c r="AT25" s="241" t="s">
        <v>141</v>
      </c>
      <c r="AU25" s="105"/>
      <c r="AV25" s="107"/>
      <c r="AW25" s="108" t="s">
        <v>145</v>
      </c>
      <c r="AX25" s="109" t="e">
        <f t="shared" si="0"/>
        <v>#DIV/0!</v>
      </c>
    </row>
    <row r="26" spans="1:50" x14ac:dyDescent="0.2">
      <c r="A26" s="20">
        <f t="shared" si="1"/>
        <v>20</v>
      </c>
      <c r="B26" s="389" t="s">
        <v>206</v>
      </c>
      <c r="C26" s="390" t="s">
        <v>207</v>
      </c>
      <c r="D26" s="389" t="s">
        <v>208</v>
      </c>
      <c r="E26" s="15">
        <f>'LENGUA '!N31</f>
        <v>0</v>
      </c>
      <c r="F26" s="102">
        <f>'LENGUA '!Y31</f>
        <v>0</v>
      </c>
      <c r="G26" s="99">
        <f>'LENGUA '!AI31</f>
        <v>0</v>
      </c>
      <c r="H26" s="100">
        <f>'LENGUA '!AK31</f>
        <v>0</v>
      </c>
      <c r="I26" s="98">
        <f>IDIOMA!M31</f>
        <v>0</v>
      </c>
      <c r="J26" s="98">
        <f>IDIOMA!W31</f>
        <v>0</v>
      </c>
      <c r="K26" s="99">
        <f>IDIOMA!AG31</f>
        <v>0</v>
      </c>
      <c r="L26" s="101">
        <f>IDIOMA!AJ31</f>
        <v>0</v>
      </c>
      <c r="M26" s="103">
        <f>MATEMÁTICAS!N31</f>
        <v>0</v>
      </c>
      <c r="N26" s="103">
        <f>MATEMÁTICAS!X31</f>
        <v>0</v>
      </c>
      <c r="O26" s="99">
        <f>MATEMÁTICAS!AH31</f>
        <v>0</v>
      </c>
      <c r="P26" s="100">
        <f>MATEMÁTICAS!AK31</f>
        <v>0</v>
      </c>
      <c r="Q26" s="103">
        <f>'EDUC. FÍSICA'!N31</f>
        <v>0</v>
      </c>
      <c r="R26" s="103">
        <f>'EDUC. FÍSICA'!X31</f>
        <v>0</v>
      </c>
      <c r="S26" s="103">
        <f>'EDUC. FÍSICA'!AH31</f>
        <v>0</v>
      </c>
      <c r="T26" s="100">
        <f>'EDUC. FÍSICA'!AK31</f>
        <v>0</v>
      </c>
      <c r="U26" s="103">
        <f>FÍSICA!N31</f>
        <v>0</v>
      </c>
      <c r="V26" s="103">
        <f>FÍSICA!X31</f>
        <v>0</v>
      </c>
      <c r="W26" s="99">
        <f>FÍSICA!AH31</f>
        <v>0</v>
      </c>
      <c r="X26" s="100">
        <f>FÍSICA!AK31</f>
        <v>0</v>
      </c>
      <c r="Y26" s="103">
        <f>QUÍMICA!N31</f>
        <v>0</v>
      </c>
      <c r="Z26" s="103">
        <f>QUÍMICA!X31</f>
        <v>0</v>
      </c>
      <c r="AA26" s="99">
        <f>QUÍMICA!AH31</f>
        <v>0</v>
      </c>
      <c r="AB26" s="100">
        <f>QUÍMICA!AK31</f>
        <v>0</v>
      </c>
      <c r="AC26" s="103" t="e">
        <f>BIOLOGÍA!M31</f>
        <v>#DIV/0!</v>
      </c>
      <c r="AD26" s="103">
        <f>BIOLOGÍA!V31</f>
        <v>0</v>
      </c>
      <c r="AE26" s="99">
        <f>BIOLOGÍA!AF31</f>
        <v>0</v>
      </c>
      <c r="AF26" s="100" t="e">
        <f>BIOLOGÍA!AI31</f>
        <v>#DIV/0!</v>
      </c>
      <c r="AG26" s="98">
        <f>GHC!N31</f>
        <v>0</v>
      </c>
      <c r="AH26" s="99">
        <f>GHC!X31</f>
        <v>0</v>
      </c>
      <c r="AI26" s="99">
        <f>GHC!AH31</f>
        <v>0</v>
      </c>
      <c r="AJ26" s="100">
        <f>GHC!AK31</f>
        <v>0</v>
      </c>
      <c r="AK26" s="103">
        <f>'DIBUJO TECNICO'!N31</f>
        <v>0</v>
      </c>
      <c r="AL26" s="103">
        <f>'DIBUJO TECNICO'!X31</f>
        <v>0</v>
      </c>
      <c r="AM26" s="103">
        <f>'DIBUJO TECNICO'!AH31</f>
        <v>0</v>
      </c>
      <c r="AN26" s="100">
        <f>'DIBUJO TECNICO'!AK31</f>
        <v>0</v>
      </c>
      <c r="AO26" s="240" t="str">
        <f>'DATOS BOLETIN'!AO21</f>
        <v>A</v>
      </c>
      <c r="AP26" s="104" t="s">
        <v>138</v>
      </c>
      <c r="AQ26" s="105"/>
      <c r="AR26" s="106"/>
      <c r="AS26" s="240">
        <f>ITP!O31</f>
        <v>0</v>
      </c>
      <c r="AT26" s="241" t="s">
        <v>22</v>
      </c>
      <c r="AU26" s="105"/>
      <c r="AV26" s="107"/>
      <c r="AW26" s="108" t="s">
        <v>145</v>
      </c>
      <c r="AX26" s="109" t="e">
        <f t="shared" si="0"/>
        <v>#DIV/0!</v>
      </c>
    </row>
    <row r="27" spans="1:50" x14ac:dyDescent="0.2">
      <c r="A27" s="20">
        <f t="shared" si="1"/>
        <v>21</v>
      </c>
      <c r="B27" s="389" t="s">
        <v>209</v>
      </c>
      <c r="C27" s="390" t="s">
        <v>210</v>
      </c>
      <c r="D27" s="389" t="s">
        <v>211</v>
      </c>
      <c r="E27" s="15">
        <f>'LENGUA '!N32</f>
        <v>0</v>
      </c>
      <c r="F27" s="102">
        <f>'LENGUA '!Y32</f>
        <v>0</v>
      </c>
      <c r="G27" s="99">
        <f>'LENGUA '!AI32</f>
        <v>0</v>
      </c>
      <c r="H27" s="100">
        <f>'LENGUA '!AK32</f>
        <v>0</v>
      </c>
      <c r="I27" s="98">
        <f>IDIOMA!M32</f>
        <v>0</v>
      </c>
      <c r="J27" s="98">
        <f>IDIOMA!W32</f>
        <v>0</v>
      </c>
      <c r="K27" s="99">
        <f>IDIOMA!AG32</f>
        <v>0</v>
      </c>
      <c r="L27" s="101">
        <f>IDIOMA!AJ32</f>
        <v>0</v>
      </c>
      <c r="M27" s="103">
        <f>MATEMÁTICAS!N32</f>
        <v>0</v>
      </c>
      <c r="N27" s="103">
        <f>MATEMÁTICAS!X32</f>
        <v>0</v>
      </c>
      <c r="O27" s="99">
        <f>MATEMÁTICAS!AH32</f>
        <v>0</v>
      </c>
      <c r="P27" s="100">
        <f>MATEMÁTICAS!AK32</f>
        <v>0</v>
      </c>
      <c r="Q27" s="103">
        <f>'EDUC. FÍSICA'!N32</f>
        <v>0</v>
      </c>
      <c r="R27" s="103">
        <f>'EDUC. FÍSICA'!X32</f>
        <v>0</v>
      </c>
      <c r="S27" s="103">
        <f>'EDUC. FÍSICA'!AH32</f>
        <v>0</v>
      </c>
      <c r="T27" s="100">
        <f>'EDUC. FÍSICA'!AK32</f>
        <v>0</v>
      </c>
      <c r="U27" s="103">
        <f>FÍSICA!N32</f>
        <v>0</v>
      </c>
      <c r="V27" s="103">
        <f>FÍSICA!X32</f>
        <v>0</v>
      </c>
      <c r="W27" s="99">
        <f>FÍSICA!AH32</f>
        <v>0</v>
      </c>
      <c r="X27" s="100">
        <f>FÍSICA!AK32</f>
        <v>0</v>
      </c>
      <c r="Y27" s="103">
        <f>QUÍMICA!N32</f>
        <v>0</v>
      </c>
      <c r="Z27" s="103">
        <f>QUÍMICA!X32</f>
        <v>0</v>
      </c>
      <c r="AA27" s="99">
        <f>QUÍMICA!AH32</f>
        <v>0</v>
      </c>
      <c r="AB27" s="100">
        <f>QUÍMICA!AK32</f>
        <v>0</v>
      </c>
      <c r="AC27" s="103" t="e">
        <f>BIOLOGÍA!M32</f>
        <v>#DIV/0!</v>
      </c>
      <c r="AD27" s="103">
        <f>BIOLOGÍA!V32</f>
        <v>0</v>
      </c>
      <c r="AE27" s="99">
        <f>BIOLOGÍA!AF32</f>
        <v>0</v>
      </c>
      <c r="AF27" s="100" t="e">
        <f>BIOLOGÍA!AI32</f>
        <v>#DIV/0!</v>
      </c>
      <c r="AG27" s="98">
        <f>GHC!N32</f>
        <v>0</v>
      </c>
      <c r="AH27" s="99">
        <f>GHC!X32</f>
        <v>0</v>
      </c>
      <c r="AI27" s="99">
        <f>GHC!AH32</f>
        <v>0</v>
      </c>
      <c r="AJ27" s="100">
        <f>GHC!AK32</f>
        <v>0</v>
      </c>
      <c r="AK27" s="103">
        <f>'DIBUJO TECNICO'!N32</f>
        <v>0</v>
      </c>
      <c r="AL27" s="103">
        <f>'DIBUJO TECNICO'!X32</f>
        <v>0</v>
      </c>
      <c r="AM27" s="103">
        <f>'DIBUJO TECNICO'!AH32</f>
        <v>0</v>
      </c>
      <c r="AN27" s="100">
        <f>'DIBUJO TECNICO'!AK32</f>
        <v>0</v>
      </c>
      <c r="AO27" s="240" t="str">
        <f>'DATOS BOLETIN'!AO22</f>
        <v>D</v>
      </c>
      <c r="AP27" s="104" t="s">
        <v>141</v>
      </c>
      <c r="AQ27" s="105"/>
      <c r="AR27" s="106"/>
      <c r="AS27" s="240">
        <f>ITP!O32</f>
        <v>0</v>
      </c>
      <c r="AT27" s="241" t="s">
        <v>138</v>
      </c>
      <c r="AU27" s="105"/>
      <c r="AV27" s="107"/>
      <c r="AW27" s="108" t="s">
        <v>145</v>
      </c>
      <c r="AX27" s="109" t="e">
        <f t="shared" si="0"/>
        <v>#DIV/0!</v>
      </c>
    </row>
    <row r="28" spans="1:50" x14ac:dyDescent="0.2">
      <c r="A28" s="20">
        <f t="shared" si="1"/>
        <v>22</v>
      </c>
      <c r="B28" s="388" t="s">
        <v>212</v>
      </c>
      <c r="C28" s="390" t="s">
        <v>213</v>
      </c>
      <c r="D28" s="388" t="s">
        <v>214</v>
      </c>
      <c r="E28" s="15">
        <f>'LENGUA '!N33</f>
        <v>0</v>
      </c>
      <c r="F28" s="102">
        <f>'LENGUA '!Y33</f>
        <v>0</v>
      </c>
      <c r="G28" s="99">
        <f>'LENGUA '!AI33</f>
        <v>0</v>
      </c>
      <c r="H28" s="100">
        <f>'LENGUA '!AK33</f>
        <v>0</v>
      </c>
      <c r="I28" s="98">
        <f>IDIOMA!M33</f>
        <v>0</v>
      </c>
      <c r="J28" s="98">
        <f>IDIOMA!W33</f>
        <v>0</v>
      </c>
      <c r="K28" s="99">
        <f>IDIOMA!AG33</f>
        <v>0</v>
      </c>
      <c r="L28" s="101">
        <f>IDIOMA!AJ33</f>
        <v>0</v>
      </c>
      <c r="M28" s="103">
        <f>MATEMÁTICAS!N33</f>
        <v>0</v>
      </c>
      <c r="N28" s="103">
        <f>MATEMÁTICAS!X33</f>
        <v>0</v>
      </c>
      <c r="O28" s="99">
        <f>MATEMÁTICAS!AH33</f>
        <v>0</v>
      </c>
      <c r="P28" s="100">
        <f>MATEMÁTICAS!AK33</f>
        <v>0</v>
      </c>
      <c r="Q28" s="103">
        <f>'EDUC. FÍSICA'!N33</f>
        <v>0</v>
      </c>
      <c r="R28" s="103">
        <f>'EDUC. FÍSICA'!X33</f>
        <v>0</v>
      </c>
      <c r="S28" s="103">
        <f>'EDUC. FÍSICA'!AH33</f>
        <v>0</v>
      </c>
      <c r="T28" s="100">
        <f>'EDUC. FÍSICA'!AK33</f>
        <v>0</v>
      </c>
      <c r="U28" s="103">
        <f>FÍSICA!N33</f>
        <v>0</v>
      </c>
      <c r="V28" s="103">
        <f>FÍSICA!X33</f>
        <v>0</v>
      </c>
      <c r="W28" s="99">
        <f>FÍSICA!AH33</f>
        <v>0</v>
      </c>
      <c r="X28" s="100">
        <f>FÍSICA!AK33</f>
        <v>0</v>
      </c>
      <c r="Y28" s="103">
        <f>QUÍMICA!N33</f>
        <v>0</v>
      </c>
      <c r="Z28" s="103">
        <f>QUÍMICA!X33</f>
        <v>0</v>
      </c>
      <c r="AA28" s="99">
        <f>QUÍMICA!AH33</f>
        <v>0</v>
      </c>
      <c r="AB28" s="100">
        <f>QUÍMICA!AK33</f>
        <v>0</v>
      </c>
      <c r="AC28" s="103" t="e">
        <f>BIOLOGÍA!M33</f>
        <v>#DIV/0!</v>
      </c>
      <c r="AD28" s="103">
        <f>BIOLOGÍA!V33</f>
        <v>0</v>
      </c>
      <c r="AE28" s="99">
        <f>BIOLOGÍA!AF33</f>
        <v>0</v>
      </c>
      <c r="AF28" s="100" t="e">
        <f>BIOLOGÍA!AI33</f>
        <v>#DIV/0!</v>
      </c>
      <c r="AG28" s="98">
        <f>GHC!N33</f>
        <v>0</v>
      </c>
      <c r="AH28" s="99">
        <f>GHC!X33</f>
        <v>0</v>
      </c>
      <c r="AI28" s="99">
        <f>GHC!AH33</f>
        <v>0</v>
      </c>
      <c r="AJ28" s="100">
        <f>GHC!AK33</f>
        <v>0</v>
      </c>
      <c r="AK28" s="103">
        <f>'DIBUJO TECNICO'!N33</f>
        <v>0</v>
      </c>
      <c r="AL28" s="103">
        <f>'DIBUJO TECNICO'!X33</f>
        <v>0</v>
      </c>
      <c r="AM28" s="103">
        <f>'DIBUJO TECNICO'!AH33</f>
        <v>0</v>
      </c>
      <c r="AN28" s="100">
        <f>'DIBUJO TECNICO'!AK33</f>
        <v>0</v>
      </c>
      <c r="AO28" s="240" t="str">
        <f>'DATOS BOLETIN'!AO23</f>
        <v>D</v>
      </c>
      <c r="AP28" s="104" t="s">
        <v>141</v>
      </c>
      <c r="AQ28" s="105"/>
      <c r="AR28" s="106"/>
      <c r="AS28" s="240">
        <f>ITP!O33</f>
        <v>0</v>
      </c>
      <c r="AT28" s="241" t="s">
        <v>138</v>
      </c>
      <c r="AU28" s="105"/>
      <c r="AV28" s="107"/>
      <c r="AW28" s="108" t="s">
        <v>145</v>
      </c>
      <c r="AX28" s="109" t="e">
        <f t="shared" ref="AX28" si="2">AVERAGE(H28+L28+P28+T28+X28+AB28+AF28+AJ28+AN28)/10</f>
        <v>#DIV/0!</v>
      </c>
    </row>
  </sheetData>
  <mergeCells count="16">
    <mergeCell ref="AO5:AR5"/>
    <mergeCell ref="AS5:AV5"/>
    <mergeCell ref="AW5:AW6"/>
    <mergeCell ref="AX5:AX6"/>
    <mergeCell ref="AK5:AN5"/>
    <mergeCell ref="B5:B6"/>
    <mergeCell ref="C5:C6"/>
    <mergeCell ref="D5:D6"/>
    <mergeCell ref="AG5:AJ5"/>
    <mergeCell ref="I5:L5"/>
    <mergeCell ref="E5:H5"/>
    <mergeCell ref="M5:P5"/>
    <mergeCell ref="AC5:AF5"/>
    <mergeCell ref="U5:X5"/>
    <mergeCell ref="Y5:AB5"/>
    <mergeCell ref="Q5:T5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"/>
  <sheetViews>
    <sheetView topLeftCell="A14" zoomScaleNormal="100" workbookViewId="0">
      <selection activeCell="D24" sqref="A3:D24"/>
    </sheetView>
  </sheetViews>
  <sheetFormatPr baseColWidth="10" defaultColWidth="11.42578125" defaultRowHeight="12.75" x14ac:dyDescent="0.2"/>
  <cols>
    <col min="1" max="1" width="3.42578125" customWidth="1"/>
    <col min="2" max="2" width="13.85546875" customWidth="1"/>
    <col min="3" max="3" width="21.7109375" bestFit="1" customWidth="1"/>
    <col min="4" max="4" width="30" customWidth="1"/>
    <col min="5" max="5" width="9.5703125" bestFit="1" customWidth="1"/>
    <col min="6" max="6" width="9.5703125" customWidth="1"/>
    <col min="7" max="8" width="7.28515625" customWidth="1"/>
    <col min="9" max="10" width="8.5703125" customWidth="1"/>
    <col min="11" max="12" width="9.28515625" customWidth="1"/>
    <col min="13" max="14" width="10.5703125" customWidth="1"/>
    <col min="15" max="15" width="11" bestFit="1" customWidth="1"/>
    <col min="16" max="16" width="11" customWidth="1"/>
    <col min="17" max="18" width="9.5703125" customWidth="1"/>
    <col min="19" max="20" width="9" customWidth="1"/>
  </cols>
  <sheetData>
    <row r="1" spans="1:22" x14ac:dyDescent="0.2">
      <c r="A1" s="19"/>
      <c r="B1" s="244" t="s">
        <v>19</v>
      </c>
      <c r="C1" s="244" t="s">
        <v>0</v>
      </c>
      <c r="D1" s="244" t="s">
        <v>1</v>
      </c>
      <c r="E1" s="259" t="s">
        <v>20</v>
      </c>
      <c r="F1" s="259" t="s">
        <v>41</v>
      </c>
      <c r="G1" s="259" t="s">
        <v>119</v>
      </c>
      <c r="H1" s="259" t="s">
        <v>42</v>
      </c>
      <c r="I1" s="259" t="s">
        <v>120</v>
      </c>
      <c r="J1" s="259" t="s">
        <v>43</v>
      </c>
      <c r="K1" s="263" t="s">
        <v>23</v>
      </c>
      <c r="L1" s="260" t="s">
        <v>44</v>
      </c>
      <c r="M1" s="265" t="s">
        <v>34</v>
      </c>
      <c r="N1" s="259" t="s">
        <v>45</v>
      </c>
      <c r="O1" s="263" t="s">
        <v>37</v>
      </c>
      <c r="P1" s="259" t="s">
        <v>46</v>
      </c>
      <c r="Q1" s="263" t="s">
        <v>121</v>
      </c>
      <c r="R1" s="259" t="s">
        <v>47</v>
      </c>
      <c r="S1" s="265" t="s">
        <v>24</v>
      </c>
      <c r="T1" s="265" t="s">
        <v>122</v>
      </c>
      <c r="U1" s="260" t="s">
        <v>25</v>
      </c>
      <c r="V1" s="260" t="s">
        <v>48</v>
      </c>
    </row>
    <row r="2" spans="1:22" x14ac:dyDescent="0.2">
      <c r="A2" s="19"/>
      <c r="B2" s="245"/>
      <c r="C2" s="245"/>
      <c r="D2" s="245"/>
      <c r="E2" s="259"/>
      <c r="F2" s="259"/>
      <c r="G2" s="259"/>
      <c r="H2" s="259"/>
      <c r="I2" s="259"/>
      <c r="J2" s="259"/>
      <c r="K2" s="264"/>
      <c r="L2" s="262"/>
      <c r="M2" s="265"/>
      <c r="N2" s="259"/>
      <c r="O2" s="264"/>
      <c r="P2" s="259"/>
      <c r="Q2" s="264"/>
      <c r="R2" s="259"/>
      <c r="S2" s="265"/>
      <c r="T2" s="265"/>
      <c r="U2" s="261"/>
      <c r="V2" s="261"/>
    </row>
    <row r="3" spans="1:22" x14ac:dyDescent="0.2">
      <c r="A3" s="20">
        <v>1</v>
      </c>
      <c r="B3" s="388" t="s">
        <v>150</v>
      </c>
      <c r="C3" s="388" t="s">
        <v>151</v>
      </c>
      <c r="D3" s="388" t="s">
        <v>152</v>
      </c>
      <c r="E3" s="23">
        <f>GHC!N12</f>
        <v>0</v>
      </c>
      <c r="F3" s="23">
        <f>ROUND(E3,0)</f>
        <v>0</v>
      </c>
      <c r="G3" s="15">
        <f>IDIOMA!M12</f>
        <v>0</v>
      </c>
      <c r="H3" s="15">
        <f>ROUND(G3,0)</f>
        <v>0</v>
      </c>
      <c r="I3" s="23">
        <f>'LENGUA '!N12</f>
        <v>0</v>
      </c>
      <c r="J3" s="23">
        <f>ROUND(I3,0)</f>
        <v>0</v>
      </c>
      <c r="K3" s="15">
        <f>MATEMÁTICAS!N12</f>
        <v>0</v>
      </c>
      <c r="L3" s="15">
        <f t="shared" ref="L3:L23" si="0">ROUND(K3,0)</f>
        <v>0</v>
      </c>
      <c r="M3" s="23" t="e">
        <f>BIOLOGÍA!M12</f>
        <v>#DIV/0!</v>
      </c>
      <c r="N3" s="23" t="e">
        <f>ROUND(M3,0)</f>
        <v>#DIV/0!</v>
      </c>
      <c r="O3" s="23">
        <f>'EDUC. FÍSICA'!N12</f>
        <v>0</v>
      </c>
      <c r="P3" s="23">
        <f>ROUND(O3,0)</f>
        <v>0</v>
      </c>
      <c r="Q3" s="23">
        <f>'DIBUJO TECNICO'!N12</f>
        <v>0</v>
      </c>
      <c r="R3" s="23">
        <f>ROUND(Q3,0)</f>
        <v>0</v>
      </c>
      <c r="S3" s="23" t="s">
        <v>142</v>
      </c>
      <c r="T3" s="125">
        <f>ITP!AL12</f>
        <v>0</v>
      </c>
      <c r="U3" s="24" t="e">
        <f>AVERAGE(F3,H3,J3,L3,N3,#REF!,#REF!,P3,R3)</f>
        <v>#REF!</v>
      </c>
      <c r="V3" s="20" t="e">
        <f>ROUND(U3,0)</f>
        <v>#REF!</v>
      </c>
    </row>
    <row r="4" spans="1:22" x14ac:dyDescent="0.2">
      <c r="A4" s="20">
        <v>2</v>
      </c>
      <c r="B4" s="388" t="s">
        <v>153</v>
      </c>
      <c r="C4" s="388" t="s">
        <v>154</v>
      </c>
      <c r="D4" s="388" t="s">
        <v>155</v>
      </c>
      <c r="E4" s="23">
        <f>GHC!N13</f>
        <v>0</v>
      </c>
      <c r="F4" s="23">
        <f t="shared" ref="F4:F18" si="1">ROUND(E4,0)</f>
        <v>0</v>
      </c>
      <c r="G4" s="15">
        <f>IDIOMA!M13</f>
        <v>0</v>
      </c>
      <c r="H4" s="15">
        <f t="shared" ref="H4:H18" si="2">ROUND(G4,0)</f>
        <v>0</v>
      </c>
      <c r="I4" s="23">
        <f>'LENGUA '!N13</f>
        <v>0</v>
      </c>
      <c r="J4" s="23">
        <f t="shared" ref="J4:J18" si="3">ROUND(I4,0)</f>
        <v>0</v>
      </c>
      <c r="K4" s="15">
        <f>MATEMÁTICAS!N13</f>
        <v>0</v>
      </c>
      <c r="L4" s="15">
        <f t="shared" si="0"/>
        <v>0</v>
      </c>
      <c r="M4" s="23" t="e">
        <f>BIOLOGÍA!M13</f>
        <v>#DIV/0!</v>
      </c>
      <c r="N4" s="23" t="e">
        <f t="shared" ref="N4:N18" si="4">ROUND(M4,0)</f>
        <v>#DIV/0!</v>
      </c>
      <c r="O4" s="23">
        <f>'EDUC. FÍSICA'!N13</f>
        <v>0</v>
      </c>
      <c r="P4" s="23">
        <f t="shared" ref="P4:P18" si="5">ROUND(O4,0)</f>
        <v>0</v>
      </c>
      <c r="Q4" s="23">
        <f>'DIBUJO TECNICO'!N13</f>
        <v>0</v>
      </c>
      <c r="R4" s="23">
        <f t="shared" ref="R4:R18" si="6">ROUND(Q4,0)</f>
        <v>0</v>
      </c>
      <c r="S4" s="23" t="s">
        <v>142</v>
      </c>
      <c r="T4" s="125">
        <f>ITP!AL13</f>
        <v>0</v>
      </c>
      <c r="U4" s="24" t="e">
        <f>AVERAGE(F4,H4,J4,L4,N4,#REF!,#REF!,P4,R4)</f>
        <v>#REF!</v>
      </c>
      <c r="V4" s="20" t="e">
        <f t="shared" ref="V4:V23" si="7">ROUND(U4,0)</f>
        <v>#REF!</v>
      </c>
    </row>
    <row r="5" spans="1:22" x14ac:dyDescent="0.2">
      <c r="A5" s="20">
        <v>3</v>
      </c>
      <c r="B5" s="389" t="s">
        <v>156</v>
      </c>
      <c r="C5" s="389" t="s">
        <v>157</v>
      </c>
      <c r="D5" s="389" t="s">
        <v>158</v>
      </c>
      <c r="E5" s="23">
        <f>GHC!N14</f>
        <v>0</v>
      </c>
      <c r="F5" s="23">
        <f t="shared" si="1"/>
        <v>0</v>
      </c>
      <c r="G5" s="15">
        <f>IDIOMA!M14</f>
        <v>0</v>
      </c>
      <c r="H5" s="15">
        <f t="shared" si="2"/>
        <v>0</v>
      </c>
      <c r="I5" s="23">
        <f>'LENGUA '!N14</f>
        <v>0</v>
      </c>
      <c r="J5" s="23">
        <f t="shared" si="3"/>
        <v>0</v>
      </c>
      <c r="K5" s="15">
        <f>MATEMÁTICAS!N14</f>
        <v>0</v>
      </c>
      <c r="L5" s="15">
        <f t="shared" si="0"/>
        <v>0</v>
      </c>
      <c r="M5" s="23" t="e">
        <f>BIOLOGÍA!M14</f>
        <v>#DIV/0!</v>
      </c>
      <c r="N5" s="23" t="e">
        <f t="shared" si="4"/>
        <v>#DIV/0!</v>
      </c>
      <c r="O5" s="23">
        <f>'EDUC. FÍSICA'!N14</f>
        <v>0</v>
      </c>
      <c r="P5" s="23">
        <f t="shared" si="5"/>
        <v>0</v>
      </c>
      <c r="Q5" s="23">
        <f>'DIBUJO TECNICO'!N14</f>
        <v>0</v>
      </c>
      <c r="R5" s="23">
        <f t="shared" si="6"/>
        <v>0</v>
      </c>
      <c r="S5" s="23" t="s">
        <v>141</v>
      </c>
      <c r="T5" s="125">
        <f>ITP!AL14</f>
        <v>0</v>
      </c>
      <c r="U5" s="24" t="e">
        <f>AVERAGE(F5,H5,J5,L5,N5,#REF!,#REF!,P5,R5)</f>
        <v>#REF!</v>
      </c>
      <c r="V5" s="20" t="e">
        <f t="shared" si="7"/>
        <v>#REF!</v>
      </c>
    </row>
    <row r="6" spans="1:22" x14ac:dyDescent="0.2">
      <c r="A6" s="20">
        <v>4</v>
      </c>
      <c r="B6" s="389" t="s">
        <v>159</v>
      </c>
      <c r="C6" s="388" t="s">
        <v>160</v>
      </c>
      <c r="D6" s="388" t="s">
        <v>161</v>
      </c>
      <c r="E6" s="23">
        <f>GHC!N15</f>
        <v>0</v>
      </c>
      <c r="F6" s="23">
        <f t="shared" si="1"/>
        <v>0</v>
      </c>
      <c r="G6" s="15">
        <f>IDIOMA!M15</f>
        <v>0</v>
      </c>
      <c r="H6" s="15">
        <f t="shared" si="2"/>
        <v>0</v>
      </c>
      <c r="I6" s="23">
        <f>'LENGUA '!N15</f>
        <v>0</v>
      </c>
      <c r="J6" s="23">
        <f t="shared" si="3"/>
        <v>0</v>
      </c>
      <c r="K6" s="15">
        <f>MATEMÁTICAS!N15</f>
        <v>0</v>
      </c>
      <c r="L6" s="15">
        <f t="shared" si="0"/>
        <v>0</v>
      </c>
      <c r="M6" s="23" t="e">
        <f>BIOLOGÍA!M15</f>
        <v>#DIV/0!</v>
      </c>
      <c r="N6" s="23" t="e">
        <f t="shared" si="4"/>
        <v>#DIV/0!</v>
      </c>
      <c r="O6" s="23">
        <f>'EDUC. FÍSICA'!N15</f>
        <v>0</v>
      </c>
      <c r="P6" s="23">
        <f t="shared" si="5"/>
        <v>0</v>
      </c>
      <c r="Q6" s="23">
        <f>'DIBUJO TECNICO'!N15</f>
        <v>0</v>
      </c>
      <c r="R6" s="23">
        <f t="shared" si="6"/>
        <v>0</v>
      </c>
      <c r="S6" s="23" t="s">
        <v>141</v>
      </c>
      <c r="T6" s="125">
        <f>ITP!AL15</f>
        <v>0</v>
      </c>
      <c r="U6" s="24" t="e">
        <f>AVERAGE(F6,H6,J6,L6,N6,#REF!,#REF!,P6,R6)</f>
        <v>#REF!</v>
      </c>
      <c r="V6" s="20" t="e">
        <f t="shared" si="7"/>
        <v>#REF!</v>
      </c>
    </row>
    <row r="7" spans="1:22" s="27" customFormat="1" x14ac:dyDescent="0.2">
      <c r="A7" s="20">
        <v>5</v>
      </c>
      <c r="B7" s="388" t="s">
        <v>162</v>
      </c>
      <c r="C7" s="390" t="s">
        <v>163</v>
      </c>
      <c r="D7" s="390" t="s">
        <v>164</v>
      </c>
      <c r="E7" s="23">
        <f>GHC!N16</f>
        <v>0</v>
      </c>
      <c r="F7" s="23">
        <f t="shared" si="1"/>
        <v>0</v>
      </c>
      <c r="G7" s="15">
        <f>IDIOMA!M16</f>
        <v>0</v>
      </c>
      <c r="H7" s="15">
        <f t="shared" si="2"/>
        <v>0</v>
      </c>
      <c r="I7" s="23">
        <f>'LENGUA '!N16</f>
        <v>0</v>
      </c>
      <c r="J7" s="23">
        <f t="shared" si="3"/>
        <v>0</v>
      </c>
      <c r="K7" s="15">
        <f>MATEMÁTICAS!N16</f>
        <v>0</v>
      </c>
      <c r="L7" s="15">
        <f t="shared" si="0"/>
        <v>0</v>
      </c>
      <c r="M7" s="23" t="e">
        <f>BIOLOGÍA!M16</f>
        <v>#DIV/0!</v>
      </c>
      <c r="N7" s="23" t="e">
        <f t="shared" si="4"/>
        <v>#DIV/0!</v>
      </c>
      <c r="O7" s="23">
        <f>'EDUC. FÍSICA'!N16</f>
        <v>0</v>
      </c>
      <c r="P7" s="23">
        <f t="shared" si="5"/>
        <v>0</v>
      </c>
      <c r="Q7" s="23">
        <f>'DIBUJO TECNICO'!N16</f>
        <v>0</v>
      </c>
      <c r="R7" s="23">
        <f t="shared" si="6"/>
        <v>0</v>
      </c>
      <c r="S7" s="23" t="s">
        <v>138</v>
      </c>
      <c r="T7" s="125">
        <f>ITP!AL16</f>
        <v>0</v>
      </c>
      <c r="U7" s="24" t="e">
        <f>AVERAGE(F7,H7,J7,L7,N7,#REF!,#REF!,P7,R7)</f>
        <v>#REF!</v>
      </c>
      <c r="V7" s="20" t="e">
        <f t="shared" si="7"/>
        <v>#REF!</v>
      </c>
    </row>
    <row r="8" spans="1:22" x14ac:dyDescent="0.2">
      <c r="A8" s="20">
        <v>6</v>
      </c>
      <c r="B8" s="389" t="s">
        <v>165</v>
      </c>
      <c r="C8" s="390" t="s">
        <v>166</v>
      </c>
      <c r="D8" s="389" t="s">
        <v>167</v>
      </c>
      <c r="E8" s="23">
        <f>GHC!N17</f>
        <v>0</v>
      </c>
      <c r="F8" s="23">
        <f t="shared" si="1"/>
        <v>0</v>
      </c>
      <c r="G8" s="15">
        <f>IDIOMA!M17</f>
        <v>0</v>
      </c>
      <c r="H8" s="15">
        <f t="shared" si="2"/>
        <v>0</v>
      </c>
      <c r="I8" s="23">
        <f>'LENGUA '!N17</f>
        <v>0</v>
      </c>
      <c r="J8" s="23">
        <f t="shared" si="3"/>
        <v>0</v>
      </c>
      <c r="K8" s="15">
        <f>MATEMÁTICAS!N17</f>
        <v>0</v>
      </c>
      <c r="L8" s="15">
        <f t="shared" si="0"/>
        <v>0</v>
      </c>
      <c r="M8" s="23" t="e">
        <f>BIOLOGÍA!M17</f>
        <v>#DIV/0!</v>
      </c>
      <c r="N8" s="23" t="e">
        <f t="shared" si="4"/>
        <v>#DIV/0!</v>
      </c>
      <c r="O8" s="23">
        <f>'EDUC. FÍSICA'!N17</f>
        <v>0</v>
      </c>
      <c r="P8" s="23">
        <f t="shared" si="5"/>
        <v>0</v>
      </c>
      <c r="Q8" s="23">
        <f>'DIBUJO TECNICO'!N17</f>
        <v>0</v>
      </c>
      <c r="R8" s="23">
        <f t="shared" si="6"/>
        <v>0</v>
      </c>
      <c r="S8" s="23" t="s">
        <v>141</v>
      </c>
      <c r="T8" s="125">
        <f>ITP!AL17</f>
        <v>0</v>
      </c>
      <c r="U8" s="24" t="e">
        <f>AVERAGE(F8,H8,J8,L8,N8,#REF!,#REF!,P8,R8)</f>
        <v>#REF!</v>
      </c>
      <c r="V8" s="20" t="e">
        <f t="shared" si="7"/>
        <v>#REF!</v>
      </c>
    </row>
    <row r="9" spans="1:22" x14ac:dyDescent="0.2">
      <c r="A9" s="20">
        <v>7</v>
      </c>
      <c r="B9" s="388" t="s">
        <v>168</v>
      </c>
      <c r="C9" s="390" t="s">
        <v>169</v>
      </c>
      <c r="D9" s="388" t="s">
        <v>170</v>
      </c>
      <c r="E9" s="23">
        <f>GHC!N18</f>
        <v>0</v>
      </c>
      <c r="F9" s="23">
        <f t="shared" si="1"/>
        <v>0</v>
      </c>
      <c r="G9" s="15">
        <f>IDIOMA!M18</f>
        <v>0</v>
      </c>
      <c r="H9" s="15">
        <f t="shared" si="2"/>
        <v>0</v>
      </c>
      <c r="I9" s="23">
        <f>'LENGUA '!N18</f>
        <v>0</v>
      </c>
      <c r="J9" s="23">
        <f t="shared" si="3"/>
        <v>0</v>
      </c>
      <c r="K9" s="15">
        <f>MATEMÁTICAS!N18</f>
        <v>0</v>
      </c>
      <c r="L9" s="15">
        <f t="shared" si="0"/>
        <v>0</v>
      </c>
      <c r="M9" s="23" t="e">
        <f>BIOLOGÍA!M18</f>
        <v>#DIV/0!</v>
      </c>
      <c r="N9" s="23" t="e">
        <f t="shared" si="4"/>
        <v>#DIV/0!</v>
      </c>
      <c r="O9" s="23">
        <f>'EDUC. FÍSICA'!N18</f>
        <v>0</v>
      </c>
      <c r="P9" s="23">
        <f t="shared" si="5"/>
        <v>0</v>
      </c>
      <c r="Q9" s="23">
        <f>'DIBUJO TECNICO'!N18</f>
        <v>0</v>
      </c>
      <c r="R9" s="23">
        <f t="shared" si="6"/>
        <v>0</v>
      </c>
      <c r="S9" s="23" t="s">
        <v>142</v>
      </c>
      <c r="T9" s="125">
        <f>ITP!AL18</f>
        <v>0</v>
      </c>
      <c r="U9" s="24" t="e">
        <f>AVERAGE(F9,H9,J9,L9,N9,#REF!,#REF!,P9,R9)</f>
        <v>#REF!</v>
      </c>
      <c r="V9" s="20" t="e">
        <f t="shared" si="7"/>
        <v>#REF!</v>
      </c>
    </row>
    <row r="10" spans="1:22" x14ac:dyDescent="0.2">
      <c r="A10" s="20">
        <v>8</v>
      </c>
      <c r="B10" s="388" t="s">
        <v>171</v>
      </c>
      <c r="C10" s="390" t="s">
        <v>172</v>
      </c>
      <c r="D10" s="388" t="s">
        <v>173</v>
      </c>
      <c r="E10" s="23">
        <f>GHC!N19</f>
        <v>0</v>
      </c>
      <c r="F10" s="23">
        <f t="shared" si="1"/>
        <v>0</v>
      </c>
      <c r="G10" s="15">
        <f>IDIOMA!M19</f>
        <v>0</v>
      </c>
      <c r="H10" s="15">
        <f t="shared" si="2"/>
        <v>0</v>
      </c>
      <c r="I10" s="23">
        <f>'LENGUA '!N19</f>
        <v>0</v>
      </c>
      <c r="J10" s="23">
        <f t="shared" si="3"/>
        <v>0</v>
      </c>
      <c r="K10" s="15">
        <f>MATEMÁTICAS!N19</f>
        <v>0</v>
      </c>
      <c r="L10" s="15">
        <f t="shared" si="0"/>
        <v>0</v>
      </c>
      <c r="M10" s="23" t="e">
        <f>BIOLOGÍA!M19</f>
        <v>#DIV/0!</v>
      </c>
      <c r="N10" s="23" t="e">
        <f t="shared" si="4"/>
        <v>#DIV/0!</v>
      </c>
      <c r="O10" s="23">
        <f>'EDUC. FÍSICA'!N19</f>
        <v>0</v>
      </c>
      <c r="P10" s="23">
        <f t="shared" si="5"/>
        <v>0</v>
      </c>
      <c r="Q10" s="23">
        <f>'DIBUJO TECNICO'!N19</f>
        <v>0</v>
      </c>
      <c r="R10" s="23">
        <f t="shared" si="6"/>
        <v>0</v>
      </c>
      <c r="S10" s="23" t="s">
        <v>22</v>
      </c>
      <c r="T10" s="125">
        <f>ITP!AL19</f>
        <v>0</v>
      </c>
      <c r="U10" s="24" t="e">
        <f>AVERAGE(F10,H10,J10,L10,N10,#REF!,#REF!,P10,R10)</f>
        <v>#REF!</v>
      </c>
      <c r="V10" s="20" t="e">
        <f t="shared" si="7"/>
        <v>#REF!</v>
      </c>
    </row>
    <row r="11" spans="1:22" x14ac:dyDescent="0.2">
      <c r="A11" s="20">
        <v>9</v>
      </c>
      <c r="B11" s="388" t="s">
        <v>174</v>
      </c>
      <c r="C11" s="390" t="s">
        <v>175</v>
      </c>
      <c r="D11" s="388" t="s">
        <v>176</v>
      </c>
      <c r="E11" s="23">
        <f>GHC!N20</f>
        <v>0</v>
      </c>
      <c r="F11" s="23">
        <f t="shared" si="1"/>
        <v>0</v>
      </c>
      <c r="G11" s="15">
        <f>IDIOMA!M20</f>
        <v>0</v>
      </c>
      <c r="H11" s="15">
        <f t="shared" si="2"/>
        <v>0</v>
      </c>
      <c r="I11" s="23">
        <f>'LENGUA '!N20</f>
        <v>0</v>
      </c>
      <c r="J11" s="23">
        <f t="shared" si="3"/>
        <v>0</v>
      </c>
      <c r="K11" s="15">
        <f>MATEMÁTICAS!N20</f>
        <v>0</v>
      </c>
      <c r="L11" s="15">
        <f t="shared" si="0"/>
        <v>0</v>
      </c>
      <c r="M11" s="23" t="e">
        <f>BIOLOGÍA!M20</f>
        <v>#DIV/0!</v>
      </c>
      <c r="N11" s="23" t="e">
        <f t="shared" si="4"/>
        <v>#DIV/0!</v>
      </c>
      <c r="O11" s="23">
        <f>'EDUC. FÍSICA'!N20</f>
        <v>0</v>
      </c>
      <c r="P11" s="23">
        <f t="shared" si="5"/>
        <v>0</v>
      </c>
      <c r="Q11" s="23">
        <f>'DIBUJO TECNICO'!N20</f>
        <v>0</v>
      </c>
      <c r="R11" s="23">
        <f t="shared" si="6"/>
        <v>0</v>
      </c>
      <c r="S11" s="23" t="s">
        <v>142</v>
      </c>
      <c r="T11" s="125">
        <f>ITP!AL20</f>
        <v>0</v>
      </c>
      <c r="U11" s="24" t="e">
        <f>AVERAGE(F11,H11,J11,L11,N11,#REF!,#REF!,P11,R11)</f>
        <v>#REF!</v>
      </c>
      <c r="V11" s="20" t="e">
        <f t="shared" si="7"/>
        <v>#REF!</v>
      </c>
    </row>
    <row r="12" spans="1:22" s="25" customFormat="1" x14ac:dyDescent="0.2">
      <c r="A12" s="20">
        <v>10</v>
      </c>
      <c r="B12" s="389" t="s">
        <v>177</v>
      </c>
      <c r="C12" s="389" t="s">
        <v>178</v>
      </c>
      <c r="D12" s="389" t="s">
        <v>179</v>
      </c>
      <c r="E12" s="23">
        <f>GHC!N21</f>
        <v>0</v>
      </c>
      <c r="F12" s="23">
        <f t="shared" si="1"/>
        <v>0</v>
      </c>
      <c r="G12" s="15">
        <f>IDIOMA!M21</f>
        <v>0</v>
      </c>
      <c r="H12" s="15">
        <f t="shared" si="2"/>
        <v>0</v>
      </c>
      <c r="I12" s="23">
        <f>'LENGUA '!N21</f>
        <v>0</v>
      </c>
      <c r="J12" s="23">
        <f t="shared" si="3"/>
        <v>0</v>
      </c>
      <c r="K12" s="15">
        <f>MATEMÁTICAS!N21</f>
        <v>0</v>
      </c>
      <c r="L12" s="15">
        <f t="shared" si="0"/>
        <v>0</v>
      </c>
      <c r="M12" s="23" t="e">
        <f>BIOLOGÍA!M21</f>
        <v>#DIV/0!</v>
      </c>
      <c r="N12" s="23" t="e">
        <f t="shared" si="4"/>
        <v>#DIV/0!</v>
      </c>
      <c r="O12" s="23">
        <f>'EDUC. FÍSICA'!N21</f>
        <v>0</v>
      </c>
      <c r="P12" s="23">
        <f t="shared" si="5"/>
        <v>0</v>
      </c>
      <c r="Q12" s="23">
        <f>'DIBUJO TECNICO'!N21</f>
        <v>0</v>
      </c>
      <c r="R12" s="23">
        <f t="shared" si="6"/>
        <v>0</v>
      </c>
      <c r="S12" s="23" t="s">
        <v>138</v>
      </c>
      <c r="T12" s="125">
        <f>ITP!AL21</f>
        <v>0</v>
      </c>
      <c r="U12" s="24" t="e">
        <f>AVERAGE(F12,H12,J12,L12,N12,#REF!,#REF!,P12,R12)</f>
        <v>#REF!</v>
      </c>
      <c r="V12" s="20" t="e">
        <f t="shared" si="7"/>
        <v>#REF!</v>
      </c>
    </row>
    <row r="13" spans="1:22" x14ac:dyDescent="0.2">
      <c r="A13" s="20">
        <v>11</v>
      </c>
      <c r="B13" s="388" t="s">
        <v>180</v>
      </c>
      <c r="C13" s="390" t="s">
        <v>181</v>
      </c>
      <c r="D13" s="388" t="s">
        <v>182</v>
      </c>
      <c r="E13" s="23">
        <f>GHC!N22</f>
        <v>0</v>
      </c>
      <c r="F13" s="23">
        <f t="shared" si="1"/>
        <v>0</v>
      </c>
      <c r="G13" s="15">
        <f>IDIOMA!M22</f>
        <v>0</v>
      </c>
      <c r="H13" s="15">
        <f t="shared" si="2"/>
        <v>0</v>
      </c>
      <c r="I13" s="23">
        <f>'LENGUA '!N22</f>
        <v>0</v>
      </c>
      <c r="J13" s="23">
        <f t="shared" si="3"/>
        <v>0</v>
      </c>
      <c r="K13" s="15">
        <f>MATEMÁTICAS!N22</f>
        <v>0</v>
      </c>
      <c r="L13" s="15">
        <f t="shared" si="0"/>
        <v>0</v>
      </c>
      <c r="M13" s="23" t="e">
        <f>BIOLOGÍA!M22</f>
        <v>#DIV/0!</v>
      </c>
      <c r="N13" s="23" t="e">
        <f t="shared" si="4"/>
        <v>#DIV/0!</v>
      </c>
      <c r="O13" s="23">
        <f>'EDUC. FÍSICA'!N22</f>
        <v>0</v>
      </c>
      <c r="P13" s="23">
        <f t="shared" si="5"/>
        <v>0</v>
      </c>
      <c r="Q13" s="23">
        <f>'DIBUJO TECNICO'!N22</f>
        <v>0</v>
      </c>
      <c r="R13" s="23">
        <f t="shared" si="6"/>
        <v>0</v>
      </c>
      <c r="S13" s="23" t="s">
        <v>142</v>
      </c>
      <c r="T13" s="125">
        <f>ITP!AL22</f>
        <v>0</v>
      </c>
      <c r="U13" s="24" t="e">
        <f>AVERAGE(F13,H13,J13,L13,N13,#REF!,#REF!,P13,R13)</f>
        <v>#REF!</v>
      </c>
      <c r="V13" s="20" t="e">
        <f t="shared" si="7"/>
        <v>#REF!</v>
      </c>
    </row>
    <row r="14" spans="1:22" x14ac:dyDescent="0.2">
      <c r="A14" s="20">
        <v>12</v>
      </c>
      <c r="B14" s="388" t="s">
        <v>183</v>
      </c>
      <c r="C14" s="390" t="s">
        <v>184</v>
      </c>
      <c r="D14" s="388" t="s">
        <v>185</v>
      </c>
      <c r="E14" s="23">
        <f>GHC!N23</f>
        <v>0</v>
      </c>
      <c r="F14" s="23">
        <f t="shared" si="1"/>
        <v>0</v>
      </c>
      <c r="G14" s="15">
        <f>IDIOMA!M23</f>
        <v>0</v>
      </c>
      <c r="H14" s="15">
        <f t="shared" si="2"/>
        <v>0</v>
      </c>
      <c r="I14" s="23">
        <f>'LENGUA '!N23</f>
        <v>0</v>
      </c>
      <c r="J14" s="23">
        <f t="shared" si="3"/>
        <v>0</v>
      </c>
      <c r="K14" s="15">
        <f>MATEMÁTICAS!N23</f>
        <v>0</v>
      </c>
      <c r="L14" s="15">
        <f t="shared" si="0"/>
        <v>0</v>
      </c>
      <c r="M14" s="23" t="e">
        <f>BIOLOGÍA!M23</f>
        <v>#DIV/0!</v>
      </c>
      <c r="N14" s="23" t="e">
        <f t="shared" si="4"/>
        <v>#DIV/0!</v>
      </c>
      <c r="O14" s="23">
        <f>'EDUC. FÍSICA'!N23</f>
        <v>0</v>
      </c>
      <c r="P14" s="23">
        <f t="shared" si="5"/>
        <v>0</v>
      </c>
      <c r="Q14" s="23">
        <f>'DIBUJO TECNICO'!N23</f>
        <v>0</v>
      </c>
      <c r="R14" s="23">
        <f t="shared" si="6"/>
        <v>0</v>
      </c>
      <c r="S14" s="23" t="s">
        <v>138</v>
      </c>
      <c r="T14" s="125">
        <f>ITP!AL23</f>
        <v>0</v>
      </c>
      <c r="U14" s="24" t="e">
        <f>AVERAGE(F14,H14,J14,L14,N14,#REF!,#REF!,P14,R14)</f>
        <v>#REF!</v>
      </c>
      <c r="V14" s="20" t="e">
        <f t="shared" si="7"/>
        <v>#REF!</v>
      </c>
    </row>
    <row r="15" spans="1:22" x14ac:dyDescent="0.2">
      <c r="A15" s="20">
        <v>13</v>
      </c>
      <c r="B15" s="389" t="s">
        <v>186</v>
      </c>
      <c r="C15" s="390" t="s">
        <v>187</v>
      </c>
      <c r="D15" s="389" t="s">
        <v>188</v>
      </c>
      <c r="E15" s="23">
        <f>GHC!N24</f>
        <v>0</v>
      </c>
      <c r="F15" s="23">
        <f t="shared" si="1"/>
        <v>0</v>
      </c>
      <c r="G15" s="15">
        <f>IDIOMA!M24</f>
        <v>0</v>
      </c>
      <c r="H15" s="15">
        <f t="shared" si="2"/>
        <v>0</v>
      </c>
      <c r="I15" s="23">
        <f>'LENGUA '!N24</f>
        <v>0</v>
      </c>
      <c r="J15" s="23">
        <f t="shared" si="3"/>
        <v>0</v>
      </c>
      <c r="K15" s="15">
        <f>MATEMÁTICAS!N24</f>
        <v>0</v>
      </c>
      <c r="L15" s="15">
        <f t="shared" si="0"/>
        <v>0</v>
      </c>
      <c r="M15" s="23" t="e">
        <f>BIOLOGÍA!M24</f>
        <v>#DIV/0!</v>
      </c>
      <c r="N15" s="23" t="e">
        <f t="shared" si="4"/>
        <v>#DIV/0!</v>
      </c>
      <c r="O15" s="23">
        <f>'EDUC. FÍSICA'!N24</f>
        <v>0</v>
      </c>
      <c r="P15" s="23">
        <f t="shared" si="5"/>
        <v>0</v>
      </c>
      <c r="Q15" s="23">
        <f>'DIBUJO TECNICO'!N24</f>
        <v>0</v>
      </c>
      <c r="R15" s="23">
        <f t="shared" si="6"/>
        <v>0</v>
      </c>
      <c r="S15" s="23" t="s">
        <v>142</v>
      </c>
      <c r="T15" s="125">
        <f>ITP!AL24</f>
        <v>0</v>
      </c>
      <c r="U15" s="24" t="e">
        <f>AVERAGE(F15,H15,J15,L15,N15,#REF!,#REF!,P15,R15)</f>
        <v>#REF!</v>
      </c>
      <c r="V15" s="20" t="e">
        <f t="shared" si="7"/>
        <v>#REF!</v>
      </c>
    </row>
    <row r="16" spans="1:22" x14ac:dyDescent="0.2">
      <c r="A16" s="20">
        <v>14</v>
      </c>
      <c r="B16" s="389" t="s">
        <v>189</v>
      </c>
      <c r="C16" s="390" t="s">
        <v>146</v>
      </c>
      <c r="D16" s="389" t="s">
        <v>190</v>
      </c>
      <c r="E16" s="23">
        <f>GHC!N25</f>
        <v>0</v>
      </c>
      <c r="F16" s="23">
        <f t="shared" si="1"/>
        <v>0</v>
      </c>
      <c r="G16" s="15">
        <f>IDIOMA!M25</f>
        <v>0</v>
      </c>
      <c r="H16" s="15">
        <f t="shared" si="2"/>
        <v>0</v>
      </c>
      <c r="I16" s="23">
        <f>'LENGUA '!N25</f>
        <v>0</v>
      </c>
      <c r="J16" s="23">
        <f t="shared" si="3"/>
        <v>0</v>
      </c>
      <c r="K16" s="15">
        <f>MATEMÁTICAS!N25</f>
        <v>0</v>
      </c>
      <c r="L16" s="15">
        <f t="shared" si="0"/>
        <v>0</v>
      </c>
      <c r="M16" s="23" t="e">
        <f>BIOLOGÍA!M25</f>
        <v>#DIV/0!</v>
      </c>
      <c r="N16" s="23" t="e">
        <f t="shared" si="4"/>
        <v>#DIV/0!</v>
      </c>
      <c r="O16" s="23">
        <f>'EDUC. FÍSICA'!N25</f>
        <v>0</v>
      </c>
      <c r="P16" s="23">
        <f t="shared" si="5"/>
        <v>0</v>
      </c>
      <c r="Q16" s="23">
        <f>'DIBUJO TECNICO'!N25</f>
        <v>0</v>
      </c>
      <c r="R16" s="23">
        <f t="shared" si="6"/>
        <v>0</v>
      </c>
      <c r="S16" s="23" t="s">
        <v>144</v>
      </c>
      <c r="T16" s="125">
        <f>ITP!AL25</f>
        <v>0</v>
      </c>
      <c r="U16" s="24" t="e">
        <f>AVERAGE(F16,H16,J16,L16,N16,#REF!,#REF!,P16,R16)</f>
        <v>#REF!</v>
      </c>
      <c r="V16" s="20" t="e">
        <f t="shared" si="7"/>
        <v>#REF!</v>
      </c>
    </row>
    <row r="17" spans="1:22" x14ac:dyDescent="0.2">
      <c r="A17" s="20">
        <v>15</v>
      </c>
      <c r="B17" s="389" t="s">
        <v>191</v>
      </c>
      <c r="C17" s="390" t="s">
        <v>192</v>
      </c>
      <c r="D17" s="389" t="s">
        <v>193</v>
      </c>
      <c r="E17" s="23">
        <f>GHC!N26</f>
        <v>0</v>
      </c>
      <c r="F17" s="23">
        <f t="shared" si="1"/>
        <v>0</v>
      </c>
      <c r="G17" s="15">
        <f>IDIOMA!M26</f>
        <v>0</v>
      </c>
      <c r="H17" s="15">
        <f t="shared" si="2"/>
        <v>0</v>
      </c>
      <c r="I17" s="23">
        <f>'LENGUA '!N26</f>
        <v>0</v>
      </c>
      <c r="J17" s="23">
        <f t="shared" si="3"/>
        <v>0</v>
      </c>
      <c r="K17" s="15">
        <f>MATEMÁTICAS!N26</f>
        <v>0</v>
      </c>
      <c r="L17" s="15">
        <f t="shared" si="0"/>
        <v>0</v>
      </c>
      <c r="M17" s="23" t="e">
        <f>BIOLOGÍA!M26</f>
        <v>#DIV/0!</v>
      </c>
      <c r="N17" s="23" t="e">
        <f t="shared" si="4"/>
        <v>#DIV/0!</v>
      </c>
      <c r="O17" s="23">
        <f>'EDUC. FÍSICA'!N26</f>
        <v>0</v>
      </c>
      <c r="P17" s="23">
        <f t="shared" si="5"/>
        <v>0</v>
      </c>
      <c r="Q17" s="23">
        <f>'DIBUJO TECNICO'!N26</f>
        <v>0</v>
      </c>
      <c r="R17" s="23">
        <f t="shared" si="6"/>
        <v>0</v>
      </c>
      <c r="S17" s="23" t="s">
        <v>141</v>
      </c>
      <c r="T17" s="125">
        <f>ITP!AL26</f>
        <v>0</v>
      </c>
      <c r="U17" s="24" t="e">
        <f>AVERAGE(F17,H17,J17,L17,N17,#REF!,#REF!,P17,R17)</f>
        <v>#REF!</v>
      </c>
      <c r="V17" s="20" t="e">
        <f t="shared" si="7"/>
        <v>#REF!</v>
      </c>
    </row>
    <row r="18" spans="1:22" x14ac:dyDescent="0.2">
      <c r="A18" s="20">
        <v>16</v>
      </c>
      <c r="B18" s="388" t="s">
        <v>194</v>
      </c>
      <c r="C18" s="390" t="s">
        <v>195</v>
      </c>
      <c r="D18" s="388" t="s">
        <v>196</v>
      </c>
      <c r="E18" s="23">
        <f>GHC!N27</f>
        <v>0</v>
      </c>
      <c r="F18" s="23">
        <f t="shared" si="1"/>
        <v>0</v>
      </c>
      <c r="G18" s="15">
        <f>IDIOMA!M27</f>
        <v>0</v>
      </c>
      <c r="H18" s="15">
        <f t="shared" si="2"/>
        <v>0</v>
      </c>
      <c r="I18" s="23">
        <f>'LENGUA '!N27</f>
        <v>0</v>
      </c>
      <c r="J18" s="23">
        <f t="shared" si="3"/>
        <v>0</v>
      </c>
      <c r="K18" s="15">
        <f>MATEMÁTICAS!N27</f>
        <v>0</v>
      </c>
      <c r="L18" s="15">
        <f t="shared" si="0"/>
        <v>0</v>
      </c>
      <c r="M18" s="23" t="e">
        <f>BIOLOGÍA!M27</f>
        <v>#DIV/0!</v>
      </c>
      <c r="N18" s="23" t="e">
        <f t="shared" si="4"/>
        <v>#DIV/0!</v>
      </c>
      <c r="O18" s="23">
        <f>'EDUC. FÍSICA'!N27</f>
        <v>0</v>
      </c>
      <c r="P18" s="23">
        <f t="shared" si="5"/>
        <v>0</v>
      </c>
      <c r="Q18" s="23">
        <f>'DIBUJO TECNICO'!N27</f>
        <v>0</v>
      </c>
      <c r="R18" s="23">
        <f t="shared" si="6"/>
        <v>0</v>
      </c>
      <c r="S18" s="23" t="s">
        <v>22</v>
      </c>
      <c r="T18" s="125">
        <f>ITP!AL27</f>
        <v>0</v>
      </c>
      <c r="U18" s="24" t="e">
        <f>AVERAGE(F18,H18,J18,L18,N18,#REF!,#REF!,P18,R18)</f>
        <v>#REF!</v>
      </c>
      <c r="V18" s="20" t="e">
        <f t="shared" si="7"/>
        <v>#REF!</v>
      </c>
    </row>
    <row r="19" spans="1:22" x14ac:dyDescent="0.2">
      <c r="A19" s="20">
        <f>+A18+1</f>
        <v>17</v>
      </c>
      <c r="B19" s="388" t="s">
        <v>197</v>
      </c>
      <c r="C19" s="390" t="s">
        <v>198</v>
      </c>
      <c r="D19" s="388" t="s">
        <v>199</v>
      </c>
      <c r="E19" s="23">
        <f>GHC!N28</f>
        <v>0</v>
      </c>
      <c r="F19" s="23">
        <f t="shared" ref="F19:F23" si="8">ROUND(E19,0)</f>
        <v>0</v>
      </c>
      <c r="G19" s="15">
        <f>IDIOMA!M28</f>
        <v>0</v>
      </c>
      <c r="H19" s="15">
        <f t="shared" ref="H19:H23" si="9">ROUND(G19,0)</f>
        <v>0</v>
      </c>
      <c r="I19" s="23">
        <f>'LENGUA '!N28</f>
        <v>0</v>
      </c>
      <c r="J19" s="23">
        <f t="shared" ref="J19:J23" si="10">ROUND(I19,0)</f>
        <v>0</v>
      </c>
      <c r="K19" s="15">
        <f>MATEMÁTICAS!N28</f>
        <v>0</v>
      </c>
      <c r="L19" s="15">
        <f t="shared" si="0"/>
        <v>0</v>
      </c>
      <c r="M19" s="23" t="e">
        <f>BIOLOGÍA!M28</f>
        <v>#DIV/0!</v>
      </c>
      <c r="N19" s="23" t="e">
        <f t="shared" ref="N19:N23" si="11">ROUND(M19,0)</f>
        <v>#DIV/0!</v>
      </c>
      <c r="O19" s="23">
        <f>'EDUC. FÍSICA'!N28</f>
        <v>0</v>
      </c>
      <c r="P19" s="23">
        <f t="shared" ref="P19:P23" si="12">ROUND(O19,0)</f>
        <v>0</v>
      </c>
      <c r="Q19" s="23">
        <f>'DIBUJO TECNICO'!N28</f>
        <v>0</v>
      </c>
      <c r="R19" s="23">
        <f t="shared" ref="R19:R23" si="13">ROUND(Q19,0)</f>
        <v>0</v>
      </c>
      <c r="S19" s="23" t="s">
        <v>141</v>
      </c>
      <c r="T19" s="125">
        <f>ITP!AL28</f>
        <v>0</v>
      </c>
      <c r="U19" s="24" t="e">
        <f>AVERAGE(F19,H19,J19,L19,N19,#REF!,#REF!,P19,R19)</f>
        <v>#REF!</v>
      </c>
      <c r="V19" s="20" t="e">
        <f t="shared" si="7"/>
        <v>#REF!</v>
      </c>
    </row>
    <row r="20" spans="1:22" x14ac:dyDescent="0.2">
      <c r="A20" s="20">
        <f t="shared" ref="A20:A24" si="14">+A19+1</f>
        <v>18</v>
      </c>
      <c r="B20" s="388" t="s">
        <v>200</v>
      </c>
      <c r="C20" s="390" t="s">
        <v>201</v>
      </c>
      <c r="D20" s="388" t="s">
        <v>202</v>
      </c>
      <c r="E20" s="23">
        <f>GHC!N29</f>
        <v>0</v>
      </c>
      <c r="F20" s="23">
        <f t="shared" si="8"/>
        <v>0</v>
      </c>
      <c r="G20" s="15">
        <f>IDIOMA!M29</f>
        <v>0</v>
      </c>
      <c r="H20" s="15">
        <f t="shared" si="9"/>
        <v>0</v>
      </c>
      <c r="I20" s="23">
        <f>'LENGUA '!N29</f>
        <v>0</v>
      </c>
      <c r="J20" s="23">
        <f t="shared" si="10"/>
        <v>0</v>
      </c>
      <c r="K20" s="15">
        <f>MATEMÁTICAS!N29</f>
        <v>0</v>
      </c>
      <c r="L20" s="15">
        <f t="shared" si="0"/>
        <v>0</v>
      </c>
      <c r="M20" s="23" t="e">
        <f>BIOLOGÍA!M29</f>
        <v>#DIV/0!</v>
      </c>
      <c r="N20" s="23" t="e">
        <f t="shared" si="11"/>
        <v>#DIV/0!</v>
      </c>
      <c r="O20" s="23">
        <f>'EDUC. FÍSICA'!N29</f>
        <v>0</v>
      </c>
      <c r="P20" s="23">
        <f t="shared" si="12"/>
        <v>0</v>
      </c>
      <c r="Q20" s="23">
        <f>'DIBUJO TECNICO'!N29</f>
        <v>0</v>
      </c>
      <c r="R20" s="23">
        <f t="shared" si="13"/>
        <v>0</v>
      </c>
      <c r="S20" s="23" t="s">
        <v>138</v>
      </c>
      <c r="T20" s="125">
        <f>ITP!AL29</f>
        <v>0</v>
      </c>
      <c r="U20" s="24" t="e">
        <f>AVERAGE(F20,H20,J20,L20,N20,#REF!,#REF!,P20,R20)</f>
        <v>#REF!</v>
      </c>
      <c r="V20" s="20" t="e">
        <f t="shared" si="7"/>
        <v>#REF!</v>
      </c>
    </row>
    <row r="21" spans="1:22" x14ac:dyDescent="0.2">
      <c r="A21" s="20">
        <f t="shared" si="14"/>
        <v>19</v>
      </c>
      <c r="B21" s="388" t="s">
        <v>203</v>
      </c>
      <c r="C21" s="390" t="s">
        <v>204</v>
      </c>
      <c r="D21" s="388" t="s">
        <v>205</v>
      </c>
      <c r="E21" s="23">
        <f>GHC!N30</f>
        <v>0</v>
      </c>
      <c r="F21" s="23">
        <f t="shared" si="8"/>
        <v>0</v>
      </c>
      <c r="G21" s="15">
        <f>IDIOMA!M30</f>
        <v>0</v>
      </c>
      <c r="H21" s="15">
        <f t="shared" si="9"/>
        <v>0</v>
      </c>
      <c r="I21" s="23">
        <f>'LENGUA '!N30</f>
        <v>0</v>
      </c>
      <c r="J21" s="23">
        <f t="shared" si="10"/>
        <v>0</v>
      </c>
      <c r="K21" s="15">
        <f>MATEMÁTICAS!N30</f>
        <v>0</v>
      </c>
      <c r="L21" s="15">
        <f t="shared" si="0"/>
        <v>0</v>
      </c>
      <c r="M21" s="23" t="e">
        <f>BIOLOGÍA!M30</f>
        <v>#DIV/0!</v>
      </c>
      <c r="N21" s="23" t="e">
        <f t="shared" si="11"/>
        <v>#DIV/0!</v>
      </c>
      <c r="O21" s="23">
        <f>'EDUC. FÍSICA'!N30</f>
        <v>0</v>
      </c>
      <c r="P21" s="23">
        <f t="shared" si="12"/>
        <v>0</v>
      </c>
      <c r="Q21" s="23">
        <f>'DIBUJO TECNICO'!N30</f>
        <v>0</v>
      </c>
      <c r="R21" s="23">
        <f t="shared" si="13"/>
        <v>0</v>
      </c>
      <c r="S21" s="23" t="s">
        <v>141</v>
      </c>
      <c r="T21" s="125">
        <f>ITP!AL30</f>
        <v>0</v>
      </c>
      <c r="U21" s="24" t="e">
        <f>AVERAGE(F21,H21,J21,L21,N21,#REF!,#REF!,P21,R21)</f>
        <v>#REF!</v>
      </c>
      <c r="V21" s="20" t="e">
        <f t="shared" si="7"/>
        <v>#REF!</v>
      </c>
    </row>
    <row r="22" spans="1:22" x14ac:dyDescent="0.2">
      <c r="A22" s="20">
        <f t="shared" si="14"/>
        <v>20</v>
      </c>
      <c r="B22" s="389" t="s">
        <v>206</v>
      </c>
      <c r="C22" s="390" t="s">
        <v>207</v>
      </c>
      <c r="D22" s="389" t="s">
        <v>208</v>
      </c>
      <c r="E22" s="23">
        <f>GHC!N31</f>
        <v>0</v>
      </c>
      <c r="F22" s="23">
        <f t="shared" si="8"/>
        <v>0</v>
      </c>
      <c r="G22" s="15">
        <f>IDIOMA!M31</f>
        <v>0</v>
      </c>
      <c r="H22" s="15">
        <f t="shared" si="9"/>
        <v>0</v>
      </c>
      <c r="I22" s="23">
        <f>'LENGUA '!N31</f>
        <v>0</v>
      </c>
      <c r="J22" s="23">
        <f t="shared" si="10"/>
        <v>0</v>
      </c>
      <c r="K22" s="15">
        <f>MATEMÁTICAS!N31</f>
        <v>0</v>
      </c>
      <c r="L22" s="15">
        <f t="shared" si="0"/>
        <v>0</v>
      </c>
      <c r="M22" s="23" t="e">
        <f>BIOLOGÍA!M31</f>
        <v>#DIV/0!</v>
      </c>
      <c r="N22" s="23" t="e">
        <f t="shared" si="11"/>
        <v>#DIV/0!</v>
      </c>
      <c r="O22" s="23">
        <f>'EDUC. FÍSICA'!N31</f>
        <v>0</v>
      </c>
      <c r="P22" s="23">
        <f t="shared" si="12"/>
        <v>0</v>
      </c>
      <c r="Q22" s="23">
        <f>'DIBUJO TECNICO'!N31</f>
        <v>0</v>
      </c>
      <c r="R22" s="23">
        <f t="shared" si="13"/>
        <v>0</v>
      </c>
      <c r="S22" s="23" t="s">
        <v>138</v>
      </c>
      <c r="T22" s="125">
        <f>ITP!AL31</f>
        <v>0</v>
      </c>
      <c r="U22" s="24" t="e">
        <f>AVERAGE(F22,H22,J22,L22,N22,#REF!,#REF!,P22,R22)</f>
        <v>#REF!</v>
      </c>
      <c r="V22" s="20" t="e">
        <f t="shared" si="7"/>
        <v>#REF!</v>
      </c>
    </row>
    <row r="23" spans="1:22" x14ac:dyDescent="0.2">
      <c r="A23" s="20">
        <f t="shared" si="14"/>
        <v>21</v>
      </c>
      <c r="B23" s="389" t="s">
        <v>209</v>
      </c>
      <c r="C23" s="390" t="s">
        <v>210</v>
      </c>
      <c r="D23" s="389" t="s">
        <v>211</v>
      </c>
      <c r="E23" s="23">
        <f>GHC!N32</f>
        <v>0</v>
      </c>
      <c r="F23" s="23">
        <f t="shared" si="8"/>
        <v>0</v>
      </c>
      <c r="G23" s="15">
        <f>IDIOMA!M32</f>
        <v>0</v>
      </c>
      <c r="H23" s="15">
        <f t="shared" si="9"/>
        <v>0</v>
      </c>
      <c r="I23" s="23">
        <f>'LENGUA '!N32</f>
        <v>0</v>
      </c>
      <c r="J23" s="23">
        <f t="shared" si="10"/>
        <v>0</v>
      </c>
      <c r="K23" s="15">
        <f>MATEMÁTICAS!N32</f>
        <v>0</v>
      </c>
      <c r="L23" s="15">
        <f t="shared" si="0"/>
        <v>0</v>
      </c>
      <c r="M23" s="23" t="e">
        <f>BIOLOGÍA!M32</f>
        <v>#DIV/0!</v>
      </c>
      <c r="N23" s="23" t="e">
        <f t="shared" si="11"/>
        <v>#DIV/0!</v>
      </c>
      <c r="O23" s="23">
        <f>'EDUC. FÍSICA'!N32</f>
        <v>0</v>
      </c>
      <c r="P23" s="23">
        <f t="shared" si="12"/>
        <v>0</v>
      </c>
      <c r="Q23" s="23">
        <f>'DIBUJO TECNICO'!N32</f>
        <v>0</v>
      </c>
      <c r="R23" s="23">
        <f t="shared" si="13"/>
        <v>0</v>
      </c>
      <c r="S23" s="23" t="s">
        <v>22</v>
      </c>
      <c r="T23" s="125">
        <f>ITP!AL32</f>
        <v>0</v>
      </c>
      <c r="U23" s="24" t="e">
        <f>AVERAGE(F23,H23,J23,L23,N23,#REF!,#REF!,P23,R23)</f>
        <v>#REF!</v>
      </c>
      <c r="V23" s="20" t="e">
        <f t="shared" si="7"/>
        <v>#REF!</v>
      </c>
    </row>
    <row r="24" spans="1:22" x14ac:dyDescent="0.2">
      <c r="A24" s="20">
        <f t="shared" si="14"/>
        <v>22</v>
      </c>
      <c r="B24" s="388" t="s">
        <v>212</v>
      </c>
      <c r="C24" s="390" t="s">
        <v>213</v>
      </c>
      <c r="D24" s="388" t="s">
        <v>214</v>
      </c>
      <c r="E24" s="23">
        <f>GHC!N33</f>
        <v>0</v>
      </c>
      <c r="F24" s="23">
        <f t="shared" ref="F24" si="15">ROUND(E24,0)</f>
        <v>0</v>
      </c>
      <c r="G24" s="15">
        <f>IDIOMA!M33</f>
        <v>0</v>
      </c>
      <c r="H24" s="15">
        <f t="shared" ref="H24" si="16">ROUND(G24,0)</f>
        <v>0</v>
      </c>
      <c r="I24" s="23">
        <f>'LENGUA '!N33</f>
        <v>0</v>
      </c>
      <c r="J24" s="23">
        <f t="shared" ref="J24" si="17">ROUND(I24,0)</f>
        <v>0</v>
      </c>
      <c r="K24" s="15">
        <f>MATEMÁTICAS!N33</f>
        <v>0</v>
      </c>
      <c r="L24" s="15">
        <f t="shared" ref="L24" si="18">ROUND(K24,0)</f>
        <v>0</v>
      </c>
      <c r="M24" s="23" t="e">
        <f>BIOLOGÍA!M33</f>
        <v>#DIV/0!</v>
      </c>
      <c r="N24" s="23" t="e">
        <f t="shared" ref="N24" si="19">ROUND(M24,0)</f>
        <v>#DIV/0!</v>
      </c>
      <c r="O24" s="23">
        <f>'EDUC. FÍSICA'!N33</f>
        <v>0</v>
      </c>
      <c r="P24" s="23">
        <f t="shared" ref="P24" si="20">ROUND(O24,0)</f>
        <v>0</v>
      </c>
      <c r="Q24" s="23">
        <f>'DIBUJO TECNICO'!N33</f>
        <v>0</v>
      </c>
      <c r="R24" s="23">
        <f t="shared" ref="R24" si="21">ROUND(Q24,0)</f>
        <v>0</v>
      </c>
      <c r="S24" s="23" t="s">
        <v>22</v>
      </c>
      <c r="T24" s="125">
        <f>ITP!AL33</f>
        <v>0</v>
      </c>
      <c r="U24" s="24" t="e">
        <f>AVERAGE(F24,H24,J24,L24,N24,#REF!,#REF!,P24,R24)</f>
        <v>#REF!</v>
      </c>
      <c r="V24" s="20" t="e">
        <f t="shared" ref="V24" si="22">ROUND(U24,0)</f>
        <v>#REF!</v>
      </c>
    </row>
  </sheetData>
  <mergeCells count="21">
    <mergeCell ref="V1:V2"/>
    <mergeCell ref="F1:F2"/>
    <mergeCell ref="H1:H2"/>
    <mergeCell ref="J1:J2"/>
    <mergeCell ref="L1:L2"/>
    <mergeCell ref="N1:N2"/>
    <mergeCell ref="P1:P2"/>
    <mergeCell ref="R1:R2"/>
    <mergeCell ref="U1:U2"/>
    <mergeCell ref="K1:K2"/>
    <mergeCell ref="M1:M2"/>
    <mergeCell ref="S1:S2"/>
    <mergeCell ref="T1:T2"/>
    <mergeCell ref="O1:O2"/>
    <mergeCell ref="Q1:Q2"/>
    <mergeCell ref="I1:I2"/>
    <mergeCell ref="B1:B2"/>
    <mergeCell ref="C1:C2"/>
    <mergeCell ref="D1:D2"/>
    <mergeCell ref="E1:E2"/>
    <mergeCell ref="G1:G2"/>
  </mergeCells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D24"/>
  <sheetViews>
    <sheetView topLeftCell="A16" zoomScale="90" zoomScaleNormal="90" workbookViewId="0">
      <selection activeCell="D23" sqref="A2:D23"/>
    </sheetView>
  </sheetViews>
  <sheetFormatPr baseColWidth="10" defaultColWidth="11.42578125" defaultRowHeight="15" x14ac:dyDescent="0.2"/>
  <cols>
    <col min="1" max="1" width="5.28515625" style="197" bestFit="1" customWidth="1"/>
    <col min="2" max="2" width="11.5703125" style="194" bestFit="1" customWidth="1"/>
    <col min="3" max="3" width="22.7109375" style="194" bestFit="1" customWidth="1"/>
    <col min="4" max="4" width="20.42578125" style="194" bestFit="1" customWidth="1"/>
    <col min="5" max="7" width="6.140625" style="194" bestFit="1" customWidth="1"/>
    <col min="8" max="8" width="4" style="194" bestFit="1" customWidth="1"/>
    <col min="9" max="11" width="6.5703125" style="194" bestFit="1" customWidth="1"/>
    <col min="12" max="12" width="5.28515625" style="194" bestFit="1" customWidth="1"/>
    <col min="13" max="15" width="5.85546875" style="194" bestFit="1" customWidth="1"/>
    <col min="16" max="16" width="4" style="194" bestFit="1" customWidth="1"/>
    <col min="17" max="19" width="4.85546875" style="194" bestFit="1" customWidth="1"/>
    <col min="20" max="20" width="4" style="194" bestFit="1" customWidth="1"/>
    <col min="21" max="22" width="6" style="194" hidden="1" customWidth="1"/>
    <col min="23" max="23" width="6" style="194" bestFit="1" customWidth="1"/>
    <col min="24" max="24" width="4" style="194" bestFit="1" customWidth="1"/>
    <col min="25" max="27" width="4.85546875" style="194" bestFit="1" customWidth="1"/>
    <col min="28" max="28" width="4" style="194" bestFit="1" customWidth="1"/>
    <col min="29" max="31" width="5.5703125" style="194" bestFit="1" customWidth="1"/>
    <col min="32" max="32" width="4" style="194" bestFit="1" customWidth="1"/>
    <col min="33" max="35" width="5.7109375" style="194" bestFit="1" customWidth="1"/>
    <col min="36" max="36" width="5.28515625" style="194" bestFit="1" customWidth="1"/>
    <col min="37" max="39" width="6" style="194" bestFit="1" customWidth="1"/>
    <col min="40" max="40" width="4" style="194" bestFit="1" customWidth="1"/>
    <col min="41" max="43" width="6" style="194" bestFit="1" customWidth="1"/>
    <col min="44" max="44" width="4" style="194" bestFit="1" customWidth="1"/>
    <col min="45" max="47" width="6.140625" style="194" bestFit="1" customWidth="1"/>
    <col min="48" max="48" width="4" style="194" bestFit="1" customWidth="1"/>
    <col min="49" max="49" width="7.5703125" style="197" bestFit="1" customWidth="1"/>
    <col min="50" max="50" width="5.5703125" style="197" bestFit="1" customWidth="1"/>
    <col min="51" max="51" width="7.5703125" style="194" bestFit="1" customWidth="1"/>
    <col min="52" max="52" width="5.5703125" style="194" bestFit="1" customWidth="1"/>
    <col min="53" max="53" width="7.5703125" style="194" bestFit="1" customWidth="1"/>
    <col min="54" max="54" width="5.5703125" style="197" bestFit="1" customWidth="1"/>
    <col min="55" max="55" width="5.7109375" style="194" bestFit="1" customWidth="1"/>
    <col min="56" max="56" width="5.7109375" style="197" bestFit="1" customWidth="1"/>
    <col min="57" max="16384" width="11.42578125" style="194"/>
  </cols>
  <sheetData>
    <row r="1" spans="1:56" s="186" customFormat="1" ht="18" customHeight="1" x14ac:dyDescent="0.25">
      <c r="A1" s="179" t="s">
        <v>49</v>
      </c>
      <c r="B1" s="180" t="s">
        <v>50</v>
      </c>
      <c r="C1" s="180" t="s">
        <v>51</v>
      </c>
      <c r="D1" s="180" t="s">
        <v>52</v>
      </c>
      <c r="E1" s="181" t="s">
        <v>84</v>
      </c>
      <c r="F1" s="181" t="s">
        <v>85</v>
      </c>
      <c r="G1" s="181" t="s">
        <v>86</v>
      </c>
      <c r="H1" s="181" t="s">
        <v>53</v>
      </c>
      <c r="I1" s="181" t="s">
        <v>87</v>
      </c>
      <c r="J1" s="181" t="s">
        <v>88</v>
      </c>
      <c r="K1" s="181" t="s">
        <v>89</v>
      </c>
      <c r="L1" s="181" t="s">
        <v>90</v>
      </c>
      <c r="M1" s="181" t="s">
        <v>54</v>
      </c>
      <c r="N1" s="181" t="s">
        <v>55</v>
      </c>
      <c r="O1" s="181" t="s">
        <v>56</v>
      </c>
      <c r="P1" s="181" t="s">
        <v>57</v>
      </c>
      <c r="Q1" s="181" t="s">
        <v>58</v>
      </c>
      <c r="R1" s="181" t="s">
        <v>59</v>
      </c>
      <c r="S1" s="181" t="s">
        <v>60</v>
      </c>
      <c r="T1" s="181" t="s">
        <v>61</v>
      </c>
      <c r="U1" s="182" t="s">
        <v>62</v>
      </c>
      <c r="V1" s="182" t="s">
        <v>63</v>
      </c>
      <c r="W1" s="182" t="s">
        <v>64</v>
      </c>
      <c r="X1" s="182" t="s">
        <v>65</v>
      </c>
      <c r="Y1" s="182" t="s">
        <v>110</v>
      </c>
      <c r="Z1" s="182" t="s">
        <v>111</v>
      </c>
      <c r="AA1" s="182" t="s">
        <v>112</v>
      </c>
      <c r="AB1" s="182" t="s">
        <v>66</v>
      </c>
      <c r="AC1" s="182" t="s">
        <v>67</v>
      </c>
      <c r="AD1" s="182" t="s">
        <v>68</v>
      </c>
      <c r="AE1" s="182" t="s">
        <v>69</v>
      </c>
      <c r="AF1" s="182" t="s">
        <v>70</v>
      </c>
      <c r="AG1" s="182" t="s">
        <v>113</v>
      </c>
      <c r="AH1" s="182" t="s">
        <v>114</v>
      </c>
      <c r="AI1" s="182" t="s">
        <v>115</v>
      </c>
      <c r="AJ1" s="182" t="s">
        <v>91</v>
      </c>
      <c r="AK1" s="182" t="s">
        <v>71</v>
      </c>
      <c r="AL1" s="182" t="s">
        <v>72</v>
      </c>
      <c r="AM1" s="182" t="s">
        <v>73</v>
      </c>
      <c r="AN1" s="182" t="s">
        <v>74</v>
      </c>
      <c r="AO1" s="182" t="s">
        <v>75</v>
      </c>
      <c r="AP1" s="182" t="s">
        <v>76</v>
      </c>
      <c r="AQ1" s="182" t="s">
        <v>77</v>
      </c>
      <c r="AR1" s="182" t="s">
        <v>78</v>
      </c>
      <c r="AS1" s="183" t="s">
        <v>116</v>
      </c>
      <c r="AT1" s="183" t="s">
        <v>117</v>
      </c>
      <c r="AU1" s="183" t="s">
        <v>118</v>
      </c>
      <c r="AV1" s="183" t="s">
        <v>79</v>
      </c>
      <c r="AW1" s="184" t="s">
        <v>80</v>
      </c>
      <c r="AX1" s="184" t="s">
        <v>99</v>
      </c>
      <c r="AY1" s="184" t="s">
        <v>81</v>
      </c>
      <c r="AZ1" s="184" t="s">
        <v>100</v>
      </c>
      <c r="BA1" s="184" t="s">
        <v>82</v>
      </c>
      <c r="BB1" s="184" t="s">
        <v>101</v>
      </c>
      <c r="BC1" s="184" t="s">
        <v>83</v>
      </c>
      <c r="BD1" s="185" t="s">
        <v>102</v>
      </c>
    </row>
    <row r="2" spans="1:56" ht="18" customHeight="1" x14ac:dyDescent="0.25">
      <c r="A2" s="20">
        <v>1</v>
      </c>
      <c r="B2" s="388" t="s">
        <v>150</v>
      </c>
      <c r="C2" s="388" t="s">
        <v>151</v>
      </c>
      <c r="D2" s="388" t="s">
        <v>152</v>
      </c>
      <c r="E2" s="187">
        <f>FÍSICA!N12</f>
        <v>0</v>
      </c>
      <c r="F2" s="187">
        <f>FÍSICA!X12</f>
        <v>0</v>
      </c>
      <c r="G2" s="187">
        <f>FÍSICA!AH12</f>
        <v>0</v>
      </c>
      <c r="H2" s="188">
        <f>AVERAGE(E2:G2)</f>
        <v>0</v>
      </c>
      <c r="I2" s="187">
        <f>QUÍMICA!N12</f>
        <v>0</v>
      </c>
      <c r="J2" s="187">
        <f>QUÍMICA!X12</f>
        <v>0</v>
      </c>
      <c r="K2" s="187">
        <f>QUÍMICA!AH12</f>
        <v>0</v>
      </c>
      <c r="L2" s="188">
        <f>AVERAGE(I2:K2)</f>
        <v>0</v>
      </c>
      <c r="M2" s="187">
        <f>'LENGUA '!N12</f>
        <v>0</v>
      </c>
      <c r="N2" s="187">
        <f>'LENGUA '!Y12</f>
        <v>0</v>
      </c>
      <c r="O2" s="187">
        <f>'LENGUA '!AI12</f>
        <v>0</v>
      </c>
      <c r="P2" s="188">
        <f>AVERAGE(M2:O2)</f>
        <v>0</v>
      </c>
      <c r="Q2" s="187">
        <f>'RESUMEN 1er lapso'!G3</f>
        <v>0</v>
      </c>
      <c r="R2" s="187">
        <f>IDIOMA!W12</f>
        <v>0</v>
      </c>
      <c r="S2" s="187">
        <f>'RESUMEN X AÑO'!K7</f>
        <v>0</v>
      </c>
      <c r="T2" s="188">
        <f>AVERAGE(Q2:S2)</f>
        <v>0</v>
      </c>
      <c r="U2" s="187">
        <f>'RESUMEN 1er lapso'!K3</f>
        <v>0</v>
      </c>
      <c r="V2" s="187">
        <f>MATEMÁTICAS!X12</f>
        <v>0</v>
      </c>
      <c r="W2" s="187">
        <f>'RESUMEN 1er lapso'!K3</f>
        <v>0</v>
      </c>
      <c r="X2" s="188">
        <f>AVERAGE(U2:W2)</f>
        <v>0</v>
      </c>
      <c r="Y2" s="187" t="e">
        <f>'RESUMEN 1er lapso'!M3</f>
        <v>#DIV/0!</v>
      </c>
      <c r="Z2" s="187">
        <f>BIOLOGÍA!V12</f>
        <v>0</v>
      </c>
      <c r="AA2" s="187">
        <f>BIOLOGÍA!AF12</f>
        <v>0</v>
      </c>
      <c r="AB2" s="188" t="e">
        <f>AVERAGE(Y2:AA2)</f>
        <v>#DIV/0!</v>
      </c>
      <c r="AC2" s="187">
        <f>'RESUMEN 1er lapso'!O3</f>
        <v>0</v>
      </c>
      <c r="AD2" s="187">
        <f>'EDUC. FÍSICA'!X12</f>
        <v>0</v>
      </c>
      <c r="AE2" s="187">
        <f>'EDUC. FÍSICA'!Y12</f>
        <v>0</v>
      </c>
      <c r="AF2" s="188">
        <f>AVERAGE(AC2:AE2)</f>
        <v>0</v>
      </c>
      <c r="AG2" s="187">
        <f>'RESUMEN 1er lapso'!Q3</f>
        <v>0</v>
      </c>
      <c r="AH2" s="187">
        <f>'DIBUJO TECNICO'!X12</f>
        <v>0</v>
      </c>
      <c r="AI2" s="187">
        <f>'DIBUJO TECNICO'!AH12</f>
        <v>0</v>
      </c>
      <c r="AJ2" s="188">
        <f>AVERAGE(AG2:AI2)</f>
        <v>0</v>
      </c>
      <c r="AK2" s="187">
        <f>'RESUMEN 1er lapso'!F3</f>
        <v>0</v>
      </c>
      <c r="AL2" s="187">
        <f>GHC!X12</f>
        <v>0</v>
      </c>
      <c r="AM2" s="187">
        <f>GHC!AH12</f>
        <v>0</v>
      </c>
      <c r="AN2" s="188">
        <f>AVERAGE(AK2:AM2)</f>
        <v>0</v>
      </c>
      <c r="AO2" s="187" t="str">
        <f>'RESUMEN 1er lapso'!S3</f>
        <v>B</v>
      </c>
      <c r="AP2" s="187">
        <f>OC!W12</f>
        <v>0</v>
      </c>
      <c r="AQ2" s="187">
        <f>'RESUMEN X AÑO'!AQ7</f>
        <v>0</v>
      </c>
      <c r="AR2" s="187">
        <v>0</v>
      </c>
      <c r="AS2" s="189">
        <f>ITP!O12</f>
        <v>0</v>
      </c>
      <c r="AT2" s="189">
        <f>ITP!Y12</f>
        <v>0</v>
      </c>
      <c r="AU2" s="189">
        <f>ITP!AJ12</f>
        <v>0</v>
      </c>
      <c r="AV2" s="189">
        <f>'RESUMEN X AÑO'!AV7</f>
        <v>0</v>
      </c>
      <c r="AW2" s="190" t="e">
        <f>AVERAGE(M2,Q2,U2,Y2,AC2,AK2)</f>
        <v>#DIV/0!</v>
      </c>
      <c r="AX2" s="191" t="e">
        <f>ROUND(AW2,0)</f>
        <v>#DIV/0!</v>
      </c>
      <c r="AY2" s="190">
        <f>(F2+J2+N2+R2+V2+Z2+AD2+AH2+AL2)/10</f>
        <v>0</v>
      </c>
      <c r="AZ2" s="191">
        <f>ROUND(AY2,0)</f>
        <v>0</v>
      </c>
      <c r="BA2" s="192" t="e">
        <f>AVERAGE(H2,L2,P2,T2,X2,AB2,AF2,AJ2,AN2)</f>
        <v>#DIV/0!</v>
      </c>
      <c r="BB2" s="191" t="e">
        <f>ROUND(BA2,0)</f>
        <v>#DIV/0!</v>
      </c>
      <c r="BC2" s="192" t="e">
        <f>AVERAGE(AW2,AY2,BA2)</f>
        <v>#DIV/0!</v>
      </c>
      <c r="BD2" s="193" t="e">
        <f>ROUND(BC2,0)</f>
        <v>#DIV/0!</v>
      </c>
    </row>
    <row r="3" spans="1:56" ht="18" customHeight="1" x14ac:dyDescent="0.25">
      <c r="A3" s="20">
        <v>2</v>
      </c>
      <c r="B3" s="388" t="s">
        <v>153</v>
      </c>
      <c r="C3" s="388" t="s">
        <v>154</v>
      </c>
      <c r="D3" s="388" t="s">
        <v>155</v>
      </c>
      <c r="E3" s="187">
        <f>FÍSICA!N13</f>
        <v>0</v>
      </c>
      <c r="F3" s="187">
        <f>FÍSICA!X13</f>
        <v>0</v>
      </c>
      <c r="G3" s="187">
        <f>FÍSICA!AH13</f>
        <v>0</v>
      </c>
      <c r="H3" s="188">
        <f t="shared" ref="H3:H17" si="0">AVERAGE(E3:G3)</f>
        <v>0</v>
      </c>
      <c r="I3" s="187">
        <f>QUÍMICA!N13</f>
        <v>0</v>
      </c>
      <c r="J3" s="187">
        <f>QUÍMICA!X13</f>
        <v>0</v>
      </c>
      <c r="K3" s="187">
        <f>QUÍMICA!AH13</f>
        <v>0</v>
      </c>
      <c r="L3" s="188">
        <f t="shared" ref="L3:L17" si="1">AVERAGE(I3:K3)</f>
        <v>0</v>
      </c>
      <c r="M3" s="187">
        <f>'LENGUA '!N13</f>
        <v>0</v>
      </c>
      <c r="N3" s="187">
        <f>'LENGUA '!Y13</f>
        <v>0</v>
      </c>
      <c r="O3" s="187">
        <f>'LENGUA '!AI13</f>
        <v>0</v>
      </c>
      <c r="P3" s="188">
        <f t="shared" ref="P3:P17" si="2">AVERAGE(M3:O3)</f>
        <v>0</v>
      </c>
      <c r="Q3" s="187">
        <f>'RESUMEN 1er lapso'!G4</f>
        <v>0</v>
      </c>
      <c r="R3" s="187">
        <f>IDIOMA!W13</f>
        <v>0</v>
      </c>
      <c r="S3" s="187">
        <f>'RESUMEN X AÑO'!K8</f>
        <v>0</v>
      </c>
      <c r="T3" s="188">
        <f t="shared" ref="T3:T17" si="3">AVERAGE(Q3:S3)</f>
        <v>0</v>
      </c>
      <c r="U3" s="187">
        <f>'RESUMEN 1er lapso'!K4</f>
        <v>0</v>
      </c>
      <c r="V3" s="187">
        <f>MATEMÁTICAS!X13</f>
        <v>0</v>
      </c>
      <c r="W3" s="187">
        <f>'RESUMEN 1er lapso'!K4</f>
        <v>0</v>
      </c>
      <c r="X3" s="188">
        <f t="shared" ref="X3:X17" si="4">AVERAGE(U3:W3)</f>
        <v>0</v>
      </c>
      <c r="Y3" s="187" t="e">
        <f>'RESUMEN 1er lapso'!M4</f>
        <v>#DIV/0!</v>
      </c>
      <c r="Z3" s="187">
        <f>BIOLOGÍA!V13</f>
        <v>0</v>
      </c>
      <c r="AA3" s="187">
        <f>BIOLOGÍA!AF13</f>
        <v>0</v>
      </c>
      <c r="AB3" s="188" t="e">
        <f t="shared" ref="AB3:AB17" si="5">AVERAGE(Y3:AA3)</f>
        <v>#DIV/0!</v>
      </c>
      <c r="AC3" s="187">
        <f>'RESUMEN 1er lapso'!O4</f>
        <v>0</v>
      </c>
      <c r="AD3" s="187">
        <f>'EDUC. FÍSICA'!X13</f>
        <v>0</v>
      </c>
      <c r="AE3" s="187">
        <f>'EDUC. FÍSICA'!Y13</f>
        <v>0</v>
      </c>
      <c r="AF3" s="188">
        <f t="shared" ref="AF3:AF17" si="6">AVERAGE(AC3:AE3)</f>
        <v>0</v>
      </c>
      <c r="AG3" s="187">
        <f>'RESUMEN 1er lapso'!Q4</f>
        <v>0</v>
      </c>
      <c r="AH3" s="187">
        <f>'DIBUJO TECNICO'!X13</f>
        <v>0</v>
      </c>
      <c r="AI3" s="187">
        <f>'DIBUJO TECNICO'!AH13</f>
        <v>0</v>
      </c>
      <c r="AJ3" s="188">
        <f t="shared" ref="AJ3:AJ17" si="7">AVERAGE(AG3:AI3)</f>
        <v>0</v>
      </c>
      <c r="AK3" s="187">
        <f>'RESUMEN 1er lapso'!F4</f>
        <v>0</v>
      </c>
      <c r="AL3" s="187">
        <f>GHC!X13</f>
        <v>0</v>
      </c>
      <c r="AM3" s="187">
        <f>GHC!AH13</f>
        <v>0</v>
      </c>
      <c r="AN3" s="188">
        <f t="shared" ref="AN3:AN17" si="8">AVERAGE(AK3:AM3)</f>
        <v>0</v>
      </c>
      <c r="AO3" s="187" t="str">
        <f>'RESUMEN 1er lapso'!S4</f>
        <v>B</v>
      </c>
      <c r="AP3" s="187">
        <f>OC!W13</f>
        <v>0</v>
      </c>
      <c r="AQ3" s="187">
        <f>'RESUMEN X AÑO'!AQ8</f>
        <v>0</v>
      </c>
      <c r="AR3" s="187">
        <v>0</v>
      </c>
      <c r="AS3" s="189">
        <f>ITP!O13</f>
        <v>0</v>
      </c>
      <c r="AT3" s="189">
        <f>ITP!Y13</f>
        <v>0</v>
      </c>
      <c r="AU3" s="189">
        <f>ITP!AJ13</f>
        <v>0</v>
      </c>
      <c r="AV3" s="189">
        <f>'RESUMEN X AÑO'!AV8</f>
        <v>0</v>
      </c>
      <c r="AW3" s="190" t="e">
        <f t="shared" ref="AW3:AW22" si="9">AVERAGE(M3,Q3,U3,Y3,AC3,AK3)</f>
        <v>#DIV/0!</v>
      </c>
      <c r="AX3" s="191" t="e">
        <f t="shared" ref="AX3:AX22" si="10">ROUND(AW3,0)</f>
        <v>#DIV/0!</v>
      </c>
      <c r="AY3" s="190">
        <f t="shared" ref="AY3:AY22" si="11">(F3+J3+N3+R3+V3+Z3+AD3+AH3+AL3)/10</f>
        <v>0</v>
      </c>
      <c r="AZ3" s="191">
        <f t="shared" ref="AZ3:AZ22" si="12">ROUND(AY3,0)</f>
        <v>0</v>
      </c>
      <c r="BA3" s="192" t="e">
        <f t="shared" ref="BA3:BA22" si="13">AVERAGE(H3,L3,P3,T3,X3,AB3,AF3,AJ3,AN3)</f>
        <v>#DIV/0!</v>
      </c>
      <c r="BB3" s="191" t="e">
        <f t="shared" ref="BB3:BB22" si="14">ROUND(BA3,0)</f>
        <v>#DIV/0!</v>
      </c>
      <c r="BC3" s="192" t="e">
        <f t="shared" ref="BC3:BC22" si="15">AVERAGE(AW3,AY3,BA3)</f>
        <v>#DIV/0!</v>
      </c>
      <c r="BD3" s="193" t="e">
        <f t="shared" ref="BD3:BD22" si="16">ROUND(BC3,0)</f>
        <v>#DIV/0!</v>
      </c>
    </row>
    <row r="4" spans="1:56" ht="18" customHeight="1" x14ac:dyDescent="0.25">
      <c r="A4" s="20">
        <v>3</v>
      </c>
      <c r="B4" s="389" t="s">
        <v>156</v>
      </c>
      <c r="C4" s="389" t="s">
        <v>157</v>
      </c>
      <c r="D4" s="389" t="s">
        <v>158</v>
      </c>
      <c r="E4" s="187">
        <f>FÍSICA!N14</f>
        <v>0</v>
      </c>
      <c r="F4" s="187">
        <f>FÍSICA!X14</f>
        <v>0</v>
      </c>
      <c r="G4" s="187">
        <f>FÍSICA!AH14</f>
        <v>0</v>
      </c>
      <c r="H4" s="188">
        <f t="shared" si="0"/>
        <v>0</v>
      </c>
      <c r="I4" s="187">
        <f>QUÍMICA!N14</f>
        <v>0</v>
      </c>
      <c r="J4" s="187">
        <f>QUÍMICA!X14</f>
        <v>0</v>
      </c>
      <c r="K4" s="187">
        <f>QUÍMICA!AH14</f>
        <v>0</v>
      </c>
      <c r="L4" s="188">
        <f t="shared" si="1"/>
        <v>0</v>
      </c>
      <c r="M4" s="187">
        <f>'LENGUA '!N14</f>
        <v>0</v>
      </c>
      <c r="N4" s="187">
        <f>'LENGUA '!Y14</f>
        <v>0</v>
      </c>
      <c r="O4" s="187">
        <f>'LENGUA '!AI14</f>
        <v>0</v>
      </c>
      <c r="P4" s="188">
        <f t="shared" si="2"/>
        <v>0</v>
      </c>
      <c r="Q4" s="187">
        <f>'RESUMEN 1er lapso'!G5</f>
        <v>0</v>
      </c>
      <c r="R4" s="187">
        <f>IDIOMA!W14</f>
        <v>0</v>
      </c>
      <c r="S4" s="187">
        <f>'RESUMEN X AÑO'!K9</f>
        <v>0</v>
      </c>
      <c r="T4" s="188">
        <f t="shared" si="3"/>
        <v>0</v>
      </c>
      <c r="U4" s="187">
        <f>'RESUMEN 1er lapso'!K5</f>
        <v>0</v>
      </c>
      <c r="V4" s="187">
        <f>MATEMÁTICAS!X14</f>
        <v>0</v>
      </c>
      <c r="W4" s="187">
        <f>'RESUMEN 1er lapso'!K5</f>
        <v>0</v>
      </c>
      <c r="X4" s="188">
        <f t="shared" si="4"/>
        <v>0</v>
      </c>
      <c r="Y4" s="187" t="e">
        <f>'RESUMEN 1er lapso'!M5</f>
        <v>#DIV/0!</v>
      </c>
      <c r="Z4" s="187">
        <f>BIOLOGÍA!V14</f>
        <v>0</v>
      </c>
      <c r="AA4" s="187">
        <f>BIOLOGÍA!AF14</f>
        <v>0</v>
      </c>
      <c r="AB4" s="188" t="e">
        <f t="shared" si="5"/>
        <v>#DIV/0!</v>
      </c>
      <c r="AC4" s="187">
        <f>'RESUMEN 1er lapso'!O5</f>
        <v>0</v>
      </c>
      <c r="AD4" s="187">
        <f>'EDUC. FÍSICA'!X14</f>
        <v>0</v>
      </c>
      <c r="AE4" s="187">
        <f>'EDUC. FÍSICA'!Y14</f>
        <v>0</v>
      </c>
      <c r="AF4" s="188">
        <f t="shared" si="6"/>
        <v>0</v>
      </c>
      <c r="AG4" s="187">
        <f>'RESUMEN 1er lapso'!Q5</f>
        <v>0</v>
      </c>
      <c r="AH4" s="187">
        <f>'DIBUJO TECNICO'!X14</f>
        <v>0</v>
      </c>
      <c r="AI4" s="187">
        <f>'DIBUJO TECNICO'!AH14</f>
        <v>0</v>
      </c>
      <c r="AJ4" s="188">
        <f t="shared" si="7"/>
        <v>0</v>
      </c>
      <c r="AK4" s="187">
        <f>'RESUMEN 1er lapso'!F5</f>
        <v>0</v>
      </c>
      <c r="AL4" s="187">
        <f>GHC!X14</f>
        <v>0</v>
      </c>
      <c r="AM4" s="187">
        <f>GHC!AH14</f>
        <v>0</v>
      </c>
      <c r="AN4" s="188">
        <f t="shared" si="8"/>
        <v>0</v>
      </c>
      <c r="AO4" s="187" t="str">
        <f>'RESUMEN 1er lapso'!S5</f>
        <v>C</v>
      </c>
      <c r="AP4" s="187">
        <f>OC!W14</f>
        <v>0</v>
      </c>
      <c r="AQ4" s="187">
        <f>'RESUMEN X AÑO'!AQ9</f>
        <v>0</v>
      </c>
      <c r="AR4" s="187">
        <v>0</v>
      </c>
      <c r="AS4" s="189">
        <f>ITP!O14</f>
        <v>0</v>
      </c>
      <c r="AT4" s="189">
        <f>ITP!Y14</f>
        <v>0</v>
      </c>
      <c r="AU4" s="189">
        <f>ITP!AJ14</f>
        <v>0</v>
      </c>
      <c r="AV4" s="189">
        <f>'RESUMEN X AÑO'!AV9</f>
        <v>0</v>
      </c>
      <c r="AW4" s="190" t="e">
        <f t="shared" si="9"/>
        <v>#DIV/0!</v>
      </c>
      <c r="AX4" s="191" t="e">
        <f t="shared" si="10"/>
        <v>#DIV/0!</v>
      </c>
      <c r="AY4" s="190">
        <f t="shared" si="11"/>
        <v>0</v>
      </c>
      <c r="AZ4" s="191">
        <f t="shared" si="12"/>
        <v>0</v>
      </c>
      <c r="BA4" s="192" t="e">
        <f t="shared" si="13"/>
        <v>#DIV/0!</v>
      </c>
      <c r="BB4" s="191" t="e">
        <f t="shared" si="14"/>
        <v>#DIV/0!</v>
      </c>
      <c r="BC4" s="192" t="e">
        <f t="shared" si="15"/>
        <v>#DIV/0!</v>
      </c>
      <c r="BD4" s="193" t="e">
        <f t="shared" si="16"/>
        <v>#DIV/0!</v>
      </c>
    </row>
    <row r="5" spans="1:56" ht="18" customHeight="1" x14ac:dyDescent="0.25">
      <c r="A5" s="20">
        <v>4</v>
      </c>
      <c r="B5" s="389" t="s">
        <v>159</v>
      </c>
      <c r="C5" s="388" t="s">
        <v>160</v>
      </c>
      <c r="D5" s="388" t="s">
        <v>161</v>
      </c>
      <c r="E5" s="187">
        <f>FÍSICA!N15</f>
        <v>0</v>
      </c>
      <c r="F5" s="187">
        <f>FÍSICA!X15</f>
        <v>0</v>
      </c>
      <c r="G5" s="187">
        <f>FÍSICA!AH15</f>
        <v>0</v>
      </c>
      <c r="H5" s="188">
        <f t="shared" si="0"/>
        <v>0</v>
      </c>
      <c r="I5" s="187">
        <f>QUÍMICA!N15</f>
        <v>0</v>
      </c>
      <c r="J5" s="187">
        <f>QUÍMICA!X15</f>
        <v>0</v>
      </c>
      <c r="K5" s="187">
        <f>QUÍMICA!AH15</f>
        <v>0</v>
      </c>
      <c r="L5" s="188">
        <f t="shared" si="1"/>
        <v>0</v>
      </c>
      <c r="M5" s="187">
        <f>'LENGUA '!N15</f>
        <v>0</v>
      </c>
      <c r="N5" s="187">
        <f>'LENGUA '!Y15</f>
        <v>0</v>
      </c>
      <c r="O5" s="187">
        <f>'LENGUA '!AI15</f>
        <v>0</v>
      </c>
      <c r="P5" s="188">
        <f t="shared" si="2"/>
        <v>0</v>
      </c>
      <c r="Q5" s="187">
        <f>'RESUMEN 1er lapso'!G6</f>
        <v>0</v>
      </c>
      <c r="R5" s="187">
        <f>IDIOMA!W15</f>
        <v>0</v>
      </c>
      <c r="S5" s="187">
        <f>'RESUMEN X AÑO'!K10</f>
        <v>0</v>
      </c>
      <c r="T5" s="188">
        <f t="shared" si="3"/>
        <v>0</v>
      </c>
      <c r="U5" s="187">
        <f>'RESUMEN 1er lapso'!K6</f>
        <v>0</v>
      </c>
      <c r="V5" s="187">
        <f>MATEMÁTICAS!X15</f>
        <v>0</v>
      </c>
      <c r="W5" s="187">
        <f>'RESUMEN 1er lapso'!K6</f>
        <v>0</v>
      </c>
      <c r="X5" s="188">
        <f t="shared" si="4"/>
        <v>0</v>
      </c>
      <c r="Y5" s="187" t="e">
        <f>'RESUMEN 1er lapso'!M6</f>
        <v>#DIV/0!</v>
      </c>
      <c r="Z5" s="187">
        <f>BIOLOGÍA!V15</f>
        <v>0</v>
      </c>
      <c r="AA5" s="187">
        <f>BIOLOGÍA!AF15</f>
        <v>0</v>
      </c>
      <c r="AB5" s="188" t="e">
        <f t="shared" si="5"/>
        <v>#DIV/0!</v>
      </c>
      <c r="AC5" s="187">
        <f>'RESUMEN 1er lapso'!O6</f>
        <v>0</v>
      </c>
      <c r="AD5" s="187">
        <f>'EDUC. FÍSICA'!X15</f>
        <v>0</v>
      </c>
      <c r="AE5" s="187">
        <f>'EDUC. FÍSICA'!Y15</f>
        <v>0</v>
      </c>
      <c r="AF5" s="188">
        <f t="shared" si="6"/>
        <v>0</v>
      </c>
      <c r="AG5" s="187">
        <f>'RESUMEN 1er lapso'!Q6</f>
        <v>0</v>
      </c>
      <c r="AH5" s="187">
        <f>'DIBUJO TECNICO'!X15</f>
        <v>0</v>
      </c>
      <c r="AI5" s="187">
        <f>'DIBUJO TECNICO'!AH15</f>
        <v>0</v>
      </c>
      <c r="AJ5" s="188">
        <f t="shared" si="7"/>
        <v>0</v>
      </c>
      <c r="AK5" s="187">
        <f>'RESUMEN 1er lapso'!F6</f>
        <v>0</v>
      </c>
      <c r="AL5" s="187">
        <f>GHC!X15</f>
        <v>0</v>
      </c>
      <c r="AM5" s="187">
        <f>GHC!AH15</f>
        <v>0</v>
      </c>
      <c r="AN5" s="188">
        <f t="shared" si="8"/>
        <v>0</v>
      </c>
      <c r="AO5" s="187" t="str">
        <f>'RESUMEN 1er lapso'!S6</f>
        <v>C</v>
      </c>
      <c r="AP5" s="187">
        <f>OC!W15</f>
        <v>0</v>
      </c>
      <c r="AQ5" s="187">
        <f>'RESUMEN X AÑO'!AQ10</f>
        <v>0</v>
      </c>
      <c r="AR5" s="187">
        <v>0</v>
      </c>
      <c r="AS5" s="189">
        <f>ITP!O15</f>
        <v>0</v>
      </c>
      <c r="AT5" s="189">
        <f>ITP!Y15</f>
        <v>0</v>
      </c>
      <c r="AU5" s="189">
        <f>ITP!AJ15</f>
        <v>0</v>
      </c>
      <c r="AV5" s="189">
        <f>'RESUMEN X AÑO'!AV10</f>
        <v>0</v>
      </c>
      <c r="AW5" s="190" t="e">
        <f t="shared" si="9"/>
        <v>#DIV/0!</v>
      </c>
      <c r="AX5" s="191" t="e">
        <f t="shared" si="10"/>
        <v>#DIV/0!</v>
      </c>
      <c r="AY5" s="190">
        <f t="shared" si="11"/>
        <v>0</v>
      </c>
      <c r="AZ5" s="191">
        <f t="shared" si="12"/>
        <v>0</v>
      </c>
      <c r="BA5" s="192" t="e">
        <f t="shared" si="13"/>
        <v>#DIV/0!</v>
      </c>
      <c r="BB5" s="191" t="e">
        <f t="shared" si="14"/>
        <v>#DIV/0!</v>
      </c>
      <c r="BC5" s="192" t="e">
        <f t="shared" si="15"/>
        <v>#DIV/0!</v>
      </c>
      <c r="BD5" s="193" t="e">
        <f t="shared" si="16"/>
        <v>#DIV/0!</v>
      </c>
    </row>
    <row r="6" spans="1:56" s="195" customFormat="1" ht="18" customHeight="1" x14ac:dyDescent="0.25">
      <c r="A6" s="20">
        <v>5</v>
      </c>
      <c r="B6" s="388" t="s">
        <v>162</v>
      </c>
      <c r="C6" s="390" t="s">
        <v>163</v>
      </c>
      <c r="D6" s="390" t="s">
        <v>164</v>
      </c>
      <c r="E6" s="187">
        <f>FÍSICA!N16</f>
        <v>0</v>
      </c>
      <c r="F6" s="187">
        <f>FÍSICA!X16</f>
        <v>0</v>
      </c>
      <c r="G6" s="187">
        <f>FÍSICA!AH16</f>
        <v>0</v>
      </c>
      <c r="H6" s="188">
        <f t="shared" si="0"/>
        <v>0</v>
      </c>
      <c r="I6" s="187">
        <f>QUÍMICA!N16</f>
        <v>0</v>
      </c>
      <c r="J6" s="187">
        <f>QUÍMICA!X16</f>
        <v>0</v>
      </c>
      <c r="K6" s="187">
        <f>QUÍMICA!AH16</f>
        <v>0</v>
      </c>
      <c r="L6" s="188">
        <f t="shared" si="1"/>
        <v>0</v>
      </c>
      <c r="M6" s="187">
        <f>'LENGUA '!N16</f>
        <v>0</v>
      </c>
      <c r="N6" s="187">
        <f>'LENGUA '!Y16</f>
        <v>0</v>
      </c>
      <c r="O6" s="187">
        <f>'LENGUA '!AI16</f>
        <v>0</v>
      </c>
      <c r="P6" s="188">
        <f t="shared" si="2"/>
        <v>0</v>
      </c>
      <c r="Q6" s="187">
        <f>'RESUMEN 1er lapso'!G7</f>
        <v>0</v>
      </c>
      <c r="R6" s="187">
        <f>IDIOMA!W16</f>
        <v>0</v>
      </c>
      <c r="S6" s="187">
        <f>'RESUMEN X AÑO'!K11</f>
        <v>0</v>
      </c>
      <c r="T6" s="188">
        <f t="shared" si="3"/>
        <v>0</v>
      </c>
      <c r="U6" s="187">
        <f>'RESUMEN 1er lapso'!K7</f>
        <v>0</v>
      </c>
      <c r="V6" s="187">
        <f>MATEMÁTICAS!X16</f>
        <v>0</v>
      </c>
      <c r="W6" s="187">
        <f>'RESUMEN 1er lapso'!K7</f>
        <v>0</v>
      </c>
      <c r="X6" s="188">
        <f t="shared" si="4"/>
        <v>0</v>
      </c>
      <c r="Y6" s="187" t="e">
        <f>'RESUMEN 1er lapso'!M7</f>
        <v>#DIV/0!</v>
      </c>
      <c r="Z6" s="187">
        <f>BIOLOGÍA!V16</f>
        <v>0</v>
      </c>
      <c r="AA6" s="187">
        <f>BIOLOGÍA!AF16</f>
        <v>0</v>
      </c>
      <c r="AB6" s="188" t="e">
        <f t="shared" si="5"/>
        <v>#DIV/0!</v>
      </c>
      <c r="AC6" s="187">
        <f>'RESUMEN 1er lapso'!O7</f>
        <v>0</v>
      </c>
      <c r="AD6" s="187">
        <f>'EDUC. FÍSICA'!X16</f>
        <v>0</v>
      </c>
      <c r="AE6" s="187">
        <f>'EDUC. FÍSICA'!Y16</f>
        <v>0</v>
      </c>
      <c r="AF6" s="188">
        <f t="shared" si="6"/>
        <v>0</v>
      </c>
      <c r="AG6" s="187">
        <f>'RESUMEN 1er lapso'!Q7</f>
        <v>0</v>
      </c>
      <c r="AH6" s="187">
        <f>'DIBUJO TECNICO'!X16</f>
        <v>0</v>
      </c>
      <c r="AI6" s="187">
        <f>'DIBUJO TECNICO'!AH16</f>
        <v>0</v>
      </c>
      <c r="AJ6" s="188">
        <f t="shared" si="7"/>
        <v>0</v>
      </c>
      <c r="AK6" s="187">
        <f>'RESUMEN 1er lapso'!F7</f>
        <v>0</v>
      </c>
      <c r="AL6" s="187">
        <f>GHC!X16</f>
        <v>0</v>
      </c>
      <c r="AM6" s="187">
        <f>GHC!AH16</f>
        <v>0</v>
      </c>
      <c r="AN6" s="188">
        <f t="shared" si="8"/>
        <v>0</v>
      </c>
      <c r="AO6" s="187" t="str">
        <f>'RESUMEN 1er lapso'!S7</f>
        <v>A</v>
      </c>
      <c r="AP6" s="187">
        <f>OC!W16</f>
        <v>0</v>
      </c>
      <c r="AQ6" s="187">
        <f>'RESUMEN X AÑO'!AQ11</f>
        <v>0</v>
      </c>
      <c r="AR6" s="187">
        <v>0</v>
      </c>
      <c r="AS6" s="189">
        <f>ITP!O16</f>
        <v>0</v>
      </c>
      <c r="AT6" s="189">
        <f>ITP!Y16</f>
        <v>0</v>
      </c>
      <c r="AU6" s="189">
        <f>ITP!AJ16</f>
        <v>0</v>
      </c>
      <c r="AV6" s="189">
        <f>'RESUMEN X AÑO'!AV11</f>
        <v>0</v>
      </c>
      <c r="AW6" s="190" t="e">
        <f t="shared" si="9"/>
        <v>#DIV/0!</v>
      </c>
      <c r="AX6" s="191" t="e">
        <f t="shared" si="10"/>
        <v>#DIV/0!</v>
      </c>
      <c r="AY6" s="190">
        <f t="shared" si="11"/>
        <v>0</v>
      </c>
      <c r="AZ6" s="191">
        <f t="shared" si="12"/>
        <v>0</v>
      </c>
      <c r="BA6" s="192" t="e">
        <f t="shared" si="13"/>
        <v>#DIV/0!</v>
      </c>
      <c r="BB6" s="191" t="e">
        <f t="shared" si="14"/>
        <v>#DIV/0!</v>
      </c>
      <c r="BC6" s="192" t="e">
        <f t="shared" si="15"/>
        <v>#DIV/0!</v>
      </c>
      <c r="BD6" s="193" t="e">
        <f t="shared" si="16"/>
        <v>#DIV/0!</v>
      </c>
    </row>
    <row r="7" spans="1:56" ht="18" customHeight="1" x14ac:dyDescent="0.25">
      <c r="A7" s="20">
        <v>6</v>
      </c>
      <c r="B7" s="389" t="s">
        <v>165</v>
      </c>
      <c r="C7" s="390" t="s">
        <v>166</v>
      </c>
      <c r="D7" s="389" t="s">
        <v>167</v>
      </c>
      <c r="E7" s="187">
        <f>FÍSICA!N17</f>
        <v>0</v>
      </c>
      <c r="F7" s="187">
        <f>FÍSICA!X17</f>
        <v>0</v>
      </c>
      <c r="G7" s="187">
        <f>FÍSICA!AH17</f>
        <v>0</v>
      </c>
      <c r="H7" s="188">
        <f t="shared" si="0"/>
        <v>0</v>
      </c>
      <c r="I7" s="187">
        <f>QUÍMICA!N17</f>
        <v>0</v>
      </c>
      <c r="J7" s="187">
        <f>QUÍMICA!X17</f>
        <v>0</v>
      </c>
      <c r="K7" s="187">
        <f>QUÍMICA!AH17</f>
        <v>0</v>
      </c>
      <c r="L7" s="188">
        <f t="shared" si="1"/>
        <v>0</v>
      </c>
      <c r="M7" s="187">
        <f>'LENGUA '!N17</f>
        <v>0</v>
      </c>
      <c r="N7" s="187">
        <f>'LENGUA '!Y17</f>
        <v>0</v>
      </c>
      <c r="O7" s="187">
        <f>'LENGUA '!AI17</f>
        <v>0</v>
      </c>
      <c r="P7" s="188">
        <f t="shared" si="2"/>
        <v>0</v>
      </c>
      <c r="Q7" s="187">
        <f>'RESUMEN 1er lapso'!G8</f>
        <v>0</v>
      </c>
      <c r="R7" s="187">
        <f>IDIOMA!W17</f>
        <v>0</v>
      </c>
      <c r="S7" s="187">
        <f>'RESUMEN X AÑO'!K12</f>
        <v>0</v>
      </c>
      <c r="T7" s="188">
        <f t="shared" si="3"/>
        <v>0</v>
      </c>
      <c r="U7" s="187">
        <f>'RESUMEN 1er lapso'!K8</f>
        <v>0</v>
      </c>
      <c r="V7" s="187">
        <f>MATEMÁTICAS!X17</f>
        <v>0</v>
      </c>
      <c r="W7" s="187">
        <f>'RESUMEN 1er lapso'!K8</f>
        <v>0</v>
      </c>
      <c r="X7" s="188">
        <f t="shared" si="4"/>
        <v>0</v>
      </c>
      <c r="Y7" s="187" t="e">
        <f>'RESUMEN 1er lapso'!M8</f>
        <v>#DIV/0!</v>
      </c>
      <c r="Z7" s="187">
        <f>BIOLOGÍA!V17</f>
        <v>0</v>
      </c>
      <c r="AA7" s="187">
        <f>BIOLOGÍA!AF17</f>
        <v>0</v>
      </c>
      <c r="AB7" s="188" t="e">
        <f t="shared" si="5"/>
        <v>#DIV/0!</v>
      </c>
      <c r="AC7" s="187">
        <f>'RESUMEN 1er lapso'!O8</f>
        <v>0</v>
      </c>
      <c r="AD7" s="187">
        <f>'EDUC. FÍSICA'!X17</f>
        <v>0</v>
      </c>
      <c r="AE7" s="187">
        <f>'EDUC. FÍSICA'!Y17</f>
        <v>0</v>
      </c>
      <c r="AF7" s="188">
        <f t="shared" si="6"/>
        <v>0</v>
      </c>
      <c r="AG7" s="187">
        <f>'RESUMEN 1er lapso'!Q8</f>
        <v>0</v>
      </c>
      <c r="AH7" s="187">
        <f>'DIBUJO TECNICO'!X17</f>
        <v>0</v>
      </c>
      <c r="AI7" s="187">
        <f>'DIBUJO TECNICO'!AH17</f>
        <v>0</v>
      </c>
      <c r="AJ7" s="188">
        <f t="shared" si="7"/>
        <v>0</v>
      </c>
      <c r="AK7" s="187">
        <f>'RESUMEN 1er lapso'!F8</f>
        <v>0</v>
      </c>
      <c r="AL7" s="187">
        <f>GHC!X17</f>
        <v>0</v>
      </c>
      <c r="AM7" s="187">
        <f>GHC!AH17</f>
        <v>0</v>
      </c>
      <c r="AN7" s="188">
        <f t="shared" si="8"/>
        <v>0</v>
      </c>
      <c r="AO7" s="187" t="str">
        <f>'RESUMEN 1er lapso'!S8</f>
        <v>C</v>
      </c>
      <c r="AP7" s="187">
        <f>OC!W17</f>
        <v>0</v>
      </c>
      <c r="AQ7" s="187">
        <f>'RESUMEN X AÑO'!AQ12</f>
        <v>0</v>
      </c>
      <c r="AR7" s="187">
        <v>0</v>
      </c>
      <c r="AS7" s="189">
        <f>ITP!O17</f>
        <v>0</v>
      </c>
      <c r="AT7" s="189">
        <f>ITP!Y17</f>
        <v>0</v>
      </c>
      <c r="AU7" s="189">
        <f>ITP!AJ17</f>
        <v>0</v>
      </c>
      <c r="AV7" s="189">
        <f>'RESUMEN X AÑO'!AV12</f>
        <v>0</v>
      </c>
      <c r="AW7" s="190" t="e">
        <f t="shared" si="9"/>
        <v>#DIV/0!</v>
      </c>
      <c r="AX7" s="191" t="e">
        <f t="shared" si="10"/>
        <v>#DIV/0!</v>
      </c>
      <c r="AY7" s="190">
        <f t="shared" si="11"/>
        <v>0</v>
      </c>
      <c r="AZ7" s="191">
        <f t="shared" si="12"/>
        <v>0</v>
      </c>
      <c r="BA7" s="192" t="e">
        <f t="shared" si="13"/>
        <v>#DIV/0!</v>
      </c>
      <c r="BB7" s="191" t="e">
        <f t="shared" si="14"/>
        <v>#DIV/0!</v>
      </c>
      <c r="BC7" s="192" t="e">
        <f t="shared" si="15"/>
        <v>#DIV/0!</v>
      </c>
      <c r="BD7" s="193" t="e">
        <f t="shared" si="16"/>
        <v>#DIV/0!</v>
      </c>
    </row>
    <row r="8" spans="1:56" ht="18" customHeight="1" x14ac:dyDescent="0.25">
      <c r="A8" s="20">
        <v>7</v>
      </c>
      <c r="B8" s="388" t="s">
        <v>168</v>
      </c>
      <c r="C8" s="390" t="s">
        <v>169</v>
      </c>
      <c r="D8" s="388" t="s">
        <v>170</v>
      </c>
      <c r="E8" s="187">
        <f>FÍSICA!N18</f>
        <v>0</v>
      </c>
      <c r="F8" s="187">
        <f>FÍSICA!X18</f>
        <v>0</v>
      </c>
      <c r="G8" s="187">
        <f>FÍSICA!AH18</f>
        <v>0</v>
      </c>
      <c r="H8" s="188">
        <f t="shared" si="0"/>
        <v>0</v>
      </c>
      <c r="I8" s="187">
        <f>QUÍMICA!N18</f>
        <v>0</v>
      </c>
      <c r="J8" s="187">
        <f>QUÍMICA!X18</f>
        <v>0</v>
      </c>
      <c r="K8" s="187">
        <f>QUÍMICA!AH18</f>
        <v>0</v>
      </c>
      <c r="L8" s="188">
        <f t="shared" si="1"/>
        <v>0</v>
      </c>
      <c r="M8" s="187">
        <f>'LENGUA '!N18</f>
        <v>0</v>
      </c>
      <c r="N8" s="187">
        <f>'LENGUA '!Y18</f>
        <v>0</v>
      </c>
      <c r="O8" s="187">
        <f>'LENGUA '!AI18</f>
        <v>0</v>
      </c>
      <c r="P8" s="188">
        <f t="shared" si="2"/>
        <v>0</v>
      </c>
      <c r="Q8" s="187">
        <f>'RESUMEN 1er lapso'!G9</f>
        <v>0</v>
      </c>
      <c r="R8" s="187">
        <f>IDIOMA!W18</f>
        <v>0</v>
      </c>
      <c r="S8" s="187">
        <f>'RESUMEN X AÑO'!K13</f>
        <v>0</v>
      </c>
      <c r="T8" s="188">
        <f t="shared" si="3"/>
        <v>0</v>
      </c>
      <c r="U8" s="187">
        <f>'RESUMEN 1er lapso'!K9</f>
        <v>0</v>
      </c>
      <c r="V8" s="187">
        <f>MATEMÁTICAS!X18</f>
        <v>0</v>
      </c>
      <c r="W8" s="187">
        <f>'RESUMEN 1er lapso'!K9</f>
        <v>0</v>
      </c>
      <c r="X8" s="188">
        <f t="shared" si="4"/>
        <v>0</v>
      </c>
      <c r="Y8" s="187" t="e">
        <f>'RESUMEN 1er lapso'!M9</f>
        <v>#DIV/0!</v>
      </c>
      <c r="Z8" s="187">
        <f>BIOLOGÍA!V18</f>
        <v>0</v>
      </c>
      <c r="AA8" s="187">
        <f>BIOLOGÍA!AF18</f>
        <v>0</v>
      </c>
      <c r="AB8" s="188" t="e">
        <f t="shared" si="5"/>
        <v>#DIV/0!</v>
      </c>
      <c r="AC8" s="187">
        <f>'RESUMEN 1er lapso'!O9</f>
        <v>0</v>
      </c>
      <c r="AD8" s="187">
        <f>'EDUC. FÍSICA'!X18</f>
        <v>0</v>
      </c>
      <c r="AE8" s="187">
        <f>'EDUC. FÍSICA'!Y18</f>
        <v>0</v>
      </c>
      <c r="AF8" s="188">
        <f t="shared" si="6"/>
        <v>0</v>
      </c>
      <c r="AG8" s="187">
        <f>'RESUMEN 1er lapso'!Q9</f>
        <v>0</v>
      </c>
      <c r="AH8" s="187">
        <f>'DIBUJO TECNICO'!X18</f>
        <v>0</v>
      </c>
      <c r="AI8" s="187">
        <f>'DIBUJO TECNICO'!AH18</f>
        <v>0</v>
      </c>
      <c r="AJ8" s="188">
        <f t="shared" si="7"/>
        <v>0</v>
      </c>
      <c r="AK8" s="187">
        <f>'RESUMEN 1er lapso'!F9</f>
        <v>0</v>
      </c>
      <c r="AL8" s="187">
        <f>GHC!X18</f>
        <v>0</v>
      </c>
      <c r="AM8" s="187">
        <f>GHC!AH18</f>
        <v>0</v>
      </c>
      <c r="AN8" s="188">
        <f t="shared" si="8"/>
        <v>0</v>
      </c>
      <c r="AO8" s="187" t="str">
        <f>'RESUMEN 1er lapso'!S9</f>
        <v>B</v>
      </c>
      <c r="AP8" s="187">
        <f>OC!W18</f>
        <v>0</v>
      </c>
      <c r="AQ8" s="187">
        <f>'RESUMEN X AÑO'!AQ13</f>
        <v>0</v>
      </c>
      <c r="AR8" s="187">
        <v>0</v>
      </c>
      <c r="AS8" s="189">
        <f>ITP!O18</f>
        <v>0</v>
      </c>
      <c r="AT8" s="189">
        <f>ITP!Y18</f>
        <v>0</v>
      </c>
      <c r="AU8" s="189">
        <f>ITP!AJ18</f>
        <v>0</v>
      </c>
      <c r="AV8" s="189">
        <f>'RESUMEN X AÑO'!AV13</f>
        <v>0</v>
      </c>
      <c r="AW8" s="190" t="e">
        <f t="shared" si="9"/>
        <v>#DIV/0!</v>
      </c>
      <c r="AX8" s="191" t="e">
        <f t="shared" si="10"/>
        <v>#DIV/0!</v>
      </c>
      <c r="AY8" s="190">
        <f t="shared" si="11"/>
        <v>0</v>
      </c>
      <c r="AZ8" s="191">
        <f t="shared" si="12"/>
        <v>0</v>
      </c>
      <c r="BA8" s="192" t="e">
        <f t="shared" si="13"/>
        <v>#DIV/0!</v>
      </c>
      <c r="BB8" s="191" t="e">
        <f t="shared" si="14"/>
        <v>#DIV/0!</v>
      </c>
      <c r="BC8" s="192" t="e">
        <f t="shared" si="15"/>
        <v>#DIV/0!</v>
      </c>
      <c r="BD8" s="193" t="e">
        <f t="shared" si="16"/>
        <v>#DIV/0!</v>
      </c>
    </row>
    <row r="9" spans="1:56" ht="18" customHeight="1" x14ac:dyDescent="0.25">
      <c r="A9" s="20">
        <v>8</v>
      </c>
      <c r="B9" s="388" t="s">
        <v>171</v>
      </c>
      <c r="C9" s="390" t="s">
        <v>172</v>
      </c>
      <c r="D9" s="388" t="s">
        <v>173</v>
      </c>
      <c r="E9" s="187">
        <f>FÍSICA!N19</f>
        <v>0</v>
      </c>
      <c r="F9" s="187">
        <f>FÍSICA!X19</f>
        <v>0</v>
      </c>
      <c r="G9" s="187">
        <f>FÍSICA!AH19</f>
        <v>0</v>
      </c>
      <c r="H9" s="188">
        <f t="shared" si="0"/>
        <v>0</v>
      </c>
      <c r="I9" s="187">
        <f>QUÍMICA!N19</f>
        <v>0</v>
      </c>
      <c r="J9" s="187">
        <f>QUÍMICA!X19</f>
        <v>0</v>
      </c>
      <c r="K9" s="187">
        <f>QUÍMICA!AH19</f>
        <v>0</v>
      </c>
      <c r="L9" s="188">
        <f t="shared" si="1"/>
        <v>0</v>
      </c>
      <c r="M9" s="187">
        <f>'LENGUA '!N19</f>
        <v>0</v>
      </c>
      <c r="N9" s="187">
        <f>'LENGUA '!Y19</f>
        <v>0</v>
      </c>
      <c r="O9" s="187">
        <f>'LENGUA '!AI19</f>
        <v>0</v>
      </c>
      <c r="P9" s="188">
        <f t="shared" si="2"/>
        <v>0</v>
      </c>
      <c r="Q9" s="187">
        <f>'RESUMEN 1er lapso'!G10</f>
        <v>0</v>
      </c>
      <c r="R9" s="187">
        <f>IDIOMA!W19</f>
        <v>0</v>
      </c>
      <c r="S9" s="187">
        <f>'RESUMEN X AÑO'!K14</f>
        <v>0</v>
      </c>
      <c r="T9" s="188">
        <f t="shared" si="3"/>
        <v>0</v>
      </c>
      <c r="U9" s="187">
        <f>'RESUMEN 1er lapso'!K10</f>
        <v>0</v>
      </c>
      <c r="V9" s="187">
        <f>MATEMÁTICAS!X19</f>
        <v>0</v>
      </c>
      <c r="W9" s="187">
        <f>'RESUMEN 1er lapso'!K10</f>
        <v>0</v>
      </c>
      <c r="X9" s="188">
        <f t="shared" si="4"/>
        <v>0</v>
      </c>
      <c r="Y9" s="187" t="e">
        <f>'RESUMEN 1er lapso'!M10</f>
        <v>#DIV/0!</v>
      </c>
      <c r="Z9" s="187">
        <f>BIOLOGÍA!V19</f>
        <v>0</v>
      </c>
      <c r="AA9" s="187">
        <f>BIOLOGÍA!AF19</f>
        <v>0</v>
      </c>
      <c r="AB9" s="188" t="e">
        <f t="shared" si="5"/>
        <v>#DIV/0!</v>
      </c>
      <c r="AC9" s="187">
        <f>'RESUMEN 1er lapso'!O10</f>
        <v>0</v>
      </c>
      <c r="AD9" s="187">
        <f>'EDUC. FÍSICA'!X19</f>
        <v>0</v>
      </c>
      <c r="AE9" s="187">
        <f>'EDUC. FÍSICA'!Y19</f>
        <v>0</v>
      </c>
      <c r="AF9" s="188">
        <f t="shared" si="6"/>
        <v>0</v>
      </c>
      <c r="AG9" s="187">
        <f>'RESUMEN 1er lapso'!Q10</f>
        <v>0</v>
      </c>
      <c r="AH9" s="187">
        <f>'DIBUJO TECNICO'!X19</f>
        <v>0</v>
      </c>
      <c r="AI9" s="187">
        <f>'DIBUJO TECNICO'!AH19</f>
        <v>0</v>
      </c>
      <c r="AJ9" s="188">
        <f t="shared" si="7"/>
        <v>0</v>
      </c>
      <c r="AK9" s="187">
        <f>'RESUMEN 1er lapso'!F10</f>
        <v>0</v>
      </c>
      <c r="AL9" s="187">
        <f>GHC!X19</f>
        <v>0</v>
      </c>
      <c r="AM9" s="187">
        <f>GHC!AH19</f>
        <v>0</v>
      </c>
      <c r="AN9" s="188">
        <f t="shared" si="8"/>
        <v>0</v>
      </c>
      <c r="AO9" s="187" t="str">
        <f>'RESUMEN 1er lapso'!S10</f>
        <v>D</v>
      </c>
      <c r="AP9" s="187">
        <f>OC!W19</f>
        <v>0</v>
      </c>
      <c r="AQ9" s="187">
        <f>'RESUMEN X AÑO'!AQ14</f>
        <v>0</v>
      </c>
      <c r="AR9" s="187">
        <v>0</v>
      </c>
      <c r="AS9" s="189">
        <f>ITP!O19</f>
        <v>0</v>
      </c>
      <c r="AT9" s="189">
        <f>ITP!Y19</f>
        <v>0</v>
      </c>
      <c r="AU9" s="189">
        <f>ITP!AJ19</f>
        <v>0</v>
      </c>
      <c r="AV9" s="189">
        <f>'RESUMEN X AÑO'!AV14</f>
        <v>0</v>
      </c>
      <c r="AW9" s="190" t="e">
        <f t="shared" si="9"/>
        <v>#DIV/0!</v>
      </c>
      <c r="AX9" s="191" t="e">
        <f t="shared" si="10"/>
        <v>#DIV/0!</v>
      </c>
      <c r="AY9" s="190">
        <f t="shared" si="11"/>
        <v>0</v>
      </c>
      <c r="AZ9" s="191">
        <f t="shared" si="12"/>
        <v>0</v>
      </c>
      <c r="BA9" s="192" t="e">
        <f t="shared" si="13"/>
        <v>#DIV/0!</v>
      </c>
      <c r="BB9" s="191" t="e">
        <f t="shared" si="14"/>
        <v>#DIV/0!</v>
      </c>
      <c r="BC9" s="192" t="e">
        <f t="shared" si="15"/>
        <v>#DIV/0!</v>
      </c>
      <c r="BD9" s="193" t="e">
        <f t="shared" si="16"/>
        <v>#DIV/0!</v>
      </c>
    </row>
    <row r="10" spans="1:56" ht="18" customHeight="1" x14ac:dyDescent="0.25">
      <c r="A10" s="20">
        <v>9</v>
      </c>
      <c r="B10" s="388" t="s">
        <v>174</v>
      </c>
      <c r="C10" s="390" t="s">
        <v>175</v>
      </c>
      <c r="D10" s="388" t="s">
        <v>176</v>
      </c>
      <c r="E10" s="187">
        <f>FÍSICA!N20</f>
        <v>0</v>
      </c>
      <c r="F10" s="187">
        <f>FÍSICA!X20</f>
        <v>0</v>
      </c>
      <c r="G10" s="187">
        <f>FÍSICA!AH20</f>
        <v>0</v>
      </c>
      <c r="H10" s="188">
        <f t="shared" si="0"/>
        <v>0</v>
      </c>
      <c r="I10" s="187">
        <f>QUÍMICA!N20</f>
        <v>0</v>
      </c>
      <c r="J10" s="187">
        <f>QUÍMICA!X20</f>
        <v>0</v>
      </c>
      <c r="K10" s="187">
        <f>QUÍMICA!AH20</f>
        <v>0</v>
      </c>
      <c r="L10" s="188">
        <f t="shared" si="1"/>
        <v>0</v>
      </c>
      <c r="M10" s="187">
        <f>'LENGUA '!N20</f>
        <v>0</v>
      </c>
      <c r="N10" s="187">
        <f>'LENGUA '!Y20</f>
        <v>0</v>
      </c>
      <c r="O10" s="187">
        <f>'LENGUA '!AI20</f>
        <v>0</v>
      </c>
      <c r="P10" s="188">
        <f t="shared" si="2"/>
        <v>0</v>
      </c>
      <c r="Q10" s="187">
        <f>'RESUMEN 1er lapso'!G11</f>
        <v>0</v>
      </c>
      <c r="R10" s="187">
        <f>IDIOMA!W20</f>
        <v>0</v>
      </c>
      <c r="S10" s="187">
        <f>'RESUMEN X AÑO'!K15</f>
        <v>0</v>
      </c>
      <c r="T10" s="188">
        <f t="shared" si="3"/>
        <v>0</v>
      </c>
      <c r="U10" s="187">
        <f>'RESUMEN 1er lapso'!K11</f>
        <v>0</v>
      </c>
      <c r="V10" s="187">
        <f>MATEMÁTICAS!X20</f>
        <v>0</v>
      </c>
      <c r="W10" s="187">
        <f>'RESUMEN 1er lapso'!K11</f>
        <v>0</v>
      </c>
      <c r="X10" s="188">
        <f t="shared" si="4"/>
        <v>0</v>
      </c>
      <c r="Y10" s="187" t="e">
        <f>'RESUMEN 1er lapso'!M11</f>
        <v>#DIV/0!</v>
      </c>
      <c r="Z10" s="187">
        <f>BIOLOGÍA!V20</f>
        <v>0</v>
      </c>
      <c r="AA10" s="187">
        <f>BIOLOGÍA!AF20</f>
        <v>0</v>
      </c>
      <c r="AB10" s="188" t="e">
        <f t="shared" si="5"/>
        <v>#DIV/0!</v>
      </c>
      <c r="AC10" s="187">
        <f>'RESUMEN 1er lapso'!O11</f>
        <v>0</v>
      </c>
      <c r="AD10" s="187">
        <f>'EDUC. FÍSICA'!X20</f>
        <v>0</v>
      </c>
      <c r="AE10" s="187">
        <f>'EDUC. FÍSICA'!Y20</f>
        <v>0</v>
      </c>
      <c r="AF10" s="188">
        <f t="shared" si="6"/>
        <v>0</v>
      </c>
      <c r="AG10" s="187">
        <f>'RESUMEN 1er lapso'!Q11</f>
        <v>0</v>
      </c>
      <c r="AH10" s="187">
        <f>'DIBUJO TECNICO'!X20</f>
        <v>0</v>
      </c>
      <c r="AI10" s="187">
        <f>'DIBUJO TECNICO'!AH20</f>
        <v>0</v>
      </c>
      <c r="AJ10" s="188">
        <f t="shared" si="7"/>
        <v>0</v>
      </c>
      <c r="AK10" s="187">
        <f>'RESUMEN 1er lapso'!F11</f>
        <v>0</v>
      </c>
      <c r="AL10" s="187">
        <f>GHC!X20</f>
        <v>0</v>
      </c>
      <c r="AM10" s="187">
        <f>GHC!AH20</f>
        <v>0</v>
      </c>
      <c r="AN10" s="188">
        <f t="shared" si="8"/>
        <v>0</v>
      </c>
      <c r="AO10" s="187" t="str">
        <f>'RESUMEN 1er lapso'!S11</f>
        <v>B</v>
      </c>
      <c r="AP10" s="187">
        <f>OC!W20</f>
        <v>0</v>
      </c>
      <c r="AQ10" s="187">
        <f>'RESUMEN X AÑO'!AQ15</f>
        <v>0</v>
      </c>
      <c r="AR10" s="187">
        <v>0</v>
      </c>
      <c r="AS10" s="189">
        <f>ITP!O20</f>
        <v>0</v>
      </c>
      <c r="AT10" s="189">
        <f>ITP!Y20</f>
        <v>0</v>
      </c>
      <c r="AU10" s="189">
        <f>ITP!AJ20</f>
        <v>0</v>
      </c>
      <c r="AV10" s="189">
        <f>'RESUMEN X AÑO'!AV15</f>
        <v>0</v>
      </c>
      <c r="AW10" s="190" t="e">
        <f t="shared" si="9"/>
        <v>#DIV/0!</v>
      </c>
      <c r="AX10" s="191" t="e">
        <f t="shared" si="10"/>
        <v>#DIV/0!</v>
      </c>
      <c r="AY10" s="190">
        <f t="shared" si="11"/>
        <v>0</v>
      </c>
      <c r="AZ10" s="191">
        <f t="shared" si="12"/>
        <v>0</v>
      </c>
      <c r="BA10" s="192" t="e">
        <f t="shared" si="13"/>
        <v>#DIV/0!</v>
      </c>
      <c r="BB10" s="191" t="e">
        <f t="shared" si="14"/>
        <v>#DIV/0!</v>
      </c>
      <c r="BC10" s="192" t="e">
        <f t="shared" si="15"/>
        <v>#DIV/0!</v>
      </c>
      <c r="BD10" s="193" t="e">
        <f t="shared" si="16"/>
        <v>#DIV/0!</v>
      </c>
    </row>
    <row r="11" spans="1:56" s="196" customFormat="1" ht="18" customHeight="1" x14ac:dyDescent="0.25">
      <c r="A11" s="20">
        <v>10</v>
      </c>
      <c r="B11" s="389" t="s">
        <v>177</v>
      </c>
      <c r="C11" s="389" t="s">
        <v>178</v>
      </c>
      <c r="D11" s="389" t="s">
        <v>179</v>
      </c>
      <c r="E11" s="187">
        <f>FÍSICA!N21</f>
        <v>0</v>
      </c>
      <c r="F11" s="187">
        <f>FÍSICA!X21</f>
        <v>0</v>
      </c>
      <c r="G11" s="187">
        <f>FÍSICA!AH21</f>
        <v>0</v>
      </c>
      <c r="H11" s="188">
        <f>AVERAGE(F11:G11)</f>
        <v>0</v>
      </c>
      <c r="I11" s="187">
        <f>QUÍMICA!N21</f>
        <v>0</v>
      </c>
      <c r="J11" s="187">
        <f>QUÍMICA!X21</f>
        <v>0</v>
      </c>
      <c r="K11" s="187">
        <f>QUÍMICA!AH21</f>
        <v>0</v>
      </c>
      <c r="L11" s="188">
        <f>AVERAGE(J11:K11)</f>
        <v>0</v>
      </c>
      <c r="M11" s="187">
        <f>'LENGUA '!N21</f>
        <v>0</v>
      </c>
      <c r="N11" s="187">
        <f>'LENGUA '!Y21</f>
        <v>0</v>
      </c>
      <c r="O11" s="187">
        <f>'LENGUA '!AI21</f>
        <v>0</v>
      </c>
      <c r="P11" s="188">
        <f>AVERAGE(N11:O11)</f>
        <v>0</v>
      </c>
      <c r="Q11" s="187">
        <f>'RESUMEN 1er lapso'!G12</f>
        <v>0</v>
      </c>
      <c r="R11" s="187">
        <f>IDIOMA!W21</f>
        <v>0</v>
      </c>
      <c r="S11" s="187">
        <f>'RESUMEN X AÑO'!K16</f>
        <v>0</v>
      </c>
      <c r="T11" s="188">
        <f>AVERAGE(R11:S11)</f>
        <v>0</v>
      </c>
      <c r="U11" s="187">
        <f>'RESUMEN 1er lapso'!K12</f>
        <v>0</v>
      </c>
      <c r="V11" s="187">
        <f>MATEMÁTICAS!X21</f>
        <v>0</v>
      </c>
      <c r="W11" s="187">
        <f>'RESUMEN 1er lapso'!K12</f>
        <v>0</v>
      </c>
      <c r="X11" s="188">
        <f>AVERAGE(V11:W11)</f>
        <v>0</v>
      </c>
      <c r="Y11" s="187" t="e">
        <f>'RESUMEN 1er lapso'!M12</f>
        <v>#DIV/0!</v>
      </c>
      <c r="Z11" s="187">
        <f>BIOLOGÍA!V21</f>
        <v>0</v>
      </c>
      <c r="AA11" s="187">
        <f>BIOLOGÍA!AF21</f>
        <v>0</v>
      </c>
      <c r="AB11" s="188">
        <f>AVERAGE(Z11:AA11)</f>
        <v>0</v>
      </c>
      <c r="AC11" s="187">
        <f>'RESUMEN 1er lapso'!O12</f>
        <v>0</v>
      </c>
      <c r="AD11" s="187">
        <f>'EDUC. FÍSICA'!X21</f>
        <v>0</v>
      </c>
      <c r="AE11" s="187">
        <f>'EDUC. FÍSICA'!Y21</f>
        <v>0</v>
      </c>
      <c r="AF11" s="188">
        <f>AVERAGE(AD11:AE11)</f>
        <v>0</v>
      </c>
      <c r="AG11" s="187">
        <f>'RESUMEN 1er lapso'!Q12</f>
        <v>0</v>
      </c>
      <c r="AH11" s="187">
        <f>'DIBUJO TECNICO'!X21</f>
        <v>0</v>
      </c>
      <c r="AI11" s="187">
        <f>'DIBUJO TECNICO'!AH21</f>
        <v>0</v>
      </c>
      <c r="AJ11" s="188">
        <f>AVERAGE(AH11:AI11)</f>
        <v>0</v>
      </c>
      <c r="AK11" s="187">
        <f>'RESUMEN 1er lapso'!F12</f>
        <v>0</v>
      </c>
      <c r="AL11" s="187">
        <f>GHC!X21</f>
        <v>0</v>
      </c>
      <c r="AM11" s="187">
        <f>GHC!AH21</f>
        <v>0</v>
      </c>
      <c r="AN11" s="188">
        <f>AVERAGE(AL11:AM11)</f>
        <v>0</v>
      </c>
      <c r="AO11" s="187" t="str">
        <f>'RESUMEN 1er lapso'!S12</f>
        <v>A</v>
      </c>
      <c r="AP11" s="187">
        <f>OC!W21</f>
        <v>0</v>
      </c>
      <c r="AQ11" s="187">
        <f>'RESUMEN X AÑO'!AQ16</f>
        <v>0</v>
      </c>
      <c r="AR11" s="187">
        <v>0</v>
      </c>
      <c r="AS11" s="189">
        <f>ITP!O21</f>
        <v>0</v>
      </c>
      <c r="AT11" s="189">
        <f>ITP!Y21</f>
        <v>0</v>
      </c>
      <c r="AU11" s="189">
        <f>ITP!AJ21</f>
        <v>0</v>
      </c>
      <c r="AV11" s="189">
        <f>'RESUMEN X AÑO'!AV16</f>
        <v>0</v>
      </c>
      <c r="AW11" s="190" t="e">
        <f t="shared" si="9"/>
        <v>#DIV/0!</v>
      </c>
      <c r="AX11" s="191" t="e">
        <f t="shared" si="10"/>
        <v>#DIV/0!</v>
      </c>
      <c r="AY11" s="190">
        <f t="shared" si="11"/>
        <v>0</v>
      </c>
      <c r="AZ11" s="191">
        <f t="shared" si="12"/>
        <v>0</v>
      </c>
      <c r="BA11" s="192">
        <f t="shared" si="13"/>
        <v>0</v>
      </c>
      <c r="BB11" s="191">
        <f t="shared" si="14"/>
        <v>0</v>
      </c>
      <c r="BC11" s="192" t="e">
        <f t="shared" si="15"/>
        <v>#DIV/0!</v>
      </c>
      <c r="BD11" s="193" t="e">
        <f t="shared" si="16"/>
        <v>#DIV/0!</v>
      </c>
    </row>
    <row r="12" spans="1:56" ht="18" customHeight="1" x14ac:dyDescent="0.25">
      <c r="A12" s="20">
        <v>11</v>
      </c>
      <c r="B12" s="388" t="s">
        <v>180</v>
      </c>
      <c r="C12" s="390" t="s">
        <v>181</v>
      </c>
      <c r="D12" s="388" t="s">
        <v>182</v>
      </c>
      <c r="E12" s="187">
        <f>FÍSICA!N22</f>
        <v>0</v>
      </c>
      <c r="F12" s="187">
        <f>FÍSICA!X22</f>
        <v>0</v>
      </c>
      <c r="G12" s="187">
        <f>FÍSICA!AH22</f>
        <v>0</v>
      </c>
      <c r="H12" s="188">
        <f t="shared" si="0"/>
        <v>0</v>
      </c>
      <c r="I12" s="187">
        <f>QUÍMICA!N22</f>
        <v>0</v>
      </c>
      <c r="J12" s="187">
        <f>QUÍMICA!X22</f>
        <v>0</v>
      </c>
      <c r="K12" s="187">
        <f>QUÍMICA!AH22</f>
        <v>0</v>
      </c>
      <c r="L12" s="188">
        <f t="shared" si="1"/>
        <v>0</v>
      </c>
      <c r="M12" s="187">
        <f>'LENGUA '!N22</f>
        <v>0</v>
      </c>
      <c r="N12" s="187">
        <f>'LENGUA '!Y22</f>
        <v>0</v>
      </c>
      <c r="O12" s="187">
        <f>'LENGUA '!AI22</f>
        <v>0</v>
      </c>
      <c r="P12" s="188">
        <f t="shared" si="2"/>
        <v>0</v>
      </c>
      <c r="Q12" s="187">
        <f>'RESUMEN 1er lapso'!G13</f>
        <v>0</v>
      </c>
      <c r="R12" s="187">
        <f>IDIOMA!W22</f>
        <v>0</v>
      </c>
      <c r="S12" s="187">
        <f>'RESUMEN X AÑO'!K17</f>
        <v>0</v>
      </c>
      <c r="T12" s="188">
        <f t="shared" si="3"/>
        <v>0</v>
      </c>
      <c r="U12" s="187">
        <f>'RESUMEN 1er lapso'!K13</f>
        <v>0</v>
      </c>
      <c r="V12" s="187">
        <f>MATEMÁTICAS!X22</f>
        <v>0</v>
      </c>
      <c r="W12" s="187">
        <f>'RESUMEN 1er lapso'!K13</f>
        <v>0</v>
      </c>
      <c r="X12" s="188">
        <f t="shared" si="4"/>
        <v>0</v>
      </c>
      <c r="Y12" s="187" t="e">
        <f>'RESUMEN 1er lapso'!M13</f>
        <v>#DIV/0!</v>
      </c>
      <c r="Z12" s="187">
        <f>BIOLOGÍA!V22</f>
        <v>0</v>
      </c>
      <c r="AA12" s="187">
        <f>BIOLOGÍA!AF22</f>
        <v>0</v>
      </c>
      <c r="AB12" s="188" t="e">
        <f t="shared" si="5"/>
        <v>#DIV/0!</v>
      </c>
      <c r="AC12" s="187">
        <f>'RESUMEN 1er lapso'!O13</f>
        <v>0</v>
      </c>
      <c r="AD12" s="187">
        <f>'EDUC. FÍSICA'!X22</f>
        <v>0</v>
      </c>
      <c r="AE12" s="187">
        <f>'EDUC. FÍSICA'!Y22</f>
        <v>0</v>
      </c>
      <c r="AF12" s="188">
        <f t="shared" si="6"/>
        <v>0</v>
      </c>
      <c r="AG12" s="187">
        <f>'RESUMEN 1er lapso'!Q13</f>
        <v>0</v>
      </c>
      <c r="AH12" s="187">
        <f>'DIBUJO TECNICO'!X22</f>
        <v>0</v>
      </c>
      <c r="AI12" s="187">
        <f>'DIBUJO TECNICO'!AH22</f>
        <v>0</v>
      </c>
      <c r="AJ12" s="188">
        <f t="shared" si="7"/>
        <v>0</v>
      </c>
      <c r="AK12" s="187">
        <f>'RESUMEN 1er lapso'!F13</f>
        <v>0</v>
      </c>
      <c r="AL12" s="187">
        <f>GHC!X22</f>
        <v>0</v>
      </c>
      <c r="AM12" s="187">
        <f>GHC!AH22</f>
        <v>0</v>
      </c>
      <c r="AN12" s="188">
        <f t="shared" si="8"/>
        <v>0</v>
      </c>
      <c r="AO12" s="187" t="str">
        <f>'RESUMEN 1er lapso'!S13</f>
        <v>B</v>
      </c>
      <c r="AP12" s="187">
        <f>OC!W22</f>
        <v>0</v>
      </c>
      <c r="AQ12" s="187">
        <f>'RESUMEN X AÑO'!AQ17</f>
        <v>0</v>
      </c>
      <c r="AR12" s="187">
        <v>0</v>
      </c>
      <c r="AS12" s="189">
        <f>ITP!O22</f>
        <v>0</v>
      </c>
      <c r="AT12" s="189">
        <f>ITP!Y22</f>
        <v>0</v>
      </c>
      <c r="AU12" s="189">
        <f>ITP!AJ22</f>
        <v>0</v>
      </c>
      <c r="AV12" s="189">
        <f>'RESUMEN X AÑO'!AV17</f>
        <v>0</v>
      </c>
      <c r="AW12" s="190" t="e">
        <f t="shared" si="9"/>
        <v>#DIV/0!</v>
      </c>
      <c r="AX12" s="191" t="e">
        <f t="shared" si="10"/>
        <v>#DIV/0!</v>
      </c>
      <c r="AY12" s="190">
        <f t="shared" si="11"/>
        <v>0</v>
      </c>
      <c r="AZ12" s="191">
        <f t="shared" si="12"/>
        <v>0</v>
      </c>
      <c r="BA12" s="192" t="e">
        <f t="shared" si="13"/>
        <v>#DIV/0!</v>
      </c>
      <c r="BB12" s="191" t="e">
        <f t="shared" si="14"/>
        <v>#DIV/0!</v>
      </c>
      <c r="BC12" s="192" t="e">
        <f t="shared" si="15"/>
        <v>#DIV/0!</v>
      </c>
      <c r="BD12" s="193" t="e">
        <f t="shared" si="16"/>
        <v>#DIV/0!</v>
      </c>
    </row>
    <row r="13" spans="1:56" ht="18" customHeight="1" x14ac:dyDescent="0.25">
      <c r="A13" s="20">
        <v>12</v>
      </c>
      <c r="B13" s="388" t="s">
        <v>183</v>
      </c>
      <c r="C13" s="390" t="s">
        <v>184</v>
      </c>
      <c r="D13" s="388" t="s">
        <v>185</v>
      </c>
      <c r="E13" s="187">
        <f>FÍSICA!N23</f>
        <v>0</v>
      </c>
      <c r="F13" s="187">
        <f>FÍSICA!X23</f>
        <v>0</v>
      </c>
      <c r="G13" s="187">
        <f>FÍSICA!AH23</f>
        <v>0</v>
      </c>
      <c r="H13" s="188">
        <f t="shared" si="0"/>
        <v>0</v>
      </c>
      <c r="I13" s="187">
        <f>QUÍMICA!N23</f>
        <v>0</v>
      </c>
      <c r="J13" s="187">
        <f>QUÍMICA!X23</f>
        <v>0</v>
      </c>
      <c r="K13" s="187">
        <f>QUÍMICA!AH23</f>
        <v>0</v>
      </c>
      <c r="L13" s="188">
        <f t="shared" si="1"/>
        <v>0</v>
      </c>
      <c r="M13" s="187">
        <f>'LENGUA '!N23</f>
        <v>0</v>
      </c>
      <c r="N13" s="187">
        <f>'LENGUA '!Y23</f>
        <v>0</v>
      </c>
      <c r="O13" s="187">
        <f>'LENGUA '!AI23</f>
        <v>0</v>
      </c>
      <c r="P13" s="188">
        <f t="shared" si="2"/>
        <v>0</v>
      </c>
      <c r="Q13" s="187">
        <f>'RESUMEN 1er lapso'!G14</f>
        <v>0</v>
      </c>
      <c r="R13" s="187">
        <f>IDIOMA!W23</f>
        <v>0</v>
      </c>
      <c r="S13" s="187">
        <f>'RESUMEN X AÑO'!K18</f>
        <v>0</v>
      </c>
      <c r="T13" s="188">
        <f t="shared" si="3"/>
        <v>0</v>
      </c>
      <c r="U13" s="187">
        <f>'RESUMEN 1er lapso'!K14</f>
        <v>0</v>
      </c>
      <c r="V13" s="187">
        <f>MATEMÁTICAS!X23</f>
        <v>0</v>
      </c>
      <c r="W13" s="187">
        <f>'RESUMEN 1er lapso'!K14</f>
        <v>0</v>
      </c>
      <c r="X13" s="188">
        <f t="shared" si="4"/>
        <v>0</v>
      </c>
      <c r="Y13" s="187" t="e">
        <f>'RESUMEN 1er lapso'!M14</f>
        <v>#DIV/0!</v>
      </c>
      <c r="Z13" s="187">
        <f>BIOLOGÍA!V23</f>
        <v>0</v>
      </c>
      <c r="AA13" s="187">
        <f>BIOLOGÍA!AF23</f>
        <v>0</v>
      </c>
      <c r="AB13" s="188" t="e">
        <f t="shared" si="5"/>
        <v>#DIV/0!</v>
      </c>
      <c r="AC13" s="187">
        <f>'RESUMEN 1er lapso'!O14</f>
        <v>0</v>
      </c>
      <c r="AD13" s="187">
        <f>'EDUC. FÍSICA'!X23</f>
        <v>0</v>
      </c>
      <c r="AE13" s="187">
        <f>'EDUC. FÍSICA'!Y23</f>
        <v>0</v>
      </c>
      <c r="AF13" s="188">
        <f t="shared" si="6"/>
        <v>0</v>
      </c>
      <c r="AG13" s="187">
        <f>'RESUMEN 1er lapso'!Q14</f>
        <v>0</v>
      </c>
      <c r="AH13" s="187">
        <f>'DIBUJO TECNICO'!X23</f>
        <v>0</v>
      </c>
      <c r="AI13" s="187">
        <f>'DIBUJO TECNICO'!AH23</f>
        <v>0</v>
      </c>
      <c r="AJ13" s="188">
        <f t="shared" si="7"/>
        <v>0</v>
      </c>
      <c r="AK13" s="187">
        <f>'RESUMEN 1er lapso'!F14</f>
        <v>0</v>
      </c>
      <c r="AL13" s="187">
        <f>GHC!X23</f>
        <v>0</v>
      </c>
      <c r="AM13" s="187">
        <f>GHC!AH23</f>
        <v>0</v>
      </c>
      <c r="AN13" s="188">
        <f t="shared" si="8"/>
        <v>0</v>
      </c>
      <c r="AO13" s="187" t="str">
        <f>'RESUMEN 1er lapso'!S14</f>
        <v>A</v>
      </c>
      <c r="AP13" s="187">
        <f>OC!W23</f>
        <v>0</v>
      </c>
      <c r="AQ13" s="187">
        <f>'RESUMEN X AÑO'!AQ18</f>
        <v>0</v>
      </c>
      <c r="AR13" s="187">
        <v>0</v>
      </c>
      <c r="AS13" s="189">
        <f>ITP!O23</f>
        <v>0</v>
      </c>
      <c r="AT13" s="189">
        <f>ITP!Y23</f>
        <v>0</v>
      </c>
      <c r="AU13" s="189">
        <f>ITP!AJ23</f>
        <v>0</v>
      </c>
      <c r="AV13" s="189">
        <f>'RESUMEN X AÑO'!AV18</f>
        <v>0</v>
      </c>
      <c r="AW13" s="190" t="e">
        <f t="shared" si="9"/>
        <v>#DIV/0!</v>
      </c>
      <c r="AX13" s="191" t="e">
        <f t="shared" si="10"/>
        <v>#DIV/0!</v>
      </c>
      <c r="AY13" s="190">
        <f t="shared" si="11"/>
        <v>0</v>
      </c>
      <c r="AZ13" s="191">
        <f t="shared" si="12"/>
        <v>0</v>
      </c>
      <c r="BA13" s="192" t="e">
        <f t="shared" si="13"/>
        <v>#DIV/0!</v>
      </c>
      <c r="BB13" s="191" t="e">
        <f t="shared" si="14"/>
        <v>#DIV/0!</v>
      </c>
      <c r="BC13" s="192" t="e">
        <f t="shared" si="15"/>
        <v>#DIV/0!</v>
      </c>
      <c r="BD13" s="193" t="e">
        <f t="shared" si="16"/>
        <v>#DIV/0!</v>
      </c>
    </row>
    <row r="14" spans="1:56" ht="18" customHeight="1" x14ac:dyDescent="0.25">
      <c r="A14" s="20">
        <v>13</v>
      </c>
      <c r="B14" s="389" t="s">
        <v>186</v>
      </c>
      <c r="C14" s="390" t="s">
        <v>187</v>
      </c>
      <c r="D14" s="389" t="s">
        <v>188</v>
      </c>
      <c r="E14" s="187">
        <f>FÍSICA!N24</f>
        <v>0</v>
      </c>
      <c r="F14" s="187">
        <f>FÍSICA!X24</f>
        <v>0</v>
      </c>
      <c r="G14" s="187">
        <f>FÍSICA!AH24</f>
        <v>0</v>
      </c>
      <c r="H14" s="188">
        <f t="shared" si="0"/>
        <v>0</v>
      </c>
      <c r="I14" s="187">
        <f>QUÍMICA!N24</f>
        <v>0</v>
      </c>
      <c r="J14" s="187">
        <f>QUÍMICA!X24</f>
        <v>0</v>
      </c>
      <c r="K14" s="187">
        <f>QUÍMICA!AH24</f>
        <v>0</v>
      </c>
      <c r="L14" s="188">
        <f t="shared" si="1"/>
        <v>0</v>
      </c>
      <c r="M14" s="187">
        <f>'LENGUA '!N24</f>
        <v>0</v>
      </c>
      <c r="N14" s="187">
        <f>'LENGUA '!Y24</f>
        <v>0</v>
      </c>
      <c r="O14" s="187">
        <f>'LENGUA '!AI24</f>
        <v>0</v>
      </c>
      <c r="P14" s="188">
        <f t="shared" si="2"/>
        <v>0</v>
      </c>
      <c r="Q14" s="187">
        <f>'RESUMEN 1er lapso'!G15</f>
        <v>0</v>
      </c>
      <c r="R14" s="187">
        <f>IDIOMA!W24</f>
        <v>0</v>
      </c>
      <c r="S14" s="187">
        <f>'RESUMEN X AÑO'!K19</f>
        <v>0</v>
      </c>
      <c r="T14" s="188">
        <f t="shared" si="3"/>
        <v>0</v>
      </c>
      <c r="U14" s="187">
        <f>'RESUMEN 1er lapso'!K15</f>
        <v>0</v>
      </c>
      <c r="V14" s="187">
        <f>MATEMÁTICAS!X24</f>
        <v>0</v>
      </c>
      <c r="W14" s="187">
        <f>'RESUMEN 1er lapso'!K15</f>
        <v>0</v>
      </c>
      <c r="X14" s="188">
        <f t="shared" si="4"/>
        <v>0</v>
      </c>
      <c r="Y14" s="187" t="e">
        <f>'RESUMEN 1er lapso'!M15</f>
        <v>#DIV/0!</v>
      </c>
      <c r="Z14" s="187">
        <f>BIOLOGÍA!V24</f>
        <v>0</v>
      </c>
      <c r="AA14" s="187">
        <f>BIOLOGÍA!AF24</f>
        <v>0</v>
      </c>
      <c r="AB14" s="188" t="e">
        <f t="shared" si="5"/>
        <v>#DIV/0!</v>
      </c>
      <c r="AC14" s="187">
        <f>'RESUMEN 1er lapso'!O15</f>
        <v>0</v>
      </c>
      <c r="AD14" s="187">
        <f>'EDUC. FÍSICA'!X24</f>
        <v>0</v>
      </c>
      <c r="AE14" s="187">
        <f>'EDUC. FÍSICA'!Y24</f>
        <v>0</v>
      </c>
      <c r="AF14" s="188">
        <f t="shared" si="6"/>
        <v>0</v>
      </c>
      <c r="AG14" s="187">
        <f>'RESUMEN 1er lapso'!Q15</f>
        <v>0</v>
      </c>
      <c r="AH14" s="187">
        <f>'DIBUJO TECNICO'!X24</f>
        <v>0</v>
      </c>
      <c r="AI14" s="187">
        <f>'DIBUJO TECNICO'!AH24</f>
        <v>0</v>
      </c>
      <c r="AJ14" s="188">
        <f t="shared" si="7"/>
        <v>0</v>
      </c>
      <c r="AK14" s="187">
        <f>'RESUMEN 1er lapso'!F15</f>
        <v>0</v>
      </c>
      <c r="AL14" s="187">
        <f>GHC!X24</f>
        <v>0</v>
      </c>
      <c r="AM14" s="187">
        <f>GHC!AH24</f>
        <v>0</v>
      </c>
      <c r="AN14" s="188">
        <f t="shared" si="8"/>
        <v>0</v>
      </c>
      <c r="AO14" s="187" t="str">
        <f>'RESUMEN 1er lapso'!S15</f>
        <v>B</v>
      </c>
      <c r="AP14" s="187">
        <f>OC!W24</f>
        <v>0</v>
      </c>
      <c r="AQ14" s="187">
        <f>'RESUMEN X AÑO'!AQ19</f>
        <v>0</v>
      </c>
      <c r="AR14" s="187">
        <v>0</v>
      </c>
      <c r="AS14" s="189">
        <f>ITP!O24</f>
        <v>0</v>
      </c>
      <c r="AT14" s="189">
        <f>ITP!Y24</f>
        <v>0</v>
      </c>
      <c r="AU14" s="189">
        <f>ITP!AJ24</f>
        <v>0</v>
      </c>
      <c r="AV14" s="189">
        <f>'RESUMEN X AÑO'!AV19</f>
        <v>0</v>
      </c>
      <c r="AW14" s="190" t="e">
        <f t="shared" si="9"/>
        <v>#DIV/0!</v>
      </c>
      <c r="AX14" s="191" t="e">
        <f t="shared" si="10"/>
        <v>#DIV/0!</v>
      </c>
      <c r="AY14" s="190">
        <f t="shared" si="11"/>
        <v>0</v>
      </c>
      <c r="AZ14" s="191">
        <f t="shared" si="12"/>
        <v>0</v>
      </c>
      <c r="BA14" s="192" t="e">
        <f t="shared" si="13"/>
        <v>#DIV/0!</v>
      </c>
      <c r="BB14" s="191" t="e">
        <f t="shared" si="14"/>
        <v>#DIV/0!</v>
      </c>
      <c r="BC14" s="192" t="e">
        <f t="shared" si="15"/>
        <v>#DIV/0!</v>
      </c>
      <c r="BD14" s="193" t="e">
        <f t="shared" si="16"/>
        <v>#DIV/0!</v>
      </c>
    </row>
    <row r="15" spans="1:56" ht="18" customHeight="1" x14ac:dyDescent="0.25">
      <c r="A15" s="20">
        <v>14</v>
      </c>
      <c r="B15" s="389" t="s">
        <v>189</v>
      </c>
      <c r="C15" s="390" t="s">
        <v>146</v>
      </c>
      <c r="D15" s="389" t="s">
        <v>190</v>
      </c>
      <c r="E15" s="187">
        <f>FÍSICA!N25</f>
        <v>0</v>
      </c>
      <c r="F15" s="187">
        <f>FÍSICA!X25</f>
        <v>0</v>
      </c>
      <c r="G15" s="187">
        <f>FÍSICA!AH25</f>
        <v>0</v>
      </c>
      <c r="H15" s="188">
        <f t="shared" si="0"/>
        <v>0</v>
      </c>
      <c r="I15" s="187">
        <f>QUÍMICA!N25</f>
        <v>0</v>
      </c>
      <c r="J15" s="187">
        <f>QUÍMICA!X25</f>
        <v>0</v>
      </c>
      <c r="K15" s="187">
        <f>QUÍMICA!AH25</f>
        <v>0</v>
      </c>
      <c r="L15" s="188">
        <f t="shared" si="1"/>
        <v>0</v>
      </c>
      <c r="M15" s="187">
        <f>'LENGUA '!N25</f>
        <v>0</v>
      </c>
      <c r="N15" s="187">
        <f>'LENGUA '!Y25</f>
        <v>0</v>
      </c>
      <c r="O15" s="187">
        <f>'LENGUA '!AI25</f>
        <v>0</v>
      </c>
      <c r="P15" s="188">
        <f t="shared" si="2"/>
        <v>0</v>
      </c>
      <c r="Q15" s="187">
        <f>'RESUMEN 1er lapso'!G16</f>
        <v>0</v>
      </c>
      <c r="R15" s="187">
        <f>IDIOMA!W25</f>
        <v>0</v>
      </c>
      <c r="S15" s="187">
        <f>'RESUMEN X AÑO'!K20</f>
        <v>0</v>
      </c>
      <c r="T15" s="188">
        <f t="shared" si="3"/>
        <v>0</v>
      </c>
      <c r="U15" s="187">
        <f>'RESUMEN 1er lapso'!K16</f>
        <v>0</v>
      </c>
      <c r="V15" s="187">
        <f>MATEMÁTICAS!X25</f>
        <v>0</v>
      </c>
      <c r="W15" s="187">
        <f>'RESUMEN 1er lapso'!K16</f>
        <v>0</v>
      </c>
      <c r="X15" s="188">
        <f t="shared" si="4"/>
        <v>0</v>
      </c>
      <c r="Y15" s="187" t="e">
        <f>'RESUMEN 1er lapso'!M16</f>
        <v>#DIV/0!</v>
      </c>
      <c r="Z15" s="187">
        <f>BIOLOGÍA!V25</f>
        <v>0</v>
      </c>
      <c r="AA15" s="187">
        <f>BIOLOGÍA!AF25</f>
        <v>0</v>
      </c>
      <c r="AB15" s="188" t="e">
        <f t="shared" si="5"/>
        <v>#DIV/0!</v>
      </c>
      <c r="AC15" s="187">
        <f>'RESUMEN 1er lapso'!O16</f>
        <v>0</v>
      </c>
      <c r="AD15" s="187">
        <f>'EDUC. FÍSICA'!X25</f>
        <v>0</v>
      </c>
      <c r="AE15" s="187">
        <f>'EDUC. FÍSICA'!Y25</f>
        <v>0</v>
      </c>
      <c r="AF15" s="188">
        <f t="shared" si="6"/>
        <v>0</v>
      </c>
      <c r="AG15" s="187">
        <f>'RESUMEN 1er lapso'!Q16</f>
        <v>0</v>
      </c>
      <c r="AH15" s="187">
        <f>'DIBUJO TECNICO'!X25</f>
        <v>0</v>
      </c>
      <c r="AI15" s="187">
        <f>'DIBUJO TECNICO'!AH25</f>
        <v>0</v>
      </c>
      <c r="AJ15" s="188">
        <f t="shared" si="7"/>
        <v>0</v>
      </c>
      <c r="AK15" s="187">
        <f>'RESUMEN 1er lapso'!F16</f>
        <v>0</v>
      </c>
      <c r="AL15" s="187">
        <f>GHC!X25</f>
        <v>0</v>
      </c>
      <c r="AM15" s="187">
        <f>GHC!AH25</f>
        <v>0</v>
      </c>
      <c r="AN15" s="188">
        <f t="shared" si="8"/>
        <v>0</v>
      </c>
      <c r="AO15" s="187" t="str">
        <f>'RESUMEN 1er lapso'!S16</f>
        <v xml:space="preserve"> B</v>
      </c>
      <c r="AP15" s="187">
        <f>OC!W25</f>
        <v>0</v>
      </c>
      <c r="AQ15" s="187">
        <f>'RESUMEN X AÑO'!AQ20</f>
        <v>0</v>
      </c>
      <c r="AR15" s="187">
        <v>0</v>
      </c>
      <c r="AS15" s="189">
        <f>ITP!O25</f>
        <v>0</v>
      </c>
      <c r="AT15" s="189">
        <f>ITP!Y25</f>
        <v>0</v>
      </c>
      <c r="AU15" s="189">
        <f>ITP!AJ25</f>
        <v>0</v>
      </c>
      <c r="AV15" s="189">
        <f>'RESUMEN X AÑO'!AV20</f>
        <v>0</v>
      </c>
      <c r="AW15" s="190" t="e">
        <f t="shared" si="9"/>
        <v>#DIV/0!</v>
      </c>
      <c r="AX15" s="191" t="e">
        <f t="shared" si="10"/>
        <v>#DIV/0!</v>
      </c>
      <c r="AY15" s="190">
        <f t="shared" si="11"/>
        <v>0</v>
      </c>
      <c r="AZ15" s="191">
        <f t="shared" si="12"/>
        <v>0</v>
      </c>
      <c r="BA15" s="192" t="e">
        <f t="shared" si="13"/>
        <v>#DIV/0!</v>
      </c>
      <c r="BB15" s="191" t="e">
        <f t="shared" si="14"/>
        <v>#DIV/0!</v>
      </c>
      <c r="BC15" s="192" t="e">
        <f t="shared" si="15"/>
        <v>#DIV/0!</v>
      </c>
      <c r="BD15" s="193" t="e">
        <f t="shared" si="16"/>
        <v>#DIV/0!</v>
      </c>
    </row>
    <row r="16" spans="1:56" ht="18" customHeight="1" x14ac:dyDescent="0.25">
      <c r="A16" s="20">
        <v>15</v>
      </c>
      <c r="B16" s="389" t="s">
        <v>191</v>
      </c>
      <c r="C16" s="390" t="s">
        <v>192</v>
      </c>
      <c r="D16" s="389" t="s">
        <v>193</v>
      </c>
      <c r="E16" s="187">
        <f>FÍSICA!N26</f>
        <v>0</v>
      </c>
      <c r="F16" s="187">
        <f>FÍSICA!X26</f>
        <v>0</v>
      </c>
      <c r="G16" s="187">
        <f>FÍSICA!AH26</f>
        <v>0</v>
      </c>
      <c r="H16" s="188">
        <f t="shared" si="0"/>
        <v>0</v>
      </c>
      <c r="I16" s="187">
        <f>QUÍMICA!N26</f>
        <v>0</v>
      </c>
      <c r="J16" s="187">
        <f>QUÍMICA!X26</f>
        <v>0</v>
      </c>
      <c r="K16" s="187">
        <f>QUÍMICA!AH26</f>
        <v>0</v>
      </c>
      <c r="L16" s="188">
        <f t="shared" si="1"/>
        <v>0</v>
      </c>
      <c r="M16" s="187">
        <f>'LENGUA '!N26</f>
        <v>0</v>
      </c>
      <c r="N16" s="187">
        <f>'LENGUA '!Y26</f>
        <v>0</v>
      </c>
      <c r="O16" s="187">
        <f>'LENGUA '!AI26</f>
        <v>0</v>
      </c>
      <c r="P16" s="188">
        <f t="shared" si="2"/>
        <v>0</v>
      </c>
      <c r="Q16" s="187">
        <f>'RESUMEN 1er lapso'!G17</f>
        <v>0</v>
      </c>
      <c r="R16" s="187">
        <f>IDIOMA!W26</f>
        <v>0</v>
      </c>
      <c r="S16" s="187">
        <f>'RESUMEN X AÑO'!K21</f>
        <v>0</v>
      </c>
      <c r="T16" s="188">
        <f t="shared" si="3"/>
        <v>0</v>
      </c>
      <c r="U16" s="187">
        <f>'RESUMEN 1er lapso'!K17</f>
        <v>0</v>
      </c>
      <c r="V16" s="187">
        <f>MATEMÁTICAS!X26</f>
        <v>0</v>
      </c>
      <c r="W16" s="187">
        <f>'RESUMEN 1er lapso'!K17</f>
        <v>0</v>
      </c>
      <c r="X16" s="188">
        <f t="shared" si="4"/>
        <v>0</v>
      </c>
      <c r="Y16" s="187" t="e">
        <f>'RESUMEN 1er lapso'!M17</f>
        <v>#DIV/0!</v>
      </c>
      <c r="Z16" s="187">
        <f>BIOLOGÍA!V26</f>
        <v>0</v>
      </c>
      <c r="AA16" s="187">
        <f>BIOLOGÍA!AF26</f>
        <v>0</v>
      </c>
      <c r="AB16" s="188" t="e">
        <f t="shared" si="5"/>
        <v>#DIV/0!</v>
      </c>
      <c r="AC16" s="187">
        <f>'RESUMEN 1er lapso'!O17</f>
        <v>0</v>
      </c>
      <c r="AD16" s="187">
        <f>'EDUC. FÍSICA'!X26</f>
        <v>0</v>
      </c>
      <c r="AE16" s="187">
        <f>'EDUC. FÍSICA'!Y26</f>
        <v>0</v>
      </c>
      <c r="AF16" s="188">
        <f t="shared" si="6"/>
        <v>0</v>
      </c>
      <c r="AG16" s="187">
        <f>'RESUMEN 1er lapso'!Q17</f>
        <v>0</v>
      </c>
      <c r="AH16" s="187">
        <f>'DIBUJO TECNICO'!X26</f>
        <v>0</v>
      </c>
      <c r="AI16" s="187">
        <f>'DIBUJO TECNICO'!AH26</f>
        <v>0</v>
      </c>
      <c r="AJ16" s="188">
        <f t="shared" si="7"/>
        <v>0</v>
      </c>
      <c r="AK16" s="187">
        <f>'RESUMEN 1er lapso'!F17</f>
        <v>0</v>
      </c>
      <c r="AL16" s="187">
        <f>GHC!X26</f>
        <v>0</v>
      </c>
      <c r="AM16" s="187">
        <f>GHC!AH26</f>
        <v>0</v>
      </c>
      <c r="AN16" s="188">
        <f t="shared" si="8"/>
        <v>0</v>
      </c>
      <c r="AO16" s="187" t="str">
        <f>'RESUMEN 1er lapso'!S17</f>
        <v>C</v>
      </c>
      <c r="AP16" s="187">
        <f>OC!W26</f>
        <v>0</v>
      </c>
      <c r="AQ16" s="187">
        <f>'RESUMEN X AÑO'!AQ21</f>
        <v>0</v>
      </c>
      <c r="AR16" s="187">
        <v>0</v>
      </c>
      <c r="AS16" s="189">
        <f>ITP!O26</f>
        <v>0</v>
      </c>
      <c r="AT16" s="189">
        <f>ITP!Y26</f>
        <v>0</v>
      </c>
      <c r="AU16" s="189">
        <f>ITP!AJ26</f>
        <v>0</v>
      </c>
      <c r="AV16" s="189">
        <f>'RESUMEN X AÑO'!AV21</f>
        <v>0</v>
      </c>
      <c r="AW16" s="190" t="e">
        <f t="shared" si="9"/>
        <v>#DIV/0!</v>
      </c>
      <c r="AX16" s="191" t="e">
        <f t="shared" si="10"/>
        <v>#DIV/0!</v>
      </c>
      <c r="AY16" s="190">
        <f t="shared" si="11"/>
        <v>0</v>
      </c>
      <c r="AZ16" s="191">
        <f t="shared" si="12"/>
        <v>0</v>
      </c>
      <c r="BA16" s="192" t="e">
        <f t="shared" si="13"/>
        <v>#DIV/0!</v>
      </c>
      <c r="BB16" s="191" t="e">
        <f t="shared" si="14"/>
        <v>#DIV/0!</v>
      </c>
      <c r="BC16" s="192" t="e">
        <f t="shared" si="15"/>
        <v>#DIV/0!</v>
      </c>
      <c r="BD16" s="193" t="e">
        <f t="shared" si="16"/>
        <v>#DIV/0!</v>
      </c>
    </row>
    <row r="17" spans="1:56" ht="18" customHeight="1" x14ac:dyDescent="0.25">
      <c r="A17" s="20">
        <v>16</v>
      </c>
      <c r="B17" s="388" t="s">
        <v>194</v>
      </c>
      <c r="C17" s="390" t="s">
        <v>195</v>
      </c>
      <c r="D17" s="388" t="s">
        <v>196</v>
      </c>
      <c r="E17" s="187">
        <f>FÍSICA!N27</f>
        <v>0</v>
      </c>
      <c r="F17" s="187">
        <f>FÍSICA!X27</f>
        <v>0</v>
      </c>
      <c r="G17" s="187">
        <f>FÍSICA!AH27</f>
        <v>0</v>
      </c>
      <c r="H17" s="188">
        <f t="shared" si="0"/>
        <v>0</v>
      </c>
      <c r="I17" s="187">
        <f>QUÍMICA!N27</f>
        <v>0</v>
      </c>
      <c r="J17" s="187">
        <f>QUÍMICA!X27</f>
        <v>0</v>
      </c>
      <c r="K17" s="187">
        <f>QUÍMICA!AH27</f>
        <v>0</v>
      </c>
      <c r="L17" s="188">
        <f t="shared" si="1"/>
        <v>0</v>
      </c>
      <c r="M17" s="187">
        <f>'LENGUA '!N27</f>
        <v>0</v>
      </c>
      <c r="N17" s="187">
        <f>'LENGUA '!Y27</f>
        <v>0</v>
      </c>
      <c r="O17" s="187">
        <f>'LENGUA '!AI27</f>
        <v>0</v>
      </c>
      <c r="P17" s="188">
        <f t="shared" si="2"/>
        <v>0</v>
      </c>
      <c r="Q17" s="187">
        <f>'RESUMEN 1er lapso'!G18</f>
        <v>0</v>
      </c>
      <c r="R17" s="187">
        <f>IDIOMA!W27</f>
        <v>0</v>
      </c>
      <c r="S17" s="187">
        <f>'RESUMEN X AÑO'!K22</f>
        <v>0</v>
      </c>
      <c r="T17" s="188">
        <f t="shared" si="3"/>
        <v>0</v>
      </c>
      <c r="U17" s="187">
        <f>'RESUMEN 1er lapso'!K18</f>
        <v>0</v>
      </c>
      <c r="V17" s="187">
        <f>MATEMÁTICAS!X27</f>
        <v>0</v>
      </c>
      <c r="W17" s="187">
        <f>'RESUMEN 1er lapso'!K18</f>
        <v>0</v>
      </c>
      <c r="X17" s="188">
        <f t="shared" si="4"/>
        <v>0</v>
      </c>
      <c r="Y17" s="187" t="e">
        <f>'RESUMEN 1er lapso'!M18</f>
        <v>#DIV/0!</v>
      </c>
      <c r="Z17" s="187">
        <f>BIOLOGÍA!V27</f>
        <v>0</v>
      </c>
      <c r="AA17" s="187">
        <f>BIOLOGÍA!AF27</f>
        <v>0</v>
      </c>
      <c r="AB17" s="188" t="e">
        <f t="shared" si="5"/>
        <v>#DIV/0!</v>
      </c>
      <c r="AC17" s="187">
        <f>'RESUMEN 1er lapso'!O18</f>
        <v>0</v>
      </c>
      <c r="AD17" s="187">
        <f>'EDUC. FÍSICA'!X27</f>
        <v>0</v>
      </c>
      <c r="AE17" s="187">
        <f>'EDUC. FÍSICA'!Y27</f>
        <v>0</v>
      </c>
      <c r="AF17" s="188">
        <f t="shared" si="6"/>
        <v>0</v>
      </c>
      <c r="AG17" s="187">
        <f>'RESUMEN 1er lapso'!Q18</f>
        <v>0</v>
      </c>
      <c r="AH17" s="187">
        <f>'DIBUJO TECNICO'!X27</f>
        <v>0</v>
      </c>
      <c r="AI17" s="187">
        <f>'DIBUJO TECNICO'!AH27</f>
        <v>0</v>
      </c>
      <c r="AJ17" s="188">
        <f t="shared" si="7"/>
        <v>0</v>
      </c>
      <c r="AK17" s="187">
        <f>'RESUMEN 1er lapso'!F18</f>
        <v>0</v>
      </c>
      <c r="AL17" s="187">
        <f>GHC!X27</f>
        <v>0</v>
      </c>
      <c r="AM17" s="187">
        <f>GHC!AH27</f>
        <v>0</v>
      </c>
      <c r="AN17" s="188">
        <f t="shared" si="8"/>
        <v>0</v>
      </c>
      <c r="AO17" s="187" t="str">
        <f>'RESUMEN 1er lapso'!S18</f>
        <v>D</v>
      </c>
      <c r="AP17" s="187">
        <f>OC!W27</f>
        <v>0</v>
      </c>
      <c r="AQ17" s="187">
        <f>'RESUMEN X AÑO'!AQ22</f>
        <v>0</v>
      </c>
      <c r="AR17" s="187">
        <v>0</v>
      </c>
      <c r="AS17" s="189">
        <f>ITP!O27</f>
        <v>0</v>
      </c>
      <c r="AT17" s="189">
        <f>ITP!Y27</f>
        <v>0</v>
      </c>
      <c r="AU17" s="189">
        <f>ITP!AJ27</f>
        <v>0</v>
      </c>
      <c r="AV17" s="189">
        <f>'RESUMEN X AÑO'!AV22</f>
        <v>0</v>
      </c>
      <c r="AW17" s="190" t="e">
        <f t="shared" si="9"/>
        <v>#DIV/0!</v>
      </c>
      <c r="AX17" s="191" t="e">
        <f t="shared" si="10"/>
        <v>#DIV/0!</v>
      </c>
      <c r="AY17" s="190">
        <f t="shared" si="11"/>
        <v>0</v>
      </c>
      <c r="AZ17" s="191">
        <f t="shared" si="12"/>
        <v>0</v>
      </c>
      <c r="BA17" s="192" t="e">
        <f t="shared" si="13"/>
        <v>#DIV/0!</v>
      </c>
      <c r="BB17" s="191" t="e">
        <f t="shared" si="14"/>
        <v>#DIV/0!</v>
      </c>
      <c r="BC17" s="192" t="e">
        <f t="shared" si="15"/>
        <v>#DIV/0!</v>
      </c>
      <c r="BD17" s="193" t="e">
        <f t="shared" si="16"/>
        <v>#DIV/0!</v>
      </c>
    </row>
    <row r="18" spans="1:56" ht="18" customHeight="1" x14ac:dyDescent="0.25">
      <c r="A18" s="20">
        <f>+A17+1</f>
        <v>17</v>
      </c>
      <c r="B18" s="388" t="s">
        <v>197</v>
      </c>
      <c r="C18" s="390" t="s">
        <v>198</v>
      </c>
      <c r="D18" s="388" t="s">
        <v>199</v>
      </c>
      <c r="E18" s="187">
        <f>FÍSICA!N28</f>
        <v>0</v>
      </c>
      <c r="F18" s="187">
        <f>FÍSICA!X28</f>
        <v>0</v>
      </c>
      <c r="G18" s="187">
        <f>FÍSICA!AH28</f>
        <v>0</v>
      </c>
      <c r="H18" s="188">
        <f t="shared" ref="H18:H22" si="17">AVERAGE(E18:G18)</f>
        <v>0</v>
      </c>
      <c r="I18" s="187">
        <f>QUÍMICA!N28</f>
        <v>0</v>
      </c>
      <c r="J18" s="187">
        <f>QUÍMICA!X28</f>
        <v>0</v>
      </c>
      <c r="K18" s="187">
        <f>QUÍMICA!AH28</f>
        <v>0</v>
      </c>
      <c r="L18" s="188">
        <f t="shared" ref="L18:L22" si="18">AVERAGE(I18:K18)</f>
        <v>0</v>
      </c>
      <c r="M18" s="187">
        <f>'LENGUA '!N28</f>
        <v>0</v>
      </c>
      <c r="N18" s="187">
        <f>'LENGUA '!Y28</f>
        <v>0</v>
      </c>
      <c r="O18" s="187">
        <f>'LENGUA '!AI28</f>
        <v>0</v>
      </c>
      <c r="P18" s="188">
        <f t="shared" ref="P18:P22" si="19">AVERAGE(M18:O18)</f>
        <v>0</v>
      </c>
      <c r="Q18" s="187">
        <f>'RESUMEN 1er lapso'!G19</f>
        <v>0</v>
      </c>
      <c r="R18" s="187">
        <f>IDIOMA!W28</f>
        <v>0</v>
      </c>
      <c r="S18" s="187">
        <f>'RESUMEN X AÑO'!K23</f>
        <v>0</v>
      </c>
      <c r="T18" s="188">
        <f t="shared" ref="T18:T22" si="20">AVERAGE(Q18:S18)</f>
        <v>0</v>
      </c>
      <c r="U18" s="187">
        <f>'RESUMEN 1er lapso'!K19</f>
        <v>0</v>
      </c>
      <c r="V18" s="187">
        <f>MATEMÁTICAS!X28</f>
        <v>0</v>
      </c>
      <c r="W18" s="187">
        <f>'RESUMEN 1er lapso'!K19</f>
        <v>0</v>
      </c>
      <c r="X18" s="188">
        <f t="shared" ref="X18:X22" si="21">AVERAGE(U18:W18)</f>
        <v>0</v>
      </c>
      <c r="Y18" s="187" t="e">
        <f>'RESUMEN 1er lapso'!M19</f>
        <v>#DIV/0!</v>
      </c>
      <c r="Z18" s="187">
        <f>BIOLOGÍA!V28</f>
        <v>0</v>
      </c>
      <c r="AA18" s="187">
        <f>BIOLOGÍA!AF28</f>
        <v>0</v>
      </c>
      <c r="AB18" s="188" t="e">
        <f t="shared" ref="AB18:AB22" si="22">AVERAGE(Y18:AA18)</f>
        <v>#DIV/0!</v>
      </c>
      <c r="AC18" s="187">
        <f>'RESUMEN 1er lapso'!O19</f>
        <v>0</v>
      </c>
      <c r="AD18" s="187">
        <f>'EDUC. FÍSICA'!X28</f>
        <v>0</v>
      </c>
      <c r="AE18" s="187">
        <f>'EDUC. FÍSICA'!Y28</f>
        <v>0</v>
      </c>
      <c r="AF18" s="188">
        <f t="shared" ref="AF18:AF22" si="23">AVERAGE(AC18:AE18)</f>
        <v>0</v>
      </c>
      <c r="AG18" s="187">
        <f>'RESUMEN 1er lapso'!Q19</f>
        <v>0</v>
      </c>
      <c r="AH18" s="187">
        <f>'DIBUJO TECNICO'!X28</f>
        <v>0</v>
      </c>
      <c r="AI18" s="187">
        <f>'DIBUJO TECNICO'!AH28</f>
        <v>0</v>
      </c>
      <c r="AJ18" s="188">
        <f t="shared" ref="AJ18:AJ22" si="24">AVERAGE(AG18:AI18)</f>
        <v>0</v>
      </c>
      <c r="AK18" s="187">
        <f>'RESUMEN 1er lapso'!F19</f>
        <v>0</v>
      </c>
      <c r="AL18" s="187">
        <f>GHC!X28</f>
        <v>0</v>
      </c>
      <c r="AM18" s="187">
        <f>GHC!AH28</f>
        <v>0</v>
      </c>
      <c r="AN18" s="188">
        <f t="shared" ref="AN18:AN22" si="25">AVERAGE(AK18:AM18)</f>
        <v>0</v>
      </c>
      <c r="AO18" s="187" t="str">
        <f>'RESUMEN 1er lapso'!S19</f>
        <v>C</v>
      </c>
      <c r="AP18" s="187">
        <f>OC!W28</f>
        <v>0</v>
      </c>
      <c r="AQ18" s="187">
        <f>'RESUMEN X AÑO'!AQ23</f>
        <v>0</v>
      </c>
      <c r="AR18" s="187">
        <v>1</v>
      </c>
      <c r="AS18" s="189">
        <f>ITP!O28</f>
        <v>0</v>
      </c>
      <c r="AT18" s="189">
        <f>ITP!Y28</f>
        <v>0</v>
      </c>
      <c r="AU18" s="189">
        <f>ITP!AJ28</f>
        <v>0</v>
      </c>
      <c r="AV18" s="189">
        <f>'RESUMEN X AÑO'!AV23</f>
        <v>0</v>
      </c>
      <c r="AW18" s="190" t="e">
        <f t="shared" si="9"/>
        <v>#DIV/0!</v>
      </c>
      <c r="AX18" s="191" t="e">
        <f t="shared" si="10"/>
        <v>#DIV/0!</v>
      </c>
      <c r="AY18" s="190">
        <f t="shared" si="11"/>
        <v>0</v>
      </c>
      <c r="AZ18" s="191">
        <f t="shared" si="12"/>
        <v>0</v>
      </c>
      <c r="BA18" s="192" t="e">
        <f t="shared" si="13"/>
        <v>#DIV/0!</v>
      </c>
      <c r="BB18" s="191" t="e">
        <f t="shared" si="14"/>
        <v>#DIV/0!</v>
      </c>
      <c r="BC18" s="192" t="e">
        <f t="shared" si="15"/>
        <v>#DIV/0!</v>
      </c>
      <c r="BD18" s="193" t="e">
        <f t="shared" si="16"/>
        <v>#DIV/0!</v>
      </c>
    </row>
    <row r="19" spans="1:56" ht="18" customHeight="1" x14ac:dyDescent="0.25">
      <c r="A19" s="20">
        <f t="shared" ref="A19:A23" si="26">+A18+1</f>
        <v>18</v>
      </c>
      <c r="B19" s="388" t="s">
        <v>200</v>
      </c>
      <c r="C19" s="390" t="s">
        <v>201</v>
      </c>
      <c r="D19" s="388" t="s">
        <v>202</v>
      </c>
      <c r="E19" s="187">
        <f>FÍSICA!N29</f>
        <v>0</v>
      </c>
      <c r="F19" s="187">
        <f>FÍSICA!X29</f>
        <v>0</v>
      </c>
      <c r="G19" s="187">
        <f>FÍSICA!AH29</f>
        <v>0</v>
      </c>
      <c r="H19" s="188">
        <f t="shared" si="17"/>
        <v>0</v>
      </c>
      <c r="I19" s="187">
        <f>QUÍMICA!N29</f>
        <v>0</v>
      </c>
      <c r="J19" s="187">
        <f>QUÍMICA!X29</f>
        <v>0</v>
      </c>
      <c r="K19" s="187">
        <f>QUÍMICA!AH29</f>
        <v>0</v>
      </c>
      <c r="L19" s="188">
        <f t="shared" si="18"/>
        <v>0</v>
      </c>
      <c r="M19" s="187">
        <f>'LENGUA '!N29</f>
        <v>0</v>
      </c>
      <c r="N19" s="187">
        <f>'LENGUA '!Y29</f>
        <v>0</v>
      </c>
      <c r="O19" s="187">
        <f>'LENGUA '!AI29</f>
        <v>0</v>
      </c>
      <c r="P19" s="188">
        <f t="shared" si="19"/>
        <v>0</v>
      </c>
      <c r="Q19" s="187">
        <f>'RESUMEN 1er lapso'!G20</f>
        <v>0</v>
      </c>
      <c r="R19" s="187">
        <f>IDIOMA!W29</f>
        <v>0</v>
      </c>
      <c r="S19" s="187">
        <f>'RESUMEN X AÑO'!K24</f>
        <v>0</v>
      </c>
      <c r="T19" s="188">
        <f t="shared" si="20"/>
        <v>0</v>
      </c>
      <c r="U19" s="187">
        <f>'RESUMEN 1er lapso'!K20</f>
        <v>0</v>
      </c>
      <c r="V19" s="187">
        <f>MATEMÁTICAS!X29</f>
        <v>0</v>
      </c>
      <c r="W19" s="187">
        <f>'RESUMEN 1er lapso'!K20</f>
        <v>0</v>
      </c>
      <c r="X19" s="188">
        <f t="shared" si="21"/>
        <v>0</v>
      </c>
      <c r="Y19" s="187" t="e">
        <f>'RESUMEN 1er lapso'!M20</f>
        <v>#DIV/0!</v>
      </c>
      <c r="Z19" s="187">
        <f>BIOLOGÍA!V29</f>
        <v>0</v>
      </c>
      <c r="AA19" s="187">
        <f>BIOLOGÍA!AF29</f>
        <v>0</v>
      </c>
      <c r="AB19" s="188" t="e">
        <f t="shared" si="22"/>
        <v>#DIV/0!</v>
      </c>
      <c r="AC19" s="187">
        <f>'RESUMEN 1er lapso'!O20</f>
        <v>0</v>
      </c>
      <c r="AD19" s="187">
        <f>'EDUC. FÍSICA'!X29</f>
        <v>0</v>
      </c>
      <c r="AE19" s="187">
        <f>'EDUC. FÍSICA'!Y29</f>
        <v>0</v>
      </c>
      <c r="AF19" s="188">
        <f t="shared" si="23"/>
        <v>0</v>
      </c>
      <c r="AG19" s="187">
        <f>'RESUMEN 1er lapso'!Q20</f>
        <v>0</v>
      </c>
      <c r="AH19" s="187">
        <f>'DIBUJO TECNICO'!X29</f>
        <v>0</v>
      </c>
      <c r="AI19" s="187">
        <f>'DIBUJO TECNICO'!AH29</f>
        <v>0</v>
      </c>
      <c r="AJ19" s="188">
        <f t="shared" si="24"/>
        <v>0</v>
      </c>
      <c r="AK19" s="187">
        <f>'RESUMEN 1er lapso'!F20</f>
        <v>0</v>
      </c>
      <c r="AL19" s="187">
        <f>GHC!X29</f>
        <v>0</v>
      </c>
      <c r="AM19" s="187">
        <f>GHC!AH29</f>
        <v>0</v>
      </c>
      <c r="AN19" s="188">
        <f t="shared" si="25"/>
        <v>0</v>
      </c>
      <c r="AO19" s="187" t="str">
        <f>'RESUMEN 1er lapso'!S20</f>
        <v>A</v>
      </c>
      <c r="AP19" s="187">
        <f>OC!W29</f>
        <v>0</v>
      </c>
      <c r="AQ19" s="187">
        <f>'RESUMEN X AÑO'!AQ24</f>
        <v>0</v>
      </c>
      <c r="AR19" s="187">
        <v>2</v>
      </c>
      <c r="AS19" s="189">
        <f>ITP!O29</f>
        <v>0</v>
      </c>
      <c r="AT19" s="189">
        <f>ITP!Y29</f>
        <v>0</v>
      </c>
      <c r="AU19" s="189">
        <f>ITP!AJ29</f>
        <v>0</v>
      </c>
      <c r="AV19" s="189">
        <f>'RESUMEN X AÑO'!AV24</f>
        <v>0</v>
      </c>
      <c r="AW19" s="190" t="e">
        <f t="shared" si="9"/>
        <v>#DIV/0!</v>
      </c>
      <c r="AX19" s="191" t="e">
        <f t="shared" si="10"/>
        <v>#DIV/0!</v>
      </c>
      <c r="AY19" s="190">
        <f t="shared" si="11"/>
        <v>0</v>
      </c>
      <c r="AZ19" s="191">
        <f t="shared" si="12"/>
        <v>0</v>
      </c>
      <c r="BA19" s="192" t="e">
        <f t="shared" si="13"/>
        <v>#DIV/0!</v>
      </c>
      <c r="BB19" s="191" t="e">
        <f t="shared" si="14"/>
        <v>#DIV/0!</v>
      </c>
      <c r="BC19" s="192" t="e">
        <f t="shared" si="15"/>
        <v>#DIV/0!</v>
      </c>
      <c r="BD19" s="193" t="e">
        <f t="shared" si="16"/>
        <v>#DIV/0!</v>
      </c>
    </row>
    <row r="20" spans="1:56" ht="18" customHeight="1" x14ac:dyDescent="0.25">
      <c r="A20" s="20">
        <f t="shared" si="26"/>
        <v>19</v>
      </c>
      <c r="B20" s="388" t="s">
        <v>203</v>
      </c>
      <c r="C20" s="390" t="s">
        <v>204</v>
      </c>
      <c r="D20" s="388" t="s">
        <v>205</v>
      </c>
      <c r="E20" s="187">
        <f>FÍSICA!N30</f>
        <v>0</v>
      </c>
      <c r="F20" s="187">
        <f>FÍSICA!X30</f>
        <v>0</v>
      </c>
      <c r="G20" s="187">
        <f>FÍSICA!AH30</f>
        <v>0</v>
      </c>
      <c r="H20" s="188">
        <f t="shared" si="17"/>
        <v>0</v>
      </c>
      <c r="I20" s="187">
        <f>QUÍMICA!N30</f>
        <v>0</v>
      </c>
      <c r="J20" s="187">
        <f>QUÍMICA!X30</f>
        <v>0</v>
      </c>
      <c r="K20" s="187">
        <f>QUÍMICA!AH30</f>
        <v>0</v>
      </c>
      <c r="L20" s="188">
        <f t="shared" si="18"/>
        <v>0</v>
      </c>
      <c r="M20" s="187">
        <f>'LENGUA '!N30</f>
        <v>0</v>
      </c>
      <c r="N20" s="187">
        <f>'LENGUA '!Y30</f>
        <v>0</v>
      </c>
      <c r="O20" s="187">
        <f>'LENGUA '!AI30</f>
        <v>0</v>
      </c>
      <c r="P20" s="188">
        <f t="shared" si="19"/>
        <v>0</v>
      </c>
      <c r="Q20" s="187">
        <f>'RESUMEN 1er lapso'!G21</f>
        <v>0</v>
      </c>
      <c r="R20" s="187">
        <f>IDIOMA!W30</f>
        <v>0</v>
      </c>
      <c r="S20" s="187">
        <f>'RESUMEN X AÑO'!K25</f>
        <v>0</v>
      </c>
      <c r="T20" s="188">
        <f t="shared" si="20"/>
        <v>0</v>
      </c>
      <c r="U20" s="187">
        <f>'RESUMEN 1er lapso'!K21</f>
        <v>0</v>
      </c>
      <c r="V20" s="187">
        <f>MATEMÁTICAS!X30</f>
        <v>0</v>
      </c>
      <c r="W20" s="187">
        <f>'RESUMEN 1er lapso'!K21</f>
        <v>0</v>
      </c>
      <c r="X20" s="188">
        <f t="shared" si="21"/>
        <v>0</v>
      </c>
      <c r="Y20" s="187" t="e">
        <f>'RESUMEN 1er lapso'!M21</f>
        <v>#DIV/0!</v>
      </c>
      <c r="Z20" s="187">
        <f>BIOLOGÍA!V30</f>
        <v>0</v>
      </c>
      <c r="AA20" s="187">
        <f>BIOLOGÍA!AF30</f>
        <v>0</v>
      </c>
      <c r="AB20" s="188" t="e">
        <f t="shared" si="22"/>
        <v>#DIV/0!</v>
      </c>
      <c r="AC20" s="187">
        <f>'RESUMEN 1er lapso'!O21</f>
        <v>0</v>
      </c>
      <c r="AD20" s="187">
        <f>'EDUC. FÍSICA'!X30</f>
        <v>0</v>
      </c>
      <c r="AE20" s="187">
        <f>'EDUC. FÍSICA'!Y30</f>
        <v>0</v>
      </c>
      <c r="AF20" s="188">
        <f t="shared" si="23"/>
        <v>0</v>
      </c>
      <c r="AG20" s="187">
        <f>'RESUMEN 1er lapso'!Q21</f>
        <v>0</v>
      </c>
      <c r="AH20" s="187">
        <f>'DIBUJO TECNICO'!X30</f>
        <v>0</v>
      </c>
      <c r="AI20" s="187">
        <f>'DIBUJO TECNICO'!AH30</f>
        <v>0</v>
      </c>
      <c r="AJ20" s="188">
        <f t="shared" si="24"/>
        <v>0</v>
      </c>
      <c r="AK20" s="187">
        <f>'RESUMEN 1er lapso'!F21</f>
        <v>0</v>
      </c>
      <c r="AL20" s="187">
        <f>GHC!X30</f>
        <v>0</v>
      </c>
      <c r="AM20" s="187">
        <f>GHC!AH30</f>
        <v>0</v>
      </c>
      <c r="AN20" s="188">
        <f t="shared" si="25"/>
        <v>0</v>
      </c>
      <c r="AO20" s="187" t="str">
        <f>'RESUMEN 1er lapso'!S21</f>
        <v>C</v>
      </c>
      <c r="AP20" s="187">
        <f>OC!W30</f>
        <v>0</v>
      </c>
      <c r="AQ20" s="187">
        <f>'RESUMEN X AÑO'!AQ25</f>
        <v>0</v>
      </c>
      <c r="AR20" s="187">
        <v>3</v>
      </c>
      <c r="AS20" s="189">
        <f>ITP!O30</f>
        <v>0</v>
      </c>
      <c r="AT20" s="189">
        <f>ITP!Y30</f>
        <v>0</v>
      </c>
      <c r="AU20" s="189">
        <f>ITP!AJ30</f>
        <v>0</v>
      </c>
      <c r="AV20" s="189">
        <f>'RESUMEN X AÑO'!AV25</f>
        <v>0</v>
      </c>
      <c r="AW20" s="190" t="e">
        <f t="shared" si="9"/>
        <v>#DIV/0!</v>
      </c>
      <c r="AX20" s="191" t="e">
        <f t="shared" si="10"/>
        <v>#DIV/0!</v>
      </c>
      <c r="AY20" s="190">
        <f t="shared" si="11"/>
        <v>0</v>
      </c>
      <c r="AZ20" s="191">
        <f t="shared" si="12"/>
        <v>0</v>
      </c>
      <c r="BA20" s="192" t="e">
        <f t="shared" si="13"/>
        <v>#DIV/0!</v>
      </c>
      <c r="BB20" s="191" t="e">
        <f t="shared" si="14"/>
        <v>#DIV/0!</v>
      </c>
      <c r="BC20" s="192" t="e">
        <f t="shared" si="15"/>
        <v>#DIV/0!</v>
      </c>
      <c r="BD20" s="193" t="e">
        <f t="shared" si="16"/>
        <v>#DIV/0!</v>
      </c>
    </row>
    <row r="21" spans="1:56" ht="18" customHeight="1" x14ac:dyDescent="0.25">
      <c r="A21" s="20">
        <f t="shared" si="26"/>
        <v>20</v>
      </c>
      <c r="B21" s="389" t="s">
        <v>206</v>
      </c>
      <c r="C21" s="390" t="s">
        <v>207</v>
      </c>
      <c r="D21" s="389" t="s">
        <v>208</v>
      </c>
      <c r="E21" s="187">
        <f>FÍSICA!N31</f>
        <v>0</v>
      </c>
      <c r="F21" s="187">
        <f>FÍSICA!X31</f>
        <v>0</v>
      </c>
      <c r="G21" s="187">
        <f>FÍSICA!AH31</f>
        <v>0</v>
      </c>
      <c r="H21" s="188">
        <f t="shared" si="17"/>
        <v>0</v>
      </c>
      <c r="I21" s="187">
        <f>QUÍMICA!N31</f>
        <v>0</v>
      </c>
      <c r="J21" s="187">
        <f>QUÍMICA!X31</f>
        <v>0</v>
      </c>
      <c r="K21" s="187">
        <f>QUÍMICA!AH31</f>
        <v>0</v>
      </c>
      <c r="L21" s="188">
        <f t="shared" si="18"/>
        <v>0</v>
      </c>
      <c r="M21" s="187">
        <f>'LENGUA '!N31</f>
        <v>0</v>
      </c>
      <c r="N21" s="187">
        <f>'LENGUA '!Y31</f>
        <v>0</v>
      </c>
      <c r="O21" s="187">
        <f>'LENGUA '!AI31</f>
        <v>0</v>
      </c>
      <c r="P21" s="188">
        <f t="shared" si="19"/>
        <v>0</v>
      </c>
      <c r="Q21" s="187">
        <f>'RESUMEN 1er lapso'!G22</f>
        <v>0</v>
      </c>
      <c r="R21" s="187">
        <f>IDIOMA!W31</f>
        <v>0</v>
      </c>
      <c r="S21" s="187">
        <f>'RESUMEN X AÑO'!K26</f>
        <v>0</v>
      </c>
      <c r="T21" s="188">
        <f t="shared" si="20"/>
        <v>0</v>
      </c>
      <c r="U21" s="187">
        <f>'RESUMEN 1er lapso'!K22</f>
        <v>0</v>
      </c>
      <c r="V21" s="187">
        <f>MATEMÁTICAS!X31</f>
        <v>0</v>
      </c>
      <c r="W21" s="187">
        <f>'RESUMEN 1er lapso'!K22</f>
        <v>0</v>
      </c>
      <c r="X21" s="188">
        <f t="shared" si="21"/>
        <v>0</v>
      </c>
      <c r="Y21" s="187" t="e">
        <f>'RESUMEN 1er lapso'!M22</f>
        <v>#DIV/0!</v>
      </c>
      <c r="Z21" s="187">
        <f>BIOLOGÍA!V31</f>
        <v>0</v>
      </c>
      <c r="AA21" s="187">
        <f>BIOLOGÍA!AF31</f>
        <v>0</v>
      </c>
      <c r="AB21" s="188" t="e">
        <f t="shared" si="22"/>
        <v>#DIV/0!</v>
      </c>
      <c r="AC21" s="187">
        <f>'RESUMEN 1er lapso'!O22</f>
        <v>0</v>
      </c>
      <c r="AD21" s="187">
        <f>'EDUC. FÍSICA'!X31</f>
        <v>0</v>
      </c>
      <c r="AE21" s="187">
        <f>'EDUC. FÍSICA'!Y31</f>
        <v>0</v>
      </c>
      <c r="AF21" s="188">
        <f t="shared" si="23"/>
        <v>0</v>
      </c>
      <c r="AG21" s="187">
        <f>'RESUMEN 1er lapso'!Q22</f>
        <v>0</v>
      </c>
      <c r="AH21" s="187">
        <f>'DIBUJO TECNICO'!X31</f>
        <v>0</v>
      </c>
      <c r="AI21" s="187">
        <f>'DIBUJO TECNICO'!AH31</f>
        <v>0</v>
      </c>
      <c r="AJ21" s="188">
        <f t="shared" si="24"/>
        <v>0</v>
      </c>
      <c r="AK21" s="187">
        <f>'RESUMEN 1er lapso'!F22</f>
        <v>0</v>
      </c>
      <c r="AL21" s="187">
        <f>GHC!X31</f>
        <v>0</v>
      </c>
      <c r="AM21" s="187">
        <f>GHC!AH31</f>
        <v>0</v>
      </c>
      <c r="AN21" s="188">
        <f t="shared" si="25"/>
        <v>0</v>
      </c>
      <c r="AO21" s="187" t="str">
        <f>'RESUMEN 1er lapso'!S22</f>
        <v>A</v>
      </c>
      <c r="AP21" s="187">
        <f>OC!W31</f>
        <v>0</v>
      </c>
      <c r="AQ21" s="187">
        <f>'RESUMEN X AÑO'!AQ26</f>
        <v>0</v>
      </c>
      <c r="AR21" s="187">
        <v>4</v>
      </c>
      <c r="AS21" s="189">
        <f>ITP!O31</f>
        <v>0</v>
      </c>
      <c r="AT21" s="189">
        <f>ITP!Y31</f>
        <v>0</v>
      </c>
      <c r="AU21" s="189">
        <f>ITP!AJ31</f>
        <v>0</v>
      </c>
      <c r="AV21" s="189">
        <f>'RESUMEN X AÑO'!AV26</f>
        <v>0</v>
      </c>
      <c r="AW21" s="190" t="e">
        <f t="shared" si="9"/>
        <v>#DIV/0!</v>
      </c>
      <c r="AX21" s="191" t="e">
        <f t="shared" si="10"/>
        <v>#DIV/0!</v>
      </c>
      <c r="AY21" s="190">
        <f t="shared" si="11"/>
        <v>0</v>
      </c>
      <c r="AZ21" s="191">
        <f t="shared" si="12"/>
        <v>0</v>
      </c>
      <c r="BA21" s="192" t="e">
        <f t="shared" si="13"/>
        <v>#DIV/0!</v>
      </c>
      <c r="BB21" s="191" t="e">
        <f t="shared" si="14"/>
        <v>#DIV/0!</v>
      </c>
      <c r="BC21" s="192" t="e">
        <f t="shared" si="15"/>
        <v>#DIV/0!</v>
      </c>
      <c r="BD21" s="193" t="e">
        <f t="shared" si="16"/>
        <v>#DIV/0!</v>
      </c>
    </row>
    <row r="22" spans="1:56" ht="18" customHeight="1" x14ac:dyDescent="0.25">
      <c r="A22" s="20">
        <f t="shared" si="26"/>
        <v>21</v>
      </c>
      <c r="B22" s="389" t="s">
        <v>209</v>
      </c>
      <c r="C22" s="390" t="s">
        <v>210</v>
      </c>
      <c r="D22" s="389" t="s">
        <v>211</v>
      </c>
      <c r="E22" s="187">
        <f>FÍSICA!N32</f>
        <v>0</v>
      </c>
      <c r="F22" s="187">
        <f>FÍSICA!X32</f>
        <v>0</v>
      </c>
      <c r="G22" s="187">
        <f>FÍSICA!AH32</f>
        <v>0</v>
      </c>
      <c r="H22" s="188">
        <f t="shared" si="17"/>
        <v>0</v>
      </c>
      <c r="I22" s="187">
        <f>QUÍMICA!N32</f>
        <v>0</v>
      </c>
      <c r="J22" s="187">
        <f>QUÍMICA!X32</f>
        <v>0</v>
      </c>
      <c r="K22" s="187">
        <f>QUÍMICA!AH32</f>
        <v>0</v>
      </c>
      <c r="L22" s="188">
        <f t="shared" si="18"/>
        <v>0</v>
      </c>
      <c r="M22" s="187">
        <f>'LENGUA '!N32</f>
        <v>0</v>
      </c>
      <c r="N22" s="187">
        <f>'LENGUA '!Y32</f>
        <v>0</v>
      </c>
      <c r="O22" s="187">
        <f>'LENGUA '!AI32</f>
        <v>0</v>
      </c>
      <c r="P22" s="188">
        <f t="shared" si="19"/>
        <v>0</v>
      </c>
      <c r="Q22" s="187">
        <f>'RESUMEN 1er lapso'!G23</f>
        <v>0</v>
      </c>
      <c r="R22" s="187">
        <f>IDIOMA!W32</f>
        <v>0</v>
      </c>
      <c r="S22" s="187">
        <f>'RESUMEN X AÑO'!K27</f>
        <v>0</v>
      </c>
      <c r="T22" s="188">
        <f t="shared" si="20"/>
        <v>0</v>
      </c>
      <c r="U22" s="187">
        <f>'RESUMEN 1er lapso'!K23</f>
        <v>0</v>
      </c>
      <c r="V22" s="187">
        <f>MATEMÁTICAS!X32</f>
        <v>0</v>
      </c>
      <c r="W22" s="187">
        <f>'RESUMEN 1er lapso'!K23</f>
        <v>0</v>
      </c>
      <c r="X22" s="188">
        <f t="shared" si="21"/>
        <v>0</v>
      </c>
      <c r="Y22" s="187" t="e">
        <f>'RESUMEN 1er lapso'!M23</f>
        <v>#DIV/0!</v>
      </c>
      <c r="Z22" s="187">
        <f>BIOLOGÍA!V32</f>
        <v>0</v>
      </c>
      <c r="AA22" s="187">
        <f>BIOLOGÍA!AF32</f>
        <v>0</v>
      </c>
      <c r="AB22" s="188" t="e">
        <f t="shared" si="22"/>
        <v>#DIV/0!</v>
      </c>
      <c r="AC22" s="187">
        <f>'RESUMEN 1er lapso'!O23</f>
        <v>0</v>
      </c>
      <c r="AD22" s="187">
        <f>'EDUC. FÍSICA'!X32</f>
        <v>0</v>
      </c>
      <c r="AE22" s="187">
        <f>'EDUC. FÍSICA'!Y32</f>
        <v>0</v>
      </c>
      <c r="AF22" s="188">
        <f t="shared" si="23"/>
        <v>0</v>
      </c>
      <c r="AG22" s="187">
        <f>'RESUMEN 1er lapso'!Q23</f>
        <v>0</v>
      </c>
      <c r="AH22" s="187">
        <f>'DIBUJO TECNICO'!X32</f>
        <v>0</v>
      </c>
      <c r="AI22" s="187">
        <f>'DIBUJO TECNICO'!AH32</f>
        <v>0</v>
      </c>
      <c r="AJ22" s="188">
        <f t="shared" si="24"/>
        <v>0</v>
      </c>
      <c r="AK22" s="187">
        <f>'RESUMEN 1er lapso'!F23</f>
        <v>0</v>
      </c>
      <c r="AL22" s="187">
        <f>GHC!X32</f>
        <v>0</v>
      </c>
      <c r="AM22" s="187">
        <f>GHC!AH32</f>
        <v>0</v>
      </c>
      <c r="AN22" s="188">
        <f t="shared" si="25"/>
        <v>0</v>
      </c>
      <c r="AO22" s="187" t="str">
        <f>'RESUMEN 1er lapso'!S23</f>
        <v>D</v>
      </c>
      <c r="AP22" s="187">
        <f>OC!W32</f>
        <v>0</v>
      </c>
      <c r="AQ22" s="187">
        <f>'RESUMEN X AÑO'!AQ27</f>
        <v>0</v>
      </c>
      <c r="AR22" s="187">
        <v>5</v>
      </c>
      <c r="AS22" s="189">
        <f>ITP!O32</f>
        <v>0</v>
      </c>
      <c r="AT22" s="189">
        <f>ITP!Y32</f>
        <v>0</v>
      </c>
      <c r="AU22" s="189">
        <f>ITP!AJ32</f>
        <v>0</v>
      </c>
      <c r="AV22" s="189">
        <f>'RESUMEN X AÑO'!AV27</f>
        <v>0</v>
      </c>
      <c r="AW22" s="190" t="e">
        <f t="shared" si="9"/>
        <v>#DIV/0!</v>
      </c>
      <c r="AX22" s="191" t="e">
        <f t="shared" si="10"/>
        <v>#DIV/0!</v>
      </c>
      <c r="AY22" s="190">
        <f t="shared" si="11"/>
        <v>0</v>
      </c>
      <c r="AZ22" s="191">
        <f t="shared" si="12"/>
        <v>0</v>
      </c>
      <c r="BA22" s="192" t="e">
        <f t="shared" si="13"/>
        <v>#DIV/0!</v>
      </c>
      <c r="BB22" s="191" t="e">
        <f t="shared" si="14"/>
        <v>#DIV/0!</v>
      </c>
      <c r="BC22" s="192" t="e">
        <f t="shared" si="15"/>
        <v>#DIV/0!</v>
      </c>
      <c r="BD22" s="193" t="e">
        <f t="shared" si="16"/>
        <v>#DIV/0!</v>
      </c>
    </row>
    <row r="23" spans="1:56" ht="15.75" x14ac:dyDescent="0.25">
      <c r="A23" s="20">
        <f t="shared" si="26"/>
        <v>22</v>
      </c>
      <c r="B23" s="388" t="s">
        <v>212</v>
      </c>
      <c r="C23" s="390" t="s">
        <v>213</v>
      </c>
      <c r="D23" s="388" t="s">
        <v>214</v>
      </c>
      <c r="E23" s="187">
        <f>FÍSICA!N33</f>
        <v>0</v>
      </c>
      <c r="F23" s="187">
        <f>FÍSICA!X33</f>
        <v>0</v>
      </c>
      <c r="G23" s="187">
        <f>FÍSICA!AH33</f>
        <v>0</v>
      </c>
      <c r="H23" s="188">
        <f t="shared" ref="H23" si="27">AVERAGE(E23:G23)</f>
        <v>0</v>
      </c>
      <c r="I23" s="187">
        <f>QUÍMICA!N33</f>
        <v>0</v>
      </c>
      <c r="J23" s="187">
        <f>QUÍMICA!X33</f>
        <v>0</v>
      </c>
      <c r="K23" s="187">
        <f>QUÍMICA!AH33</f>
        <v>0</v>
      </c>
      <c r="L23" s="188">
        <f t="shared" ref="L23" si="28">AVERAGE(I23:K23)</f>
        <v>0</v>
      </c>
      <c r="M23" s="187">
        <f>'LENGUA '!N33</f>
        <v>0</v>
      </c>
      <c r="N23" s="187">
        <f>'LENGUA '!Y33</f>
        <v>0</v>
      </c>
      <c r="O23" s="187">
        <f>'LENGUA '!AI33</f>
        <v>0</v>
      </c>
      <c r="P23" s="188">
        <f t="shared" ref="P23" si="29">AVERAGE(M23:O23)</f>
        <v>0</v>
      </c>
      <c r="Q23" s="187">
        <f>'RESUMEN 1er lapso'!G24</f>
        <v>0</v>
      </c>
      <c r="R23" s="187">
        <f>IDIOMA!W33</f>
        <v>0</v>
      </c>
      <c r="S23" s="187">
        <f>'RESUMEN X AÑO'!K28</f>
        <v>0</v>
      </c>
      <c r="T23" s="188">
        <f t="shared" ref="T23" si="30">AVERAGE(Q23:S23)</f>
        <v>0</v>
      </c>
      <c r="U23" s="187">
        <f>'RESUMEN 1er lapso'!K24</f>
        <v>0</v>
      </c>
      <c r="V23" s="187">
        <f>MATEMÁTICAS!X33</f>
        <v>0</v>
      </c>
      <c r="W23" s="187">
        <f>'RESUMEN 1er lapso'!K24</f>
        <v>0</v>
      </c>
      <c r="X23" s="188">
        <f t="shared" ref="X23" si="31">AVERAGE(U23:W23)</f>
        <v>0</v>
      </c>
      <c r="Y23" s="187" t="e">
        <f>'RESUMEN 1er lapso'!M24</f>
        <v>#DIV/0!</v>
      </c>
      <c r="Z23" s="187">
        <f>BIOLOGÍA!V33</f>
        <v>0</v>
      </c>
      <c r="AA23" s="187">
        <f>BIOLOGÍA!AF33</f>
        <v>0</v>
      </c>
      <c r="AB23" s="188" t="e">
        <f t="shared" ref="AB23" si="32">AVERAGE(Y23:AA23)</f>
        <v>#DIV/0!</v>
      </c>
      <c r="AC23" s="187">
        <f>'RESUMEN 1er lapso'!O24</f>
        <v>0</v>
      </c>
      <c r="AD23" s="187">
        <f>'EDUC. FÍSICA'!X33</f>
        <v>0</v>
      </c>
      <c r="AE23" s="187">
        <f>'EDUC. FÍSICA'!Y33</f>
        <v>0</v>
      </c>
      <c r="AF23" s="188">
        <f t="shared" ref="AF23" si="33">AVERAGE(AC23:AE23)</f>
        <v>0</v>
      </c>
      <c r="AG23" s="187">
        <f>'RESUMEN 1er lapso'!Q24</f>
        <v>0</v>
      </c>
      <c r="AH23" s="187">
        <f>'DIBUJO TECNICO'!X33</f>
        <v>0</v>
      </c>
      <c r="AI23" s="187">
        <f>'DIBUJO TECNICO'!AH33</f>
        <v>0</v>
      </c>
      <c r="AJ23" s="188">
        <f t="shared" ref="AJ23" si="34">AVERAGE(AG23:AI23)</f>
        <v>0</v>
      </c>
      <c r="AK23" s="187">
        <f>'RESUMEN 1er lapso'!F24</f>
        <v>0</v>
      </c>
      <c r="AL23" s="187">
        <f>GHC!X33</f>
        <v>0</v>
      </c>
      <c r="AM23" s="187">
        <f>GHC!AH33</f>
        <v>0</v>
      </c>
      <c r="AN23" s="188">
        <f t="shared" ref="AN23" si="35">AVERAGE(AK23:AM23)</f>
        <v>0</v>
      </c>
      <c r="AO23" s="187" t="str">
        <f>'RESUMEN 1er lapso'!S24</f>
        <v>D</v>
      </c>
      <c r="AP23" s="187">
        <f>OC!W33</f>
        <v>0</v>
      </c>
      <c r="AQ23" s="187">
        <f>'RESUMEN X AÑO'!AQ28</f>
        <v>0</v>
      </c>
      <c r="AR23" s="187">
        <v>6</v>
      </c>
      <c r="AS23" s="189">
        <f>ITP!O33</f>
        <v>0</v>
      </c>
      <c r="AT23" s="189">
        <f>ITP!Y33</f>
        <v>0</v>
      </c>
      <c r="AU23" s="189">
        <f>ITP!AJ33</f>
        <v>0</v>
      </c>
      <c r="AV23" s="189">
        <f>'RESUMEN X AÑO'!AV28</f>
        <v>0</v>
      </c>
      <c r="AW23" s="190" t="e">
        <f t="shared" ref="AW23" si="36">AVERAGE(M23,Q23,U23,Y23,AC23,AK23)</f>
        <v>#DIV/0!</v>
      </c>
      <c r="AX23" s="191" t="e">
        <f t="shared" ref="AX23" si="37">ROUND(AW23,0)</f>
        <v>#DIV/0!</v>
      </c>
      <c r="AY23" s="190">
        <f t="shared" ref="AY23" si="38">(F23+J23+N23+R23+V23+Z23+AD23+AH23+AL23)/10</f>
        <v>0</v>
      </c>
      <c r="AZ23" s="191">
        <f t="shared" ref="AZ23" si="39">ROUND(AY23,0)</f>
        <v>0</v>
      </c>
      <c r="BA23" s="192" t="e">
        <f t="shared" ref="BA23" si="40">AVERAGE(H23,L23,P23,T23,X23,AB23,AF23,AJ23,AN23)</f>
        <v>#DIV/0!</v>
      </c>
      <c r="BB23" s="191" t="e">
        <f t="shared" ref="BB23" si="41">ROUND(BA23,0)</f>
        <v>#DIV/0!</v>
      </c>
      <c r="BC23" s="192" t="e">
        <f t="shared" ref="BC23" si="42">AVERAGE(AW23,AY23,BA23)</f>
        <v>#DIV/0!</v>
      </c>
      <c r="BD23" s="193" t="e">
        <f t="shared" ref="BD23" si="43">ROUND(BC23,0)</f>
        <v>#DIV/0!</v>
      </c>
    </row>
    <row r="24" spans="1:56" x14ac:dyDescent="0.2">
      <c r="AU24" s="197"/>
    </row>
  </sheetData>
  <pageMargins left="0.7" right="0.7" top="0.75" bottom="0.75" header="0.3" footer="0.3"/>
  <pageSetup orientation="portrait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3"/>
  <sheetViews>
    <sheetView topLeftCell="A3" zoomScale="98" zoomScaleNormal="98" workbookViewId="0">
      <selection activeCell="A12" sqref="A12:D33"/>
    </sheetView>
  </sheetViews>
  <sheetFormatPr baseColWidth="10" defaultColWidth="11.42578125" defaultRowHeight="13.5" x14ac:dyDescent="0.25"/>
  <cols>
    <col min="1" max="1" width="2.7109375" customWidth="1"/>
    <col min="2" max="2" width="14" style="29" bestFit="1" customWidth="1"/>
    <col min="3" max="3" width="20.85546875" style="2" bestFit="1" customWidth="1"/>
    <col min="4" max="4" width="20.140625" style="3" bestFit="1" customWidth="1"/>
    <col min="5" max="10" width="4.28515625" customWidth="1"/>
    <col min="11" max="11" width="3.85546875" customWidth="1"/>
    <col min="12" max="12" width="3.140625" customWidth="1"/>
    <col min="13" max="13" width="5.5703125" style="25" customWidth="1"/>
    <col min="14" max="14" width="5.5703125" customWidth="1"/>
    <col min="15" max="20" width="4.28515625" customWidth="1"/>
    <col min="21" max="21" width="3.28515625" bestFit="1" customWidth="1"/>
    <col min="22" max="22" width="2.28515625" customWidth="1"/>
    <col min="23" max="23" width="4.85546875" style="25" bestFit="1" customWidth="1"/>
    <col min="24" max="24" width="4.85546875" customWidth="1"/>
    <col min="25" max="30" width="4.28515625" customWidth="1"/>
    <col min="31" max="31" width="4.28515625" bestFit="1" customWidth="1"/>
    <col min="32" max="32" width="2.85546875" customWidth="1"/>
    <col min="33" max="33" width="5.7109375" bestFit="1" customWidth="1"/>
    <col min="34" max="34" width="3.7109375" bestFit="1" customWidth="1"/>
    <col min="35" max="35" width="3.7109375" customWidth="1"/>
    <col min="36" max="36" width="4.85546875" customWidth="1"/>
    <col min="37" max="37" width="6" style="117" customWidth="1"/>
    <col min="38" max="42" width="11.42578125" style="25"/>
  </cols>
  <sheetData>
    <row r="1" spans="1:37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5"/>
      <c r="L1" s="286"/>
      <c r="M1" s="311"/>
      <c r="N1" s="34"/>
      <c r="O1" s="284" t="s">
        <v>9</v>
      </c>
      <c r="P1" s="285"/>
      <c r="Q1" s="285"/>
      <c r="R1" s="285"/>
      <c r="S1" s="285"/>
      <c r="T1" s="285"/>
      <c r="U1" s="285"/>
      <c r="V1" s="286"/>
      <c r="W1" s="311"/>
      <c r="X1" s="34"/>
      <c r="Y1" s="284" t="s">
        <v>10</v>
      </c>
      <c r="Z1" s="285"/>
      <c r="AA1" s="285"/>
      <c r="AB1" s="285"/>
      <c r="AC1" s="285"/>
      <c r="AD1" s="285"/>
      <c r="AE1" s="285"/>
      <c r="AF1" s="286"/>
      <c r="AG1" s="286"/>
      <c r="AH1" s="34"/>
      <c r="AI1" s="34"/>
      <c r="AJ1" s="77" t="s">
        <v>11</v>
      </c>
    </row>
    <row r="2" spans="1:37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269" t="s">
        <v>7</v>
      </c>
      <c r="L2" s="269" t="s">
        <v>12</v>
      </c>
      <c r="M2" s="266" t="s">
        <v>14</v>
      </c>
      <c r="N2" s="35"/>
      <c r="O2" s="6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269" t="s">
        <v>7</v>
      </c>
      <c r="V2" s="269" t="s">
        <v>12</v>
      </c>
      <c r="W2" s="266" t="s">
        <v>14</v>
      </c>
      <c r="X2" s="35"/>
      <c r="Y2" s="6">
        <v>1</v>
      </c>
      <c r="Z2" s="7">
        <v>2</v>
      </c>
      <c r="AA2" s="7">
        <v>3</v>
      </c>
      <c r="AB2" s="7">
        <v>4</v>
      </c>
      <c r="AC2" s="7">
        <v>5</v>
      </c>
      <c r="AD2" s="7">
        <v>6</v>
      </c>
      <c r="AE2" s="269" t="s">
        <v>7</v>
      </c>
      <c r="AF2" s="269" t="s">
        <v>12</v>
      </c>
      <c r="AG2" s="269" t="s">
        <v>13</v>
      </c>
      <c r="AH2" s="35"/>
      <c r="AI2" s="297" t="s">
        <v>6</v>
      </c>
      <c r="AJ2" s="294" t="s">
        <v>2</v>
      </c>
    </row>
    <row r="3" spans="1:37" ht="12.75" customHeight="1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8"/>
      <c r="J3" s="278"/>
      <c r="K3" s="270"/>
      <c r="L3" s="270"/>
      <c r="M3" s="267"/>
      <c r="N3" s="36"/>
      <c r="O3" s="281"/>
      <c r="P3" s="278"/>
      <c r="Q3" s="278"/>
      <c r="R3" s="270"/>
      <c r="S3" s="278"/>
      <c r="T3" s="278"/>
      <c r="U3" s="270"/>
      <c r="V3" s="270"/>
      <c r="W3" s="267"/>
      <c r="X3" s="36"/>
      <c r="Y3" s="292"/>
      <c r="Z3" s="278"/>
      <c r="AA3" s="278"/>
      <c r="AB3" s="278"/>
      <c r="AC3" s="278"/>
      <c r="AD3" s="278"/>
      <c r="AE3" s="270"/>
      <c r="AF3" s="270"/>
      <c r="AG3" s="270"/>
      <c r="AH3" s="36"/>
      <c r="AI3" s="298"/>
      <c r="AJ3" s="295"/>
    </row>
    <row r="4" spans="1:37" ht="12.75" x14ac:dyDescent="0.2">
      <c r="A4" s="302"/>
      <c r="B4" s="303"/>
      <c r="C4" s="303"/>
      <c r="D4" s="303"/>
      <c r="E4" s="273"/>
      <c r="F4" s="276"/>
      <c r="G4" s="276"/>
      <c r="H4" s="279"/>
      <c r="I4" s="279"/>
      <c r="J4" s="279"/>
      <c r="K4" s="270"/>
      <c r="L4" s="270"/>
      <c r="M4" s="267"/>
      <c r="N4" s="36"/>
      <c r="O4" s="282"/>
      <c r="P4" s="279"/>
      <c r="Q4" s="279"/>
      <c r="R4" s="270"/>
      <c r="S4" s="279"/>
      <c r="T4" s="279"/>
      <c r="U4" s="270"/>
      <c r="V4" s="270"/>
      <c r="W4" s="267"/>
      <c r="X4" s="36"/>
      <c r="Y4" s="293"/>
      <c r="Z4" s="279"/>
      <c r="AA4" s="279"/>
      <c r="AB4" s="279"/>
      <c r="AC4" s="279"/>
      <c r="AD4" s="279"/>
      <c r="AE4" s="270"/>
      <c r="AF4" s="270"/>
      <c r="AG4" s="270"/>
      <c r="AH4" s="36"/>
      <c r="AI4" s="298"/>
      <c r="AJ4" s="295"/>
    </row>
    <row r="5" spans="1:37" ht="12.75" x14ac:dyDescent="0.2">
      <c r="A5" s="300" t="s">
        <v>149</v>
      </c>
      <c r="B5" s="301"/>
      <c r="C5" s="301"/>
      <c r="D5" s="301"/>
      <c r="E5" s="273"/>
      <c r="F5" s="276"/>
      <c r="G5" s="276"/>
      <c r="H5" s="279"/>
      <c r="I5" s="279"/>
      <c r="J5" s="279"/>
      <c r="K5" s="270"/>
      <c r="L5" s="270"/>
      <c r="M5" s="267"/>
      <c r="N5" s="36"/>
      <c r="O5" s="282"/>
      <c r="P5" s="279"/>
      <c r="Q5" s="279"/>
      <c r="R5" s="270"/>
      <c r="S5" s="279"/>
      <c r="T5" s="279"/>
      <c r="U5" s="270"/>
      <c r="V5" s="270"/>
      <c r="W5" s="267"/>
      <c r="X5" s="36"/>
      <c r="Y5" s="293"/>
      <c r="Z5" s="279"/>
      <c r="AA5" s="279"/>
      <c r="AB5" s="279"/>
      <c r="AC5" s="279"/>
      <c r="AD5" s="279"/>
      <c r="AE5" s="270"/>
      <c r="AF5" s="270"/>
      <c r="AG5" s="270"/>
      <c r="AH5" s="36"/>
      <c r="AI5" s="298"/>
      <c r="AJ5" s="295"/>
    </row>
    <row r="6" spans="1:37" ht="12.75" x14ac:dyDescent="0.2">
      <c r="A6" s="300"/>
      <c r="B6" s="301"/>
      <c r="C6" s="301"/>
      <c r="D6" s="301"/>
      <c r="E6" s="273"/>
      <c r="F6" s="276"/>
      <c r="G6" s="276"/>
      <c r="H6" s="279"/>
      <c r="I6" s="279"/>
      <c r="J6" s="279"/>
      <c r="K6" s="270"/>
      <c r="L6" s="270"/>
      <c r="M6" s="267"/>
      <c r="N6" s="36"/>
      <c r="O6" s="282"/>
      <c r="P6" s="279"/>
      <c r="Q6" s="279"/>
      <c r="R6" s="270"/>
      <c r="S6" s="279"/>
      <c r="T6" s="279"/>
      <c r="U6" s="270"/>
      <c r="V6" s="270"/>
      <c r="W6" s="267"/>
      <c r="X6" s="36"/>
      <c r="Y6" s="293"/>
      <c r="Z6" s="279"/>
      <c r="AA6" s="279"/>
      <c r="AB6" s="279"/>
      <c r="AC6" s="279"/>
      <c r="AD6" s="279"/>
      <c r="AE6" s="270"/>
      <c r="AF6" s="270"/>
      <c r="AG6" s="270"/>
      <c r="AH6" s="36"/>
      <c r="AI6" s="298"/>
      <c r="AJ6" s="295"/>
    </row>
    <row r="7" spans="1:37" ht="12.75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9"/>
      <c r="J7" s="279"/>
      <c r="K7" s="270"/>
      <c r="L7" s="270"/>
      <c r="M7" s="267"/>
      <c r="N7" s="36"/>
      <c r="O7" s="282"/>
      <c r="P7" s="279"/>
      <c r="Q7" s="279"/>
      <c r="R7" s="270"/>
      <c r="S7" s="279"/>
      <c r="T7" s="279"/>
      <c r="U7" s="270"/>
      <c r="V7" s="270"/>
      <c r="W7" s="267"/>
      <c r="X7" s="36"/>
      <c r="Y7" s="293"/>
      <c r="Z7" s="279"/>
      <c r="AA7" s="279"/>
      <c r="AB7" s="279"/>
      <c r="AC7" s="279"/>
      <c r="AD7" s="279"/>
      <c r="AE7" s="270"/>
      <c r="AF7" s="270"/>
      <c r="AG7" s="270"/>
      <c r="AH7" s="36"/>
      <c r="AI7" s="298"/>
      <c r="AJ7" s="295"/>
    </row>
    <row r="8" spans="1:37" ht="12.75" x14ac:dyDescent="0.2">
      <c r="A8" s="302"/>
      <c r="B8" s="303"/>
      <c r="C8" s="303"/>
      <c r="D8" s="304"/>
      <c r="E8" s="273"/>
      <c r="F8" s="276"/>
      <c r="G8" s="276"/>
      <c r="H8" s="279"/>
      <c r="I8" s="279"/>
      <c r="J8" s="279"/>
      <c r="K8" s="270"/>
      <c r="L8" s="270"/>
      <c r="M8" s="267"/>
      <c r="N8" s="36"/>
      <c r="O8" s="282"/>
      <c r="P8" s="279"/>
      <c r="Q8" s="279"/>
      <c r="R8" s="270"/>
      <c r="S8" s="279"/>
      <c r="T8" s="279"/>
      <c r="U8" s="270"/>
      <c r="V8" s="270"/>
      <c r="W8" s="267"/>
      <c r="X8" s="36"/>
      <c r="Y8" s="293"/>
      <c r="Z8" s="279"/>
      <c r="AA8" s="279"/>
      <c r="AB8" s="279"/>
      <c r="AC8" s="279"/>
      <c r="AD8" s="279"/>
      <c r="AE8" s="270"/>
      <c r="AF8" s="270"/>
      <c r="AG8" s="270"/>
      <c r="AH8" s="36"/>
      <c r="AI8" s="298"/>
      <c r="AJ8" s="295"/>
    </row>
    <row r="9" spans="1:37" ht="12.75" x14ac:dyDescent="0.2">
      <c r="A9" s="302" t="s">
        <v>39</v>
      </c>
      <c r="B9" s="303"/>
      <c r="C9" s="303"/>
      <c r="D9" s="303"/>
      <c r="E9" s="273"/>
      <c r="F9" s="276"/>
      <c r="G9" s="276"/>
      <c r="H9" s="279"/>
      <c r="I9" s="279"/>
      <c r="J9" s="279"/>
      <c r="K9" s="270"/>
      <c r="L9" s="270"/>
      <c r="M9" s="267"/>
      <c r="N9" s="36"/>
      <c r="O9" s="282"/>
      <c r="P9" s="279"/>
      <c r="Q9" s="279"/>
      <c r="R9" s="270"/>
      <c r="S9" s="279"/>
      <c r="T9" s="279"/>
      <c r="U9" s="270"/>
      <c r="V9" s="270"/>
      <c r="W9" s="267"/>
      <c r="X9" s="36"/>
      <c r="Y9" s="293"/>
      <c r="Z9" s="279"/>
      <c r="AA9" s="279"/>
      <c r="AB9" s="279"/>
      <c r="AC9" s="279"/>
      <c r="AD9" s="279"/>
      <c r="AE9" s="270"/>
      <c r="AF9" s="270"/>
      <c r="AG9" s="270"/>
      <c r="AH9" s="36"/>
      <c r="AI9" s="298"/>
      <c r="AJ9" s="295"/>
    </row>
    <row r="10" spans="1:37" thickBot="1" x14ac:dyDescent="0.25">
      <c r="A10" s="305"/>
      <c r="B10" s="306"/>
      <c r="C10" s="306"/>
      <c r="D10" s="306"/>
      <c r="E10" s="274"/>
      <c r="F10" s="277"/>
      <c r="G10" s="277"/>
      <c r="H10" s="280"/>
      <c r="I10" s="280"/>
      <c r="J10" s="280"/>
      <c r="K10" s="271"/>
      <c r="L10" s="271"/>
      <c r="M10" s="268"/>
      <c r="N10" s="37"/>
      <c r="O10" s="283"/>
      <c r="P10" s="280"/>
      <c r="Q10" s="280"/>
      <c r="R10" s="271"/>
      <c r="S10" s="280"/>
      <c r="T10" s="280"/>
      <c r="U10" s="271"/>
      <c r="V10" s="271"/>
      <c r="W10" s="268"/>
      <c r="X10" s="37"/>
      <c r="Y10" s="293"/>
      <c r="Z10" s="279"/>
      <c r="AA10" s="279"/>
      <c r="AB10" s="279"/>
      <c r="AC10" s="279"/>
      <c r="AD10" s="279"/>
      <c r="AE10" s="270"/>
      <c r="AF10" s="270"/>
      <c r="AG10" s="270"/>
      <c r="AH10" s="37"/>
      <c r="AI10" s="299"/>
      <c r="AJ10" s="296"/>
    </row>
    <row r="11" spans="1:37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287"/>
      <c r="F11" s="288"/>
      <c r="G11" s="288"/>
      <c r="H11" s="288"/>
      <c r="I11" s="288"/>
      <c r="J11" s="288"/>
      <c r="K11" s="288"/>
      <c r="L11" s="288"/>
      <c r="M11" s="288"/>
      <c r="N11" s="161"/>
      <c r="O11" s="287"/>
      <c r="P11" s="288"/>
      <c r="Q11" s="288"/>
      <c r="R11" s="288"/>
      <c r="S11" s="288"/>
      <c r="T11" s="288"/>
      <c r="U11" s="288"/>
      <c r="V11" s="288"/>
      <c r="W11" s="289"/>
      <c r="X11" s="40"/>
      <c r="Y11" s="287"/>
      <c r="Z11" s="288"/>
      <c r="AA11" s="288"/>
      <c r="AB11" s="288"/>
      <c r="AC11" s="288"/>
      <c r="AD11" s="288"/>
      <c r="AE11" s="288"/>
      <c r="AF11" s="288"/>
      <c r="AG11" s="289"/>
      <c r="AH11" s="48"/>
      <c r="AI11" s="290"/>
      <c r="AJ11" s="291"/>
    </row>
    <row r="12" spans="1:37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69"/>
      <c r="F12" s="170"/>
      <c r="G12" s="170"/>
      <c r="H12" s="170"/>
      <c r="I12" s="158"/>
      <c r="J12" s="158"/>
      <c r="K12" s="159"/>
      <c r="L12" s="160"/>
      <c r="M12" s="30">
        <f t="shared" ref="M12:M32" si="0">SUM(E12+F12+G12+H12)/4</f>
        <v>0</v>
      </c>
      <c r="N12" s="162">
        <f t="shared" ref="N12:N32" si="1">ROUND(M12,0)</f>
        <v>0</v>
      </c>
      <c r="O12" s="163"/>
      <c r="P12" s="66"/>
      <c r="Q12" s="66"/>
      <c r="R12" s="66"/>
      <c r="S12" s="66"/>
      <c r="T12" s="66"/>
      <c r="U12" s="66"/>
      <c r="V12" s="66"/>
      <c r="W12" s="67">
        <f>(O12+P12+Q12+R12+U12)/5</f>
        <v>0</v>
      </c>
      <c r="X12" s="54">
        <f>ROUND(W12,0)</f>
        <v>0</v>
      </c>
      <c r="Y12" s="51"/>
      <c r="Z12" s="52"/>
      <c r="AA12" s="52"/>
      <c r="AB12" s="52"/>
      <c r="AC12" s="52"/>
      <c r="AD12" s="52"/>
      <c r="AE12" s="52"/>
      <c r="AF12" s="52"/>
      <c r="AG12" s="53">
        <f>SUM(((Y12+Z12+AE12)/3)+(AA12))/2</f>
        <v>0</v>
      </c>
      <c r="AH12" s="54">
        <f>ROUND(AG12,0)</f>
        <v>0</v>
      </c>
      <c r="AI12" s="63"/>
      <c r="AJ12" s="86">
        <f>SUM(X12,AH12)/2+AI12</f>
        <v>0</v>
      </c>
      <c r="AK12" s="118">
        <f>ROUND(AJ12,0)</f>
        <v>0</v>
      </c>
    </row>
    <row r="13" spans="1:37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69"/>
      <c r="F13" s="170"/>
      <c r="G13" s="170"/>
      <c r="H13" s="170"/>
      <c r="I13" s="158"/>
      <c r="J13" s="158"/>
      <c r="K13" s="159"/>
      <c r="L13" s="160"/>
      <c r="M13" s="30">
        <f t="shared" si="0"/>
        <v>0</v>
      </c>
      <c r="N13" s="162">
        <f t="shared" si="1"/>
        <v>0</v>
      </c>
      <c r="O13" s="163"/>
      <c r="P13" s="66"/>
      <c r="Q13" s="66"/>
      <c r="R13" s="66"/>
      <c r="S13" s="66"/>
      <c r="T13" s="66"/>
      <c r="U13" s="66"/>
      <c r="V13" s="66"/>
      <c r="W13" s="67">
        <f t="shared" ref="W13:W32" si="2">(O13+P13+Q13+R13+U13)/5</f>
        <v>0</v>
      </c>
      <c r="X13" s="54">
        <f t="shared" ref="X13:X27" si="3">ROUND(W13,0)</f>
        <v>0</v>
      </c>
      <c r="Y13" s="51"/>
      <c r="Z13" s="52"/>
      <c r="AA13" s="52"/>
      <c r="AB13" s="52"/>
      <c r="AC13" s="52"/>
      <c r="AD13" s="52"/>
      <c r="AE13" s="52"/>
      <c r="AF13" s="52"/>
      <c r="AG13" s="53">
        <f t="shared" ref="AG13:AG27" si="4">SUM(((Y13+Z13+AE13)/3)+(AA13))/2</f>
        <v>0</v>
      </c>
      <c r="AH13" s="54">
        <f t="shared" ref="AH13:AH27" si="5">ROUND(AG13,0)</f>
        <v>0</v>
      </c>
      <c r="AI13" s="63"/>
      <c r="AJ13" s="86">
        <f t="shared" ref="AJ13:AJ27" si="6">SUM(N13,X13,AH13)/3+AI13</f>
        <v>0</v>
      </c>
      <c r="AK13" s="118">
        <f t="shared" ref="AK13:AK27" si="7">ROUND(AJ13,0)</f>
        <v>0</v>
      </c>
    </row>
    <row r="14" spans="1:37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69"/>
      <c r="F14" s="170"/>
      <c r="G14" s="170"/>
      <c r="H14" s="159"/>
      <c r="I14" s="164"/>
      <c r="J14" s="164"/>
      <c r="K14" s="164"/>
      <c r="L14" s="160"/>
      <c r="M14" s="30">
        <f>SUM(E14+F14+G14+H14)/4</f>
        <v>0</v>
      </c>
      <c r="N14" s="162">
        <f t="shared" si="1"/>
        <v>0</v>
      </c>
      <c r="O14" s="163"/>
      <c r="P14" s="66"/>
      <c r="Q14" s="66"/>
      <c r="R14" s="66"/>
      <c r="S14" s="66"/>
      <c r="T14" s="66"/>
      <c r="U14" s="66"/>
      <c r="V14" s="66"/>
      <c r="W14" s="67">
        <f t="shared" si="2"/>
        <v>0</v>
      </c>
      <c r="X14" s="54">
        <f t="shared" si="3"/>
        <v>0</v>
      </c>
      <c r="Y14" s="51"/>
      <c r="Z14" s="52"/>
      <c r="AA14" s="52"/>
      <c r="AB14" s="52"/>
      <c r="AC14" s="52"/>
      <c r="AD14" s="52"/>
      <c r="AE14" s="52"/>
      <c r="AF14" s="52"/>
      <c r="AG14" s="53">
        <f t="shared" si="4"/>
        <v>0</v>
      </c>
      <c r="AH14" s="54">
        <f t="shared" si="5"/>
        <v>0</v>
      </c>
      <c r="AI14" s="63"/>
      <c r="AJ14" s="86">
        <f t="shared" si="6"/>
        <v>0</v>
      </c>
      <c r="AK14" s="118">
        <f t="shared" si="7"/>
        <v>0</v>
      </c>
    </row>
    <row r="15" spans="1:37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69"/>
      <c r="F15" s="170"/>
      <c r="G15" s="170"/>
      <c r="H15" s="170"/>
      <c r="I15" s="164"/>
      <c r="J15" s="164"/>
      <c r="K15" s="164"/>
      <c r="L15" s="160"/>
      <c r="M15" s="30">
        <f t="shared" si="0"/>
        <v>0</v>
      </c>
      <c r="N15" s="162">
        <f t="shared" si="1"/>
        <v>0</v>
      </c>
      <c r="O15" s="163"/>
      <c r="P15" s="66"/>
      <c r="Q15" s="66"/>
      <c r="R15" s="66"/>
      <c r="S15" s="66"/>
      <c r="T15" s="66"/>
      <c r="U15" s="66"/>
      <c r="V15" s="66"/>
      <c r="W15" s="67">
        <f t="shared" si="2"/>
        <v>0</v>
      </c>
      <c r="X15" s="54">
        <f t="shared" si="3"/>
        <v>0</v>
      </c>
      <c r="Y15" s="51"/>
      <c r="Z15" s="52"/>
      <c r="AA15" s="52"/>
      <c r="AB15" s="52"/>
      <c r="AC15" s="52"/>
      <c r="AD15" s="52"/>
      <c r="AE15" s="52"/>
      <c r="AF15" s="52"/>
      <c r="AG15" s="53">
        <f t="shared" si="4"/>
        <v>0</v>
      </c>
      <c r="AH15" s="54">
        <f t="shared" si="5"/>
        <v>0</v>
      </c>
      <c r="AI15" s="63"/>
      <c r="AJ15" s="86">
        <f t="shared" si="6"/>
        <v>0</v>
      </c>
      <c r="AK15" s="118">
        <f t="shared" si="7"/>
        <v>0</v>
      </c>
    </row>
    <row r="16" spans="1:37" ht="16.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71"/>
      <c r="F16" s="172"/>
      <c r="G16" s="172"/>
      <c r="H16" s="170"/>
      <c r="I16" s="165"/>
      <c r="J16" s="165"/>
      <c r="K16" s="165"/>
      <c r="L16" s="166"/>
      <c r="M16" s="30">
        <f t="shared" si="0"/>
        <v>0</v>
      </c>
      <c r="N16" s="162">
        <f t="shared" si="1"/>
        <v>0</v>
      </c>
      <c r="O16" s="163"/>
      <c r="P16" s="66"/>
      <c r="Q16" s="66"/>
      <c r="R16" s="66"/>
      <c r="S16" s="138"/>
      <c r="T16" s="66"/>
      <c r="U16" s="66"/>
      <c r="V16" s="66"/>
      <c r="W16" s="67">
        <f t="shared" si="2"/>
        <v>0</v>
      </c>
      <c r="X16" s="54">
        <f t="shared" si="3"/>
        <v>0</v>
      </c>
      <c r="Y16" s="51"/>
      <c r="Z16" s="52"/>
      <c r="AA16" s="52"/>
      <c r="AB16" s="52"/>
      <c r="AC16" s="52"/>
      <c r="AD16" s="52"/>
      <c r="AE16" s="52"/>
      <c r="AF16" s="52"/>
      <c r="AG16" s="53">
        <f t="shared" si="4"/>
        <v>0</v>
      </c>
      <c r="AH16" s="54">
        <f t="shared" si="5"/>
        <v>0</v>
      </c>
      <c r="AI16" s="63"/>
      <c r="AJ16" s="86">
        <f t="shared" si="6"/>
        <v>0</v>
      </c>
      <c r="AK16" s="118">
        <f t="shared" si="7"/>
        <v>0</v>
      </c>
    </row>
    <row r="17" spans="1:37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71"/>
      <c r="F17" s="172"/>
      <c r="G17" s="172"/>
      <c r="H17" s="170"/>
      <c r="I17" s="165"/>
      <c r="J17" s="165"/>
      <c r="K17" s="165"/>
      <c r="L17" s="166"/>
      <c r="M17" s="30">
        <f t="shared" si="0"/>
        <v>0</v>
      </c>
      <c r="N17" s="162">
        <f t="shared" si="1"/>
        <v>0</v>
      </c>
      <c r="O17" s="163"/>
      <c r="P17" s="66"/>
      <c r="Q17" s="66"/>
      <c r="R17" s="66"/>
      <c r="S17" s="66"/>
      <c r="T17" s="66"/>
      <c r="U17" s="66"/>
      <c r="V17" s="66"/>
      <c r="W17" s="67">
        <f t="shared" si="2"/>
        <v>0</v>
      </c>
      <c r="X17" s="54">
        <f t="shared" si="3"/>
        <v>0</v>
      </c>
      <c r="Y17" s="51"/>
      <c r="Z17" s="52"/>
      <c r="AA17" s="52"/>
      <c r="AB17" s="52"/>
      <c r="AC17" s="52"/>
      <c r="AD17" s="52"/>
      <c r="AE17" s="52"/>
      <c r="AF17" s="52"/>
      <c r="AG17" s="53">
        <f t="shared" si="4"/>
        <v>0</v>
      </c>
      <c r="AH17" s="54">
        <f t="shared" si="5"/>
        <v>0</v>
      </c>
      <c r="AI17" s="63"/>
      <c r="AJ17" s="86">
        <f t="shared" si="6"/>
        <v>0</v>
      </c>
      <c r="AK17" s="118">
        <f t="shared" si="7"/>
        <v>0</v>
      </c>
    </row>
    <row r="18" spans="1:37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71"/>
      <c r="F18" s="172"/>
      <c r="G18" s="172"/>
      <c r="H18" s="170"/>
      <c r="I18" s="165"/>
      <c r="J18" s="165"/>
      <c r="K18" s="165"/>
      <c r="L18" s="166"/>
      <c r="M18" s="30">
        <f t="shared" si="0"/>
        <v>0</v>
      </c>
      <c r="N18" s="162">
        <f t="shared" si="1"/>
        <v>0</v>
      </c>
      <c r="O18" s="163"/>
      <c r="P18" s="66"/>
      <c r="Q18" s="66"/>
      <c r="R18" s="66"/>
      <c r="S18" s="66"/>
      <c r="T18" s="66"/>
      <c r="U18" s="66"/>
      <c r="V18" s="66"/>
      <c r="W18" s="67">
        <f t="shared" si="2"/>
        <v>0</v>
      </c>
      <c r="X18" s="54">
        <f t="shared" si="3"/>
        <v>0</v>
      </c>
      <c r="Y18" s="51"/>
      <c r="Z18" s="52"/>
      <c r="AA18" s="52"/>
      <c r="AB18" s="52"/>
      <c r="AC18" s="52"/>
      <c r="AD18" s="52"/>
      <c r="AE18" s="52"/>
      <c r="AF18" s="52"/>
      <c r="AG18" s="53">
        <f t="shared" si="4"/>
        <v>0</v>
      </c>
      <c r="AH18" s="54">
        <f t="shared" si="5"/>
        <v>0</v>
      </c>
      <c r="AI18" s="63"/>
      <c r="AJ18" s="86">
        <f t="shared" si="6"/>
        <v>0</v>
      </c>
      <c r="AK18" s="118">
        <f t="shared" si="7"/>
        <v>0</v>
      </c>
    </row>
    <row r="19" spans="1:37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71"/>
      <c r="F19" s="172"/>
      <c r="G19" s="172"/>
      <c r="H19" s="170"/>
      <c r="I19" s="165"/>
      <c r="J19" s="165"/>
      <c r="K19" s="165"/>
      <c r="L19" s="166"/>
      <c r="M19" s="30">
        <f>SUM(E19+F19+G19+H19)/4</f>
        <v>0</v>
      </c>
      <c r="N19" s="162">
        <f t="shared" si="1"/>
        <v>0</v>
      </c>
      <c r="O19" s="163"/>
      <c r="P19" s="66"/>
      <c r="Q19" s="66"/>
      <c r="R19" s="66"/>
      <c r="S19" s="66"/>
      <c r="T19" s="66"/>
      <c r="U19" s="66"/>
      <c r="V19" s="66"/>
      <c r="W19" s="67">
        <f t="shared" si="2"/>
        <v>0</v>
      </c>
      <c r="X19" s="54">
        <f t="shared" si="3"/>
        <v>0</v>
      </c>
      <c r="Y19" s="51"/>
      <c r="Z19" s="52"/>
      <c r="AA19" s="52"/>
      <c r="AB19" s="52"/>
      <c r="AC19" s="52"/>
      <c r="AD19" s="52"/>
      <c r="AE19" s="52"/>
      <c r="AF19" s="52"/>
      <c r="AG19" s="53">
        <f t="shared" si="4"/>
        <v>0</v>
      </c>
      <c r="AH19" s="54">
        <f t="shared" si="5"/>
        <v>0</v>
      </c>
      <c r="AI19" s="63"/>
      <c r="AJ19" s="86">
        <f t="shared" si="6"/>
        <v>0</v>
      </c>
      <c r="AK19" s="118">
        <f t="shared" si="7"/>
        <v>0</v>
      </c>
    </row>
    <row r="20" spans="1:37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71"/>
      <c r="F20" s="172"/>
      <c r="G20" s="172"/>
      <c r="H20" s="170"/>
      <c r="I20" s="165"/>
      <c r="J20" s="165"/>
      <c r="K20" s="165"/>
      <c r="L20" s="166"/>
      <c r="M20" s="30">
        <f t="shared" si="0"/>
        <v>0</v>
      </c>
      <c r="N20" s="162">
        <f t="shared" si="1"/>
        <v>0</v>
      </c>
      <c r="O20" s="163"/>
      <c r="P20" s="66"/>
      <c r="Q20" s="66"/>
      <c r="R20" s="66"/>
      <c r="S20" s="66"/>
      <c r="T20" s="66"/>
      <c r="U20" s="66"/>
      <c r="V20" s="66"/>
      <c r="W20" s="67">
        <f t="shared" si="2"/>
        <v>0</v>
      </c>
      <c r="X20" s="54">
        <f t="shared" si="3"/>
        <v>0</v>
      </c>
      <c r="Y20" s="51"/>
      <c r="Z20" s="52"/>
      <c r="AA20" s="52"/>
      <c r="AB20" s="52"/>
      <c r="AC20" s="52"/>
      <c r="AD20" s="52"/>
      <c r="AE20" s="52"/>
      <c r="AF20" s="52"/>
      <c r="AG20" s="53">
        <f t="shared" si="4"/>
        <v>0</v>
      </c>
      <c r="AH20" s="54">
        <f t="shared" si="5"/>
        <v>0</v>
      </c>
      <c r="AI20" s="63"/>
      <c r="AJ20" s="86">
        <f t="shared" si="6"/>
        <v>0</v>
      </c>
      <c r="AK20" s="118">
        <f t="shared" si="7"/>
        <v>0</v>
      </c>
    </row>
    <row r="21" spans="1:37" ht="17.2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71"/>
      <c r="F21" s="172"/>
      <c r="G21" s="172"/>
      <c r="H21" s="170"/>
      <c r="I21" s="165"/>
      <c r="J21" s="165"/>
      <c r="K21" s="165"/>
      <c r="L21" s="166"/>
      <c r="M21" s="30">
        <f t="shared" si="0"/>
        <v>0</v>
      </c>
      <c r="N21" s="162">
        <f t="shared" si="1"/>
        <v>0</v>
      </c>
      <c r="O21" s="163"/>
      <c r="P21" s="66"/>
      <c r="Q21" s="66"/>
      <c r="R21" s="66"/>
      <c r="S21" s="66"/>
      <c r="T21" s="66"/>
      <c r="U21" s="66"/>
      <c r="V21" s="66"/>
      <c r="W21" s="67">
        <f t="shared" si="2"/>
        <v>0</v>
      </c>
      <c r="X21" s="54">
        <f t="shared" si="3"/>
        <v>0</v>
      </c>
      <c r="Y21" s="51"/>
      <c r="Z21" s="52"/>
      <c r="AA21" s="52"/>
      <c r="AB21" s="52"/>
      <c r="AC21" s="52"/>
      <c r="AD21" s="52"/>
      <c r="AE21" s="52"/>
      <c r="AF21" s="52"/>
      <c r="AG21" s="53">
        <f t="shared" si="4"/>
        <v>0</v>
      </c>
      <c r="AH21" s="54">
        <f t="shared" si="5"/>
        <v>0</v>
      </c>
      <c r="AI21" s="63"/>
      <c r="AJ21" s="86">
        <f>SUM(X21,AH21)/2+AI21</f>
        <v>0</v>
      </c>
      <c r="AK21" s="118">
        <f t="shared" si="7"/>
        <v>0</v>
      </c>
    </row>
    <row r="22" spans="1:37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71"/>
      <c r="F22" s="172"/>
      <c r="G22" s="172"/>
      <c r="H22" s="170"/>
      <c r="I22" s="165"/>
      <c r="J22" s="165"/>
      <c r="K22" s="165"/>
      <c r="L22" s="166"/>
      <c r="M22" s="30">
        <f t="shared" si="0"/>
        <v>0</v>
      </c>
      <c r="N22" s="162">
        <f t="shared" si="1"/>
        <v>0</v>
      </c>
      <c r="O22" s="163"/>
      <c r="P22" s="66"/>
      <c r="Q22" s="66"/>
      <c r="R22" s="66"/>
      <c r="S22" s="66"/>
      <c r="T22" s="66"/>
      <c r="U22" s="66"/>
      <c r="V22" s="66"/>
      <c r="W22" s="67">
        <f t="shared" si="2"/>
        <v>0</v>
      </c>
      <c r="X22" s="54">
        <f t="shared" si="3"/>
        <v>0</v>
      </c>
      <c r="Y22" s="51"/>
      <c r="Z22" s="52"/>
      <c r="AA22" s="52"/>
      <c r="AB22" s="52"/>
      <c r="AC22" s="52"/>
      <c r="AD22" s="52"/>
      <c r="AE22" s="52"/>
      <c r="AF22" s="52"/>
      <c r="AG22" s="53">
        <f t="shared" si="4"/>
        <v>0</v>
      </c>
      <c r="AH22" s="54">
        <f t="shared" si="5"/>
        <v>0</v>
      </c>
      <c r="AI22" s="63"/>
      <c r="AJ22" s="86">
        <f t="shared" si="6"/>
        <v>0</v>
      </c>
      <c r="AK22" s="118">
        <f t="shared" si="7"/>
        <v>0</v>
      </c>
    </row>
    <row r="23" spans="1:37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71"/>
      <c r="F23" s="172"/>
      <c r="G23" s="172"/>
      <c r="H23" s="170"/>
      <c r="I23" s="165"/>
      <c r="J23" s="165"/>
      <c r="K23" s="165"/>
      <c r="L23" s="166"/>
      <c r="M23" s="30">
        <f t="shared" si="0"/>
        <v>0</v>
      </c>
      <c r="N23" s="162">
        <f t="shared" si="1"/>
        <v>0</v>
      </c>
      <c r="O23" s="163"/>
      <c r="P23" s="66"/>
      <c r="Q23" s="66"/>
      <c r="R23" s="66"/>
      <c r="S23" s="66"/>
      <c r="T23" s="66"/>
      <c r="U23" s="66"/>
      <c r="V23" s="66"/>
      <c r="W23" s="67">
        <f t="shared" si="2"/>
        <v>0</v>
      </c>
      <c r="X23" s="54">
        <f t="shared" si="3"/>
        <v>0</v>
      </c>
      <c r="Y23" s="51"/>
      <c r="Z23" s="52"/>
      <c r="AA23" s="52"/>
      <c r="AB23" s="52"/>
      <c r="AC23" s="52"/>
      <c r="AD23" s="52"/>
      <c r="AE23" s="52"/>
      <c r="AF23" s="52"/>
      <c r="AG23" s="53">
        <f t="shared" si="4"/>
        <v>0</v>
      </c>
      <c r="AH23" s="54">
        <f t="shared" si="5"/>
        <v>0</v>
      </c>
      <c r="AI23" s="63"/>
      <c r="AJ23" s="86">
        <f>SUM(X23,AH23)/2+AI23</f>
        <v>0</v>
      </c>
      <c r="AK23" s="118">
        <f t="shared" si="7"/>
        <v>0</v>
      </c>
    </row>
    <row r="24" spans="1:37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71"/>
      <c r="F24" s="172"/>
      <c r="G24" s="172"/>
      <c r="H24" s="170"/>
      <c r="I24" s="165"/>
      <c r="J24" s="165"/>
      <c r="K24" s="165"/>
      <c r="L24" s="166"/>
      <c r="M24" s="30">
        <f t="shared" si="0"/>
        <v>0</v>
      </c>
      <c r="N24" s="162">
        <f t="shared" si="1"/>
        <v>0</v>
      </c>
      <c r="O24" s="163"/>
      <c r="P24" s="66"/>
      <c r="Q24" s="66"/>
      <c r="R24" s="66"/>
      <c r="S24" s="66"/>
      <c r="T24" s="66"/>
      <c r="U24" s="66"/>
      <c r="V24" s="66"/>
      <c r="W24" s="67">
        <f t="shared" si="2"/>
        <v>0</v>
      </c>
      <c r="X24" s="54">
        <f t="shared" si="3"/>
        <v>0</v>
      </c>
      <c r="Y24" s="51"/>
      <c r="Z24" s="52"/>
      <c r="AA24" s="52"/>
      <c r="AB24" s="52"/>
      <c r="AC24" s="52"/>
      <c r="AD24" s="52"/>
      <c r="AE24" s="52"/>
      <c r="AF24" s="52"/>
      <c r="AG24" s="53">
        <f t="shared" si="4"/>
        <v>0</v>
      </c>
      <c r="AH24" s="54">
        <f t="shared" si="5"/>
        <v>0</v>
      </c>
      <c r="AI24" s="63"/>
      <c r="AJ24" s="86">
        <f>SUM(N24,X24+AH24)/3+AI24</f>
        <v>0</v>
      </c>
      <c r="AK24" s="118">
        <f t="shared" si="7"/>
        <v>0</v>
      </c>
    </row>
    <row r="25" spans="1:37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71"/>
      <c r="F25" s="172"/>
      <c r="G25" s="172"/>
      <c r="H25" s="170"/>
      <c r="I25" s="165"/>
      <c r="J25" s="165"/>
      <c r="K25" s="165"/>
      <c r="L25" s="166"/>
      <c r="M25" s="30">
        <f t="shared" si="0"/>
        <v>0</v>
      </c>
      <c r="N25" s="162">
        <f t="shared" si="1"/>
        <v>0</v>
      </c>
      <c r="O25" s="163"/>
      <c r="P25" s="66"/>
      <c r="Q25" s="66"/>
      <c r="R25" s="66"/>
      <c r="S25" s="66"/>
      <c r="T25" s="66"/>
      <c r="U25" s="66"/>
      <c r="V25" s="66"/>
      <c r="W25" s="67">
        <f t="shared" si="2"/>
        <v>0</v>
      </c>
      <c r="X25" s="54">
        <f t="shared" si="3"/>
        <v>0</v>
      </c>
      <c r="Y25" s="51"/>
      <c r="Z25" s="52"/>
      <c r="AA25" s="52"/>
      <c r="AB25" s="52"/>
      <c r="AC25" s="52"/>
      <c r="AD25" s="52"/>
      <c r="AE25" s="52"/>
      <c r="AF25" s="52"/>
      <c r="AG25" s="53">
        <f t="shared" si="4"/>
        <v>0</v>
      </c>
      <c r="AH25" s="54">
        <f t="shared" si="5"/>
        <v>0</v>
      </c>
      <c r="AI25" s="63"/>
      <c r="AJ25" s="86">
        <f t="shared" si="6"/>
        <v>0</v>
      </c>
      <c r="AK25" s="118">
        <f t="shared" si="7"/>
        <v>0</v>
      </c>
    </row>
    <row r="26" spans="1:37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71"/>
      <c r="F26" s="172"/>
      <c r="G26" s="172"/>
      <c r="H26" s="170"/>
      <c r="I26" s="165"/>
      <c r="J26" s="165"/>
      <c r="K26" s="165"/>
      <c r="L26" s="166"/>
      <c r="M26" s="30">
        <f t="shared" si="0"/>
        <v>0</v>
      </c>
      <c r="N26" s="162">
        <f t="shared" si="1"/>
        <v>0</v>
      </c>
      <c r="O26" s="163"/>
      <c r="P26" s="66"/>
      <c r="Q26" s="66"/>
      <c r="R26" s="66"/>
      <c r="S26" s="66"/>
      <c r="T26" s="66"/>
      <c r="U26" s="66"/>
      <c r="V26" s="66"/>
      <c r="W26" s="67">
        <f t="shared" si="2"/>
        <v>0</v>
      </c>
      <c r="X26" s="54">
        <f t="shared" si="3"/>
        <v>0</v>
      </c>
      <c r="Y26" s="51"/>
      <c r="Z26" s="52"/>
      <c r="AA26" s="52"/>
      <c r="AB26" s="52"/>
      <c r="AC26" s="52"/>
      <c r="AD26" s="52"/>
      <c r="AE26" s="52"/>
      <c r="AF26" s="52"/>
      <c r="AG26" s="53">
        <f t="shared" si="4"/>
        <v>0</v>
      </c>
      <c r="AH26" s="54">
        <f t="shared" si="5"/>
        <v>0</v>
      </c>
      <c r="AI26" s="63"/>
      <c r="AJ26" s="86">
        <f t="shared" si="6"/>
        <v>0</v>
      </c>
      <c r="AK26" s="118">
        <f t="shared" si="7"/>
        <v>0</v>
      </c>
    </row>
    <row r="27" spans="1:37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71"/>
      <c r="F27" s="172"/>
      <c r="G27" s="172"/>
      <c r="H27" s="170"/>
      <c r="I27" s="165"/>
      <c r="J27" s="165"/>
      <c r="K27" s="165"/>
      <c r="L27" s="166"/>
      <c r="M27" s="30">
        <f t="shared" si="0"/>
        <v>0</v>
      </c>
      <c r="N27" s="162">
        <f t="shared" si="1"/>
        <v>0</v>
      </c>
      <c r="O27" s="163"/>
      <c r="P27" s="66"/>
      <c r="Q27" s="66"/>
      <c r="R27" s="66"/>
      <c r="S27" s="66"/>
      <c r="T27" s="66"/>
      <c r="U27" s="66"/>
      <c r="V27" s="66"/>
      <c r="W27" s="67">
        <f t="shared" si="2"/>
        <v>0</v>
      </c>
      <c r="X27" s="54">
        <f t="shared" si="3"/>
        <v>0</v>
      </c>
      <c r="Y27" s="51"/>
      <c r="Z27" s="52"/>
      <c r="AA27" s="52"/>
      <c r="AB27" s="52"/>
      <c r="AC27" s="52"/>
      <c r="AD27" s="52"/>
      <c r="AE27" s="52"/>
      <c r="AF27" s="52"/>
      <c r="AG27" s="53">
        <f t="shared" si="4"/>
        <v>0</v>
      </c>
      <c r="AH27" s="54">
        <f t="shared" si="5"/>
        <v>0</v>
      </c>
      <c r="AI27" s="63"/>
      <c r="AJ27" s="86">
        <f t="shared" si="6"/>
        <v>0</v>
      </c>
      <c r="AK27" s="118">
        <f t="shared" si="7"/>
        <v>0</v>
      </c>
    </row>
    <row r="28" spans="1:37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71"/>
      <c r="F28" s="172"/>
      <c r="G28" s="172"/>
      <c r="H28" s="170"/>
      <c r="I28" s="165"/>
      <c r="J28" s="165"/>
      <c r="K28" s="165"/>
      <c r="L28" s="166"/>
      <c r="M28" s="30">
        <f t="shared" si="0"/>
        <v>0</v>
      </c>
      <c r="N28" s="162">
        <f t="shared" si="1"/>
        <v>0</v>
      </c>
      <c r="O28" s="163"/>
      <c r="P28" s="66"/>
      <c r="Q28" s="66"/>
      <c r="R28" s="66"/>
      <c r="S28" s="66"/>
      <c r="T28" s="66"/>
      <c r="U28" s="66"/>
      <c r="V28" s="66"/>
      <c r="W28" s="67">
        <f t="shared" si="2"/>
        <v>0</v>
      </c>
      <c r="X28" s="54">
        <f t="shared" ref="X28:X32" si="8">ROUND(W28,0)</f>
        <v>0</v>
      </c>
      <c r="Y28" s="51"/>
      <c r="Z28" s="52"/>
      <c r="AA28" s="52"/>
      <c r="AB28" s="52"/>
      <c r="AC28" s="52"/>
      <c r="AD28" s="52"/>
      <c r="AE28" s="52"/>
      <c r="AF28" s="52"/>
      <c r="AG28" s="53">
        <f t="shared" ref="AG28:AG32" si="9">SUM(((Y28+Z28+AE28)/3)+(AA28))/2</f>
        <v>0</v>
      </c>
      <c r="AH28" s="54">
        <f t="shared" ref="AH28:AH32" si="10">ROUND(AG28,0)</f>
        <v>0</v>
      </c>
      <c r="AI28" s="63"/>
      <c r="AJ28" s="86">
        <f t="shared" ref="AJ28:AJ32" si="11">SUM(N28,X28,AH28)/3+AI28</f>
        <v>0</v>
      </c>
      <c r="AK28" s="118">
        <f t="shared" ref="AK28:AK32" si="12">ROUND(AJ28,0)</f>
        <v>0</v>
      </c>
    </row>
    <row r="29" spans="1:37" thickBot="1" x14ac:dyDescent="0.25">
      <c r="A29" s="20">
        <f t="shared" ref="A29:A33" si="13">+A28+1</f>
        <v>18</v>
      </c>
      <c r="B29" s="388" t="s">
        <v>200</v>
      </c>
      <c r="C29" s="390" t="s">
        <v>201</v>
      </c>
      <c r="D29" s="388" t="s">
        <v>202</v>
      </c>
      <c r="E29" s="171"/>
      <c r="F29" s="172"/>
      <c r="G29" s="172"/>
      <c r="H29" s="170"/>
      <c r="I29" s="165"/>
      <c r="J29" s="165"/>
      <c r="K29" s="165"/>
      <c r="L29" s="166"/>
      <c r="M29" s="30">
        <f t="shared" si="0"/>
        <v>0</v>
      </c>
      <c r="N29" s="162">
        <f t="shared" si="1"/>
        <v>0</v>
      </c>
      <c r="O29" s="163"/>
      <c r="P29" s="66"/>
      <c r="Q29" s="66"/>
      <c r="R29" s="66"/>
      <c r="S29" s="66"/>
      <c r="T29" s="66"/>
      <c r="U29" s="66"/>
      <c r="V29" s="66"/>
      <c r="W29" s="67">
        <f t="shared" si="2"/>
        <v>0</v>
      </c>
      <c r="X29" s="54">
        <f t="shared" si="8"/>
        <v>0</v>
      </c>
      <c r="Y29" s="51"/>
      <c r="Z29" s="52"/>
      <c r="AA29" s="52"/>
      <c r="AB29" s="52"/>
      <c r="AC29" s="52"/>
      <c r="AD29" s="52"/>
      <c r="AE29" s="52"/>
      <c r="AF29" s="52"/>
      <c r="AG29" s="53">
        <f t="shared" si="9"/>
        <v>0</v>
      </c>
      <c r="AH29" s="54">
        <f t="shared" si="10"/>
        <v>0</v>
      </c>
      <c r="AI29" s="63"/>
      <c r="AJ29" s="86">
        <f t="shared" si="11"/>
        <v>0</v>
      </c>
      <c r="AK29" s="118">
        <f t="shared" si="12"/>
        <v>0</v>
      </c>
    </row>
    <row r="30" spans="1:37" thickBot="1" x14ac:dyDescent="0.25">
      <c r="A30" s="20">
        <f t="shared" si="13"/>
        <v>19</v>
      </c>
      <c r="B30" s="388" t="s">
        <v>203</v>
      </c>
      <c r="C30" s="390" t="s">
        <v>204</v>
      </c>
      <c r="D30" s="388" t="s">
        <v>205</v>
      </c>
      <c r="E30" s="171"/>
      <c r="F30" s="172"/>
      <c r="G30" s="172"/>
      <c r="H30" s="170"/>
      <c r="I30" s="165"/>
      <c r="J30" s="165"/>
      <c r="K30" s="165"/>
      <c r="L30" s="166"/>
      <c r="M30" s="30">
        <f t="shared" si="0"/>
        <v>0</v>
      </c>
      <c r="N30" s="162">
        <f t="shared" si="1"/>
        <v>0</v>
      </c>
      <c r="O30" s="163"/>
      <c r="P30" s="66"/>
      <c r="Q30" s="66"/>
      <c r="R30" s="66"/>
      <c r="S30" s="66"/>
      <c r="T30" s="66"/>
      <c r="U30" s="66"/>
      <c r="V30" s="66"/>
      <c r="W30" s="67">
        <f t="shared" si="2"/>
        <v>0</v>
      </c>
      <c r="X30" s="54">
        <f t="shared" si="8"/>
        <v>0</v>
      </c>
      <c r="Y30" s="51"/>
      <c r="Z30" s="52"/>
      <c r="AA30" s="52"/>
      <c r="AB30" s="52"/>
      <c r="AC30" s="52"/>
      <c r="AD30" s="52"/>
      <c r="AE30" s="52"/>
      <c r="AF30" s="52"/>
      <c r="AG30" s="53">
        <f t="shared" si="9"/>
        <v>0</v>
      </c>
      <c r="AH30" s="54">
        <f t="shared" si="10"/>
        <v>0</v>
      </c>
      <c r="AI30" s="63"/>
      <c r="AJ30" s="86">
        <f t="shared" si="11"/>
        <v>0</v>
      </c>
      <c r="AK30" s="118">
        <f t="shared" si="12"/>
        <v>0</v>
      </c>
    </row>
    <row r="31" spans="1:37" thickBot="1" x14ac:dyDescent="0.25">
      <c r="A31" s="20">
        <f t="shared" si="13"/>
        <v>20</v>
      </c>
      <c r="B31" s="389" t="s">
        <v>206</v>
      </c>
      <c r="C31" s="390" t="s">
        <v>207</v>
      </c>
      <c r="D31" s="389" t="s">
        <v>208</v>
      </c>
      <c r="E31" s="171"/>
      <c r="F31" s="172"/>
      <c r="G31" s="172"/>
      <c r="H31" s="170"/>
      <c r="I31" s="165"/>
      <c r="J31" s="165"/>
      <c r="K31" s="165"/>
      <c r="L31" s="166"/>
      <c r="M31" s="30">
        <f t="shared" si="0"/>
        <v>0</v>
      </c>
      <c r="N31" s="162">
        <f t="shared" si="1"/>
        <v>0</v>
      </c>
      <c r="O31" s="163"/>
      <c r="P31" s="66"/>
      <c r="Q31" s="66"/>
      <c r="R31" s="66"/>
      <c r="S31" s="66"/>
      <c r="T31" s="66"/>
      <c r="U31" s="66"/>
      <c r="V31" s="66"/>
      <c r="W31" s="67">
        <f t="shared" si="2"/>
        <v>0</v>
      </c>
      <c r="X31" s="54">
        <f t="shared" si="8"/>
        <v>0</v>
      </c>
      <c r="Y31" s="51"/>
      <c r="Z31" s="52"/>
      <c r="AA31" s="52"/>
      <c r="AB31" s="52"/>
      <c r="AC31" s="52"/>
      <c r="AD31" s="52"/>
      <c r="AE31" s="52"/>
      <c r="AF31" s="52"/>
      <c r="AG31" s="53">
        <f t="shared" si="9"/>
        <v>0</v>
      </c>
      <c r="AH31" s="54">
        <f t="shared" si="10"/>
        <v>0</v>
      </c>
      <c r="AI31" s="63"/>
      <c r="AJ31" s="86">
        <f t="shared" si="11"/>
        <v>0</v>
      </c>
      <c r="AK31" s="118">
        <f t="shared" si="12"/>
        <v>0</v>
      </c>
    </row>
    <row r="32" spans="1:37" thickBot="1" x14ac:dyDescent="0.25">
      <c r="A32" s="20">
        <f t="shared" si="13"/>
        <v>21</v>
      </c>
      <c r="B32" s="389" t="s">
        <v>209</v>
      </c>
      <c r="C32" s="390" t="s">
        <v>210</v>
      </c>
      <c r="D32" s="389" t="s">
        <v>211</v>
      </c>
      <c r="E32" s="171"/>
      <c r="F32" s="172"/>
      <c r="G32" s="172"/>
      <c r="H32" s="170"/>
      <c r="I32" s="165"/>
      <c r="J32" s="165"/>
      <c r="K32" s="165"/>
      <c r="L32" s="166"/>
      <c r="M32" s="30">
        <f t="shared" si="0"/>
        <v>0</v>
      </c>
      <c r="N32" s="162">
        <f t="shared" si="1"/>
        <v>0</v>
      </c>
      <c r="O32" s="163"/>
      <c r="P32" s="66"/>
      <c r="Q32" s="66"/>
      <c r="R32" s="66"/>
      <c r="S32" s="66"/>
      <c r="T32" s="66"/>
      <c r="U32" s="66"/>
      <c r="V32" s="66"/>
      <c r="W32" s="67">
        <f t="shared" si="2"/>
        <v>0</v>
      </c>
      <c r="X32" s="54">
        <f t="shared" si="8"/>
        <v>0</v>
      </c>
      <c r="Y32" s="51"/>
      <c r="Z32" s="52"/>
      <c r="AA32" s="52"/>
      <c r="AB32" s="52"/>
      <c r="AC32" s="52"/>
      <c r="AD32" s="52"/>
      <c r="AE32" s="52"/>
      <c r="AF32" s="52"/>
      <c r="AG32" s="53">
        <f t="shared" si="9"/>
        <v>0</v>
      </c>
      <c r="AH32" s="54">
        <f t="shared" si="10"/>
        <v>0</v>
      </c>
      <c r="AI32" s="63"/>
      <c r="AJ32" s="86">
        <f t="shared" si="11"/>
        <v>0</v>
      </c>
      <c r="AK32" s="118">
        <f t="shared" si="12"/>
        <v>0</v>
      </c>
    </row>
    <row r="33" spans="1:37" ht="12.75" x14ac:dyDescent="0.2">
      <c r="A33" s="20">
        <f t="shared" si="13"/>
        <v>22</v>
      </c>
      <c r="B33" s="388" t="s">
        <v>212</v>
      </c>
      <c r="C33" s="390" t="s">
        <v>213</v>
      </c>
      <c r="D33" s="388" t="s">
        <v>214</v>
      </c>
      <c r="E33" s="171"/>
      <c r="F33" s="172"/>
      <c r="G33" s="172"/>
      <c r="H33" s="170"/>
      <c r="I33" s="165"/>
      <c r="J33" s="165"/>
      <c r="K33" s="165"/>
      <c r="L33" s="166"/>
      <c r="M33" s="30">
        <f t="shared" ref="M33" si="14">SUM(E33+F33+G33+H33)/4</f>
        <v>0</v>
      </c>
      <c r="N33" s="162">
        <f t="shared" ref="N33" si="15">ROUND(M33,0)</f>
        <v>0</v>
      </c>
      <c r="O33" s="163"/>
      <c r="P33" s="66"/>
      <c r="Q33" s="66"/>
      <c r="R33" s="66"/>
      <c r="S33" s="66"/>
      <c r="T33" s="66"/>
      <c r="U33" s="66"/>
      <c r="V33" s="66"/>
      <c r="W33" s="67">
        <f t="shared" ref="W33" si="16">(O33+P33+Q33+R33+U33)/5</f>
        <v>0</v>
      </c>
      <c r="X33" s="54">
        <f t="shared" ref="X33" si="17">ROUND(W33,0)</f>
        <v>0</v>
      </c>
      <c r="Y33" s="51"/>
      <c r="Z33" s="52"/>
      <c r="AA33" s="52"/>
      <c r="AB33" s="52"/>
      <c r="AC33" s="52"/>
      <c r="AD33" s="52"/>
      <c r="AE33" s="52"/>
      <c r="AF33" s="52"/>
      <c r="AG33" s="53">
        <f t="shared" ref="AG33" si="18">SUM(((Y33+Z33+AE33)/3)+(AA33))/2</f>
        <v>0</v>
      </c>
      <c r="AH33" s="54">
        <f t="shared" ref="AH33" si="19">ROUND(AG33,0)</f>
        <v>0</v>
      </c>
      <c r="AI33" s="63"/>
      <c r="AJ33" s="86">
        <f t="shared" ref="AJ33" si="20">SUM(N33,X33,AH33)/3+AI33</f>
        <v>0</v>
      </c>
      <c r="AK33" s="118">
        <f t="shared" ref="AK33" si="21">ROUND(AJ33,0)</f>
        <v>0</v>
      </c>
    </row>
  </sheetData>
  <mergeCells count="41">
    <mergeCell ref="A5:D6"/>
    <mergeCell ref="A7:D8"/>
    <mergeCell ref="A9:D10"/>
    <mergeCell ref="E11:M11"/>
    <mergeCell ref="O11:W11"/>
    <mergeCell ref="Q3:Q10"/>
    <mergeCell ref="R3:R10"/>
    <mergeCell ref="S3:S10"/>
    <mergeCell ref="T3:T10"/>
    <mergeCell ref="A3:D4"/>
    <mergeCell ref="W2:W10"/>
    <mergeCell ref="A1:D2"/>
    <mergeCell ref="E1:M1"/>
    <mergeCell ref="O1:W1"/>
    <mergeCell ref="K2:K10"/>
    <mergeCell ref="L2:L10"/>
    <mergeCell ref="AE2:AE10"/>
    <mergeCell ref="Y1:AG1"/>
    <mergeCell ref="Y11:AG11"/>
    <mergeCell ref="AI11:AJ11"/>
    <mergeCell ref="Y3:Y10"/>
    <mergeCell ref="Z3:Z10"/>
    <mergeCell ref="AJ2:AJ10"/>
    <mergeCell ref="AG2:AG10"/>
    <mergeCell ref="AI2:AI10"/>
    <mergeCell ref="AA3:AA10"/>
    <mergeCell ref="AB3:AB10"/>
    <mergeCell ref="AC3:AC10"/>
    <mergeCell ref="AF2:AF10"/>
    <mergeCell ref="AD3:AD10"/>
    <mergeCell ref="M2:M10"/>
    <mergeCell ref="U2:U10"/>
    <mergeCell ref="V2:V10"/>
    <mergeCell ref="E3:E10"/>
    <mergeCell ref="F3:F10"/>
    <mergeCell ref="G3:G10"/>
    <mergeCell ref="H3:H10"/>
    <mergeCell ref="I3:I10"/>
    <mergeCell ref="J3:J10"/>
    <mergeCell ref="O3:O10"/>
    <mergeCell ref="P3:P10"/>
  </mergeCells>
  <pageMargins left="0.23622047244094491" right="0.23622047244094491" top="0.74803149606299213" bottom="0.74803149606299213" header="0.31496062992125984" footer="0.31496062992125984"/>
  <pageSetup paperSize="512" scale="72" fitToHeight="0" orientation="landscape" verticalDpi="300" r:id="rId1"/>
  <ignoredErrors>
    <ignoredError sqref="M14" evalError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V33"/>
  <sheetViews>
    <sheetView topLeftCell="A3" zoomScale="98" zoomScaleNormal="98" workbookViewId="0">
      <selection activeCell="A12" sqref="A12:D33"/>
    </sheetView>
  </sheetViews>
  <sheetFormatPr baseColWidth="10" defaultColWidth="11.42578125" defaultRowHeight="13.5" x14ac:dyDescent="0.25"/>
  <cols>
    <col min="1" max="1" width="3.140625" bestFit="1" customWidth="1"/>
    <col min="2" max="2" width="14" style="29" bestFit="1" customWidth="1"/>
    <col min="3" max="3" width="23.140625" style="2" bestFit="1" customWidth="1"/>
    <col min="4" max="4" width="19.140625" style="3" bestFit="1" customWidth="1"/>
    <col min="5" max="10" width="4.28515625" customWidth="1"/>
    <col min="11" max="11" width="3.85546875" customWidth="1"/>
    <col min="12" max="12" width="3.140625" customWidth="1"/>
    <col min="13" max="13" width="6.140625" customWidth="1"/>
    <col min="14" max="14" width="4" customWidth="1"/>
    <col min="15" max="20" width="4.28515625" customWidth="1"/>
    <col min="21" max="21" width="3.28515625" bestFit="1" customWidth="1"/>
    <col min="22" max="22" width="2.28515625" customWidth="1"/>
    <col min="23" max="23" width="5.7109375" customWidth="1"/>
    <col min="24" max="24" width="4.85546875" customWidth="1"/>
    <col min="25" max="30" width="4.28515625" customWidth="1"/>
    <col min="31" max="32" width="2.85546875" customWidth="1"/>
    <col min="33" max="33" width="5.7109375" bestFit="1" customWidth="1"/>
    <col min="34" max="34" width="4.85546875" bestFit="1" customWidth="1"/>
    <col min="35" max="35" width="3.7109375" customWidth="1"/>
    <col min="36" max="36" width="4.85546875" customWidth="1"/>
    <col min="37" max="42" width="11.42578125" style="25"/>
  </cols>
  <sheetData>
    <row r="1" spans="1:74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5"/>
      <c r="L1" s="286"/>
      <c r="M1" s="311"/>
      <c r="N1" s="34"/>
      <c r="O1" s="284" t="s">
        <v>9</v>
      </c>
      <c r="P1" s="285"/>
      <c r="Q1" s="285"/>
      <c r="R1" s="285"/>
      <c r="S1" s="285"/>
      <c r="T1" s="285"/>
      <c r="U1" s="285"/>
      <c r="V1" s="286"/>
      <c r="W1" s="311"/>
      <c r="X1" s="34"/>
      <c r="Y1" s="284" t="s">
        <v>10</v>
      </c>
      <c r="Z1" s="285"/>
      <c r="AA1" s="285"/>
      <c r="AB1" s="285"/>
      <c r="AC1" s="285"/>
      <c r="AD1" s="285"/>
      <c r="AE1" s="285"/>
      <c r="AF1" s="286"/>
      <c r="AG1" s="286"/>
      <c r="AH1" s="311"/>
      <c r="AI1" s="284" t="s">
        <v>11</v>
      </c>
      <c r="AJ1" s="311"/>
    </row>
    <row r="2" spans="1:74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269" t="s">
        <v>7</v>
      </c>
      <c r="L2" s="269" t="s">
        <v>12</v>
      </c>
      <c r="M2" s="294" t="s">
        <v>14</v>
      </c>
      <c r="N2" s="312"/>
      <c r="O2" s="6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269" t="s">
        <v>7</v>
      </c>
      <c r="V2" s="269" t="s">
        <v>12</v>
      </c>
      <c r="W2" s="294" t="s">
        <v>14</v>
      </c>
      <c r="X2" s="35"/>
      <c r="Y2" s="6">
        <v>1</v>
      </c>
      <c r="Z2" s="7">
        <v>2</v>
      </c>
      <c r="AA2" s="7">
        <v>3</v>
      </c>
      <c r="AB2" s="7">
        <v>4</v>
      </c>
      <c r="AC2" s="7">
        <v>5</v>
      </c>
      <c r="AD2" s="7">
        <v>6</v>
      </c>
      <c r="AE2" s="269" t="s">
        <v>7</v>
      </c>
      <c r="AF2" s="269" t="s">
        <v>12</v>
      </c>
      <c r="AG2" s="269" t="s">
        <v>13</v>
      </c>
      <c r="AH2" s="69"/>
      <c r="AI2" s="297" t="s">
        <v>6</v>
      </c>
      <c r="AJ2" s="294" t="s">
        <v>2</v>
      </c>
    </row>
    <row r="3" spans="1:74" ht="12.75" customHeight="1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8"/>
      <c r="J3" s="278"/>
      <c r="K3" s="270"/>
      <c r="L3" s="270"/>
      <c r="M3" s="295"/>
      <c r="N3" s="313"/>
      <c r="O3" s="281"/>
      <c r="P3" s="278"/>
      <c r="Q3" s="278"/>
      <c r="R3" s="270"/>
      <c r="S3" s="278"/>
      <c r="T3" s="278"/>
      <c r="U3" s="270"/>
      <c r="V3" s="270"/>
      <c r="W3" s="295"/>
      <c r="X3" s="313"/>
      <c r="Y3" s="292"/>
      <c r="Z3" s="278"/>
      <c r="AA3" s="278"/>
      <c r="AB3" s="278"/>
      <c r="AC3" s="278"/>
      <c r="AD3" s="278"/>
      <c r="AE3" s="270"/>
      <c r="AF3" s="270"/>
      <c r="AG3" s="270"/>
      <c r="AH3" s="70"/>
      <c r="AI3" s="298"/>
      <c r="AJ3" s="295"/>
    </row>
    <row r="4" spans="1:74" ht="12.75" x14ac:dyDescent="0.2">
      <c r="A4" s="302"/>
      <c r="B4" s="303"/>
      <c r="C4" s="303"/>
      <c r="D4" s="303"/>
      <c r="E4" s="273"/>
      <c r="F4" s="276"/>
      <c r="G4" s="276"/>
      <c r="H4" s="279"/>
      <c r="I4" s="279"/>
      <c r="J4" s="279"/>
      <c r="K4" s="270"/>
      <c r="L4" s="270"/>
      <c r="M4" s="295"/>
      <c r="N4" s="313"/>
      <c r="O4" s="282"/>
      <c r="P4" s="279"/>
      <c r="Q4" s="279"/>
      <c r="R4" s="270"/>
      <c r="S4" s="279"/>
      <c r="T4" s="279"/>
      <c r="U4" s="270"/>
      <c r="V4" s="270"/>
      <c r="W4" s="295"/>
      <c r="X4" s="313"/>
      <c r="Y4" s="293"/>
      <c r="Z4" s="279"/>
      <c r="AA4" s="279"/>
      <c r="AB4" s="279"/>
      <c r="AC4" s="279"/>
      <c r="AD4" s="279"/>
      <c r="AE4" s="270"/>
      <c r="AF4" s="270"/>
      <c r="AG4" s="270"/>
      <c r="AH4" s="70"/>
      <c r="AI4" s="298"/>
      <c r="AJ4" s="295"/>
    </row>
    <row r="5" spans="1:74" ht="12.75" x14ac:dyDescent="0.2">
      <c r="A5" s="300" t="s">
        <v>29</v>
      </c>
      <c r="B5" s="301"/>
      <c r="C5" s="301"/>
      <c r="D5" s="301"/>
      <c r="E5" s="273"/>
      <c r="F5" s="276"/>
      <c r="G5" s="276"/>
      <c r="H5" s="279"/>
      <c r="I5" s="279"/>
      <c r="J5" s="279"/>
      <c r="K5" s="270"/>
      <c r="L5" s="270"/>
      <c r="M5" s="295"/>
      <c r="N5" s="313"/>
      <c r="O5" s="282"/>
      <c r="P5" s="279"/>
      <c r="Q5" s="279"/>
      <c r="R5" s="270"/>
      <c r="S5" s="279"/>
      <c r="T5" s="279"/>
      <c r="U5" s="270"/>
      <c r="V5" s="270"/>
      <c r="W5" s="295"/>
      <c r="X5" s="313"/>
      <c r="Y5" s="293"/>
      <c r="Z5" s="279"/>
      <c r="AA5" s="279"/>
      <c r="AB5" s="279"/>
      <c r="AC5" s="279"/>
      <c r="AD5" s="279"/>
      <c r="AE5" s="270"/>
      <c r="AF5" s="270"/>
      <c r="AG5" s="270"/>
      <c r="AH5" s="70"/>
      <c r="AI5" s="298"/>
      <c r="AJ5" s="295"/>
    </row>
    <row r="6" spans="1:74" ht="12.75" x14ac:dyDescent="0.2">
      <c r="A6" s="300"/>
      <c r="B6" s="301"/>
      <c r="C6" s="301"/>
      <c r="D6" s="301"/>
      <c r="E6" s="273"/>
      <c r="F6" s="276"/>
      <c r="G6" s="276"/>
      <c r="H6" s="279"/>
      <c r="I6" s="279"/>
      <c r="J6" s="279"/>
      <c r="K6" s="270"/>
      <c r="L6" s="270"/>
      <c r="M6" s="295"/>
      <c r="N6" s="313"/>
      <c r="O6" s="282"/>
      <c r="P6" s="279"/>
      <c r="Q6" s="279"/>
      <c r="R6" s="270"/>
      <c r="S6" s="279"/>
      <c r="T6" s="279"/>
      <c r="U6" s="270"/>
      <c r="V6" s="270"/>
      <c r="W6" s="295"/>
      <c r="X6" s="313"/>
      <c r="Y6" s="293"/>
      <c r="Z6" s="279"/>
      <c r="AA6" s="279"/>
      <c r="AB6" s="279"/>
      <c r="AC6" s="279"/>
      <c r="AD6" s="279"/>
      <c r="AE6" s="270"/>
      <c r="AF6" s="270"/>
      <c r="AG6" s="270"/>
      <c r="AH6" s="70"/>
      <c r="AI6" s="298"/>
      <c r="AJ6" s="295"/>
    </row>
    <row r="7" spans="1:74" ht="12.75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9"/>
      <c r="J7" s="279"/>
      <c r="K7" s="270"/>
      <c r="L7" s="270"/>
      <c r="M7" s="295"/>
      <c r="N7" s="313"/>
      <c r="O7" s="282"/>
      <c r="P7" s="279"/>
      <c r="Q7" s="279"/>
      <c r="R7" s="270"/>
      <c r="S7" s="279"/>
      <c r="T7" s="279"/>
      <c r="U7" s="270"/>
      <c r="V7" s="270"/>
      <c r="W7" s="295"/>
      <c r="X7" s="313"/>
      <c r="Y7" s="293"/>
      <c r="Z7" s="279"/>
      <c r="AA7" s="279"/>
      <c r="AB7" s="279"/>
      <c r="AC7" s="279"/>
      <c r="AD7" s="279"/>
      <c r="AE7" s="270"/>
      <c r="AF7" s="270"/>
      <c r="AG7" s="270"/>
      <c r="AH7" s="70"/>
      <c r="AI7" s="298"/>
      <c r="AJ7" s="295"/>
    </row>
    <row r="8" spans="1:74" ht="12.75" x14ac:dyDescent="0.2">
      <c r="A8" s="302"/>
      <c r="B8" s="303"/>
      <c r="C8" s="303"/>
      <c r="D8" s="304"/>
      <c r="E8" s="273"/>
      <c r="F8" s="276"/>
      <c r="G8" s="276"/>
      <c r="H8" s="279"/>
      <c r="I8" s="279"/>
      <c r="J8" s="279"/>
      <c r="K8" s="270"/>
      <c r="L8" s="270"/>
      <c r="M8" s="295"/>
      <c r="N8" s="313"/>
      <c r="O8" s="282"/>
      <c r="P8" s="279"/>
      <c r="Q8" s="279"/>
      <c r="R8" s="270"/>
      <c r="S8" s="279"/>
      <c r="T8" s="279"/>
      <c r="U8" s="270"/>
      <c r="V8" s="270"/>
      <c r="W8" s="295"/>
      <c r="X8" s="313"/>
      <c r="Y8" s="293"/>
      <c r="Z8" s="279"/>
      <c r="AA8" s="279"/>
      <c r="AB8" s="279"/>
      <c r="AC8" s="279"/>
      <c r="AD8" s="279"/>
      <c r="AE8" s="270"/>
      <c r="AF8" s="270"/>
      <c r="AG8" s="270"/>
      <c r="AH8" s="70"/>
      <c r="AI8" s="298"/>
      <c r="AJ8" s="295"/>
    </row>
    <row r="9" spans="1:74" ht="12.75" x14ac:dyDescent="0.2">
      <c r="A9" s="302" t="s">
        <v>38</v>
      </c>
      <c r="B9" s="303"/>
      <c r="C9" s="303"/>
      <c r="D9" s="303"/>
      <c r="E9" s="273"/>
      <c r="F9" s="276"/>
      <c r="G9" s="276"/>
      <c r="H9" s="279"/>
      <c r="I9" s="279"/>
      <c r="J9" s="279"/>
      <c r="K9" s="270"/>
      <c r="L9" s="270"/>
      <c r="M9" s="295"/>
      <c r="N9" s="313"/>
      <c r="O9" s="282"/>
      <c r="P9" s="279"/>
      <c r="Q9" s="279"/>
      <c r="R9" s="270"/>
      <c r="S9" s="279"/>
      <c r="T9" s="279"/>
      <c r="U9" s="270"/>
      <c r="V9" s="270"/>
      <c r="W9" s="295"/>
      <c r="X9" s="313"/>
      <c r="Y9" s="293"/>
      <c r="Z9" s="279"/>
      <c r="AA9" s="279"/>
      <c r="AB9" s="279"/>
      <c r="AC9" s="279"/>
      <c r="AD9" s="279"/>
      <c r="AE9" s="270"/>
      <c r="AF9" s="270"/>
      <c r="AG9" s="270"/>
      <c r="AH9" s="70"/>
      <c r="AI9" s="298"/>
      <c r="AJ9" s="295"/>
    </row>
    <row r="10" spans="1:74" thickBot="1" x14ac:dyDescent="0.25">
      <c r="A10" s="305"/>
      <c r="B10" s="306"/>
      <c r="C10" s="306"/>
      <c r="D10" s="306"/>
      <c r="E10" s="274"/>
      <c r="F10" s="277"/>
      <c r="G10" s="277"/>
      <c r="H10" s="280"/>
      <c r="I10" s="280"/>
      <c r="J10" s="280"/>
      <c r="K10" s="271"/>
      <c r="L10" s="271"/>
      <c r="M10" s="296"/>
      <c r="N10" s="314"/>
      <c r="O10" s="282"/>
      <c r="P10" s="279"/>
      <c r="Q10" s="279"/>
      <c r="R10" s="270"/>
      <c r="S10" s="279"/>
      <c r="T10" s="279"/>
      <c r="U10" s="270"/>
      <c r="V10" s="270"/>
      <c r="W10" s="295"/>
      <c r="X10" s="314"/>
      <c r="Y10" s="321"/>
      <c r="Z10" s="280"/>
      <c r="AA10" s="280"/>
      <c r="AB10" s="280"/>
      <c r="AC10" s="280"/>
      <c r="AD10" s="280"/>
      <c r="AE10" s="271"/>
      <c r="AF10" s="271"/>
      <c r="AG10" s="271"/>
      <c r="AH10" s="71"/>
      <c r="AI10" s="299"/>
      <c r="AJ10" s="296"/>
    </row>
    <row r="11" spans="1:74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315"/>
      <c r="F11" s="317"/>
      <c r="G11" s="317"/>
      <c r="H11" s="317"/>
      <c r="I11" s="317"/>
      <c r="J11" s="317"/>
      <c r="K11" s="317"/>
      <c r="L11" s="317"/>
      <c r="M11" s="316"/>
      <c r="N11" s="39"/>
      <c r="O11" s="318"/>
      <c r="P11" s="319"/>
      <c r="Q11" s="319"/>
      <c r="R11" s="319"/>
      <c r="S11" s="319"/>
      <c r="T11" s="319"/>
      <c r="U11" s="319"/>
      <c r="V11" s="319"/>
      <c r="W11" s="320"/>
      <c r="X11" s="40"/>
      <c r="Y11" s="288"/>
      <c r="Z11" s="288"/>
      <c r="AA11" s="288"/>
      <c r="AB11" s="288"/>
      <c r="AC11" s="288"/>
      <c r="AD11" s="288"/>
      <c r="AE11" s="288"/>
      <c r="AF11" s="288"/>
      <c r="AG11" s="288"/>
      <c r="AH11" s="289"/>
      <c r="AI11" s="315"/>
      <c r="AJ11" s="316"/>
    </row>
    <row r="12" spans="1:74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53"/>
      <c r="F12" s="154"/>
      <c r="G12" s="154"/>
      <c r="H12" s="155"/>
      <c r="I12" s="154"/>
      <c r="J12" s="154"/>
      <c r="K12" s="154"/>
      <c r="L12" s="156"/>
      <c r="M12" s="30">
        <f>SUM(E12+F12+G12+K12)/4</f>
        <v>0</v>
      </c>
      <c r="N12" s="57">
        <f>ROUND(M12,0)</f>
        <v>0</v>
      </c>
      <c r="O12" s="28"/>
      <c r="P12" s="15"/>
      <c r="Q12" s="15"/>
      <c r="R12" s="15"/>
      <c r="S12" s="66"/>
      <c r="T12" s="15"/>
      <c r="U12" s="15"/>
      <c r="V12" s="15"/>
      <c r="W12" s="30">
        <f>SUM(O12+P12+Q12+U12)/4</f>
        <v>0</v>
      </c>
      <c r="X12" s="56">
        <f>ROUND(W12,0)</f>
        <v>0</v>
      </c>
      <c r="Y12" s="51"/>
      <c r="Z12" s="52"/>
      <c r="AA12" s="52"/>
      <c r="AB12" s="60"/>
      <c r="AC12" s="52"/>
      <c r="AD12" s="52"/>
      <c r="AE12" s="52"/>
      <c r="AF12" s="72"/>
      <c r="AG12" s="73">
        <f>SUM(((Y12+Z12+AE12)/3)+(AA12))/2</f>
        <v>0</v>
      </c>
      <c r="AH12" s="61">
        <f>ROUND(AG12,0)</f>
        <v>0</v>
      </c>
      <c r="AI12" s="74"/>
      <c r="AJ12" s="86">
        <f>SUM(X12,AH12)/2+AI12</f>
        <v>0</v>
      </c>
      <c r="AK12" s="87">
        <f>ROUND(AJ12,0)</f>
        <v>0</v>
      </c>
    </row>
    <row r="13" spans="1:74" s="50" customForma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53"/>
      <c r="F13" s="154"/>
      <c r="G13" s="154"/>
      <c r="H13" s="155"/>
      <c r="I13" s="154"/>
      <c r="J13" s="154"/>
      <c r="K13" s="154"/>
      <c r="L13" s="156"/>
      <c r="M13" s="30">
        <f t="shared" ref="M13:M31" si="0">SUM(E13+F13+G13+K13)/4</f>
        <v>0</v>
      </c>
      <c r="N13" s="57">
        <f t="shared" ref="N13:N32" si="1">ROUND(M13,0)</f>
        <v>0</v>
      </c>
      <c r="O13" s="28"/>
      <c r="P13" s="15"/>
      <c r="Q13" s="15"/>
      <c r="R13" s="15"/>
      <c r="S13" s="66"/>
      <c r="T13" s="15"/>
      <c r="U13" s="15"/>
      <c r="V13" s="15"/>
      <c r="W13" s="30">
        <f t="shared" ref="W13:W32" si="2">SUM(O13+P13+Q13+U13)/4</f>
        <v>0</v>
      </c>
      <c r="X13" s="56">
        <f t="shared" ref="X13:X27" si="3">ROUND(W13,0)</f>
        <v>0</v>
      </c>
      <c r="Y13" s="51"/>
      <c r="Z13" s="52"/>
      <c r="AA13" s="52"/>
      <c r="AB13" s="60"/>
      <c r="AC13" s="52"/>
      <c r="AD13" s="52"/>
      <c r="AE13" s="52"/>
      <c r="AF13" s="72"/>
      <c r="AG13" s="73">
        <f t="shared" ref="AG13:AG27" si="4">SUM(((Y13+Z13+AE13)/3)+(AA13))/2</f>
        <v>0</v>
      </c>
      <c r="AH13" s="61">
        <f t="shared" ref="AH13:AH27" si="5">ROUND(AG13,0)</f>
        <v>0</v>
      </c>
      <c r="AI13" s="74"/>
      <c r="AJ13" s="86">
        <f t="shared" ref="AJ13:AJ27" si="6">SUM(N13,X13,AH13)/3+AI13</f>
        <v>0</v>
      </c>
      <c r="AK13" s="87">
        <f t="shared" ref="AK13:AK27" si="7">ROUND(AJ13,0)</f>
        <v>0</v>
      </c>
      <c r="AL13" s="27"/>
      <c r="AM13" s="27"/>
      <c r="AN13" s="27"/>
      <c r="AO13" s="27"/>
      <c r="AP13" s="27"/>
      <c r="AQ13" s="27"/>
      <c r="AR13" s="27"/>
      <c r="AS13" s="27"/>
      <c r="AT13" s="27"/>
      <c r="AU13" s="27"/>
      <c r="AV13" s="27"/>
      <c r="AW13" s="27"/>
      <c r="AX13" s="27"/>
      <c r="AY13" s="27"/>
      <c r="AZ13" s="27"/>
      <c r="BA13" s="27"/>
      <c r="BB13" s="27"/>
      <c r="BC13" s="27"/>
      <c r="BD13" s="27"/>
      <c r="BE13" s="27"/>
      <c r="BF13" s="27"/>
      <c r="BG13" s="27"/>
      <c r="BH13" s="27"/>
      <c r="BI13" s="27"/>
      <c r="BJ13" s="27"/>
      <c r="BK13" s="27"/>
      <c r="BL13" s="27"/>
      <c r="BM13" s="27"/>
      <c r="BN13" s="27"/>
      <c r="BO13" s="27"/>
      <c r="BP13" s="27"/>
      <c r="BQ13" s="27"/>
      <c r="BR13" s="27"/>
      <c r="BS13" s="27"/>
      <c r="BT13" s="27"/>
      <c r="BU13" s="27"/>
      <c r="BV13" s="27"/>
    </row>
    <row r="14" spans="1:74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53"/>
      <c r="F14" s="154"/>
      <c r="G14" s="154"/>
      <c r="H14" s="155"/>
      <c r="I14" s="154"/>
      <c r="J14" s="154"/>
      <c r="K14" s="154"/>
      <c r="L14" s="156"/>
      <c r="M14" s="30">
        <f t="shared" si="0"/>
        <v>0</v>
      </c>
      <c r="N14" s="57">
        <f t="shared" si="1"/>
        <v>0</v>
      </c>
      <c r="O14" s="28"/>
      <c r="P14" s="15"/>
      <c r="Q14" s="15"/>
      <c r="R14" s="15"/>
      <c r="S14" s="66"/>
      <c r="T14" s="15"/>
      <c r="U14" s="15"/>
      <c r="V14" s="15"/>
      <c r="W14" s="30">
        <f t="shared" si="2"/>
        <v>0</v>
      </c>
      <c r="X14" s="56">
        <f t="shared" si="3"/>
        <v>0</v>
      </c>
      <c r="Y14" s="51"/>
      <c r="Z14" s="52"/>
      <c r="AA14" s="52"/>
      <c r="AB14" s="60"/>
      <c r="AC14" s="52"/>
      <c r="AD14" s="52"/>
      <c r="AE14" s="52"/>
      <c r="AF14" s="72"/>
      <c r="AG14" s="73">
        <f t="shared" si="4"/>
        <v>0</v>
      </c>
      <c r="AH14" s="61">
        <f t="shared" si="5"/>
        <v>0</v>
      </c>
      <c r="AI14" s="74"/>
      <c r="AJ14" s="86">
        <f t="shared" si="6"/>
        <v>0</v>
      </c>
      <c r="AK14" s="87">
        <f t="shared" si="7"/>
        <v>0</v>
      </c>
      <c r="AL14" s="27"/>
      <c r="AM14" s="27"/>
      <c r="AN14" s="27"/>
      <c r="AO14" s="27"/>
      <c r="AP14" s="27"/>
      <c r="AQ14" s="27"/>
      <c r="AR14" s="27"/>
      <c r="AS14" s="27"/>
      <c r="AT14" s="27"/>
      <c r="AU14" s="27"/>
      <c r="AV14" s="27"/>
      <c r="AW14" s="27"/>
      <c r="AX14" s="27"/>
      <c r="AY14" s="27"/>
      <c r="AZ14" s="27"/>
      <c r="BA14" s="27"/>
      <c r="BB14" s="27"/>
      <c r="BC14" s="27"/>
      <c r="BD14" s="27"/>
      <c r="BE14" s="27"/>
      <c r="BF14" s="27"/>
      <c r="BG14" s="27"/>
      <c r="BH14" s="27"/>
      <c r="BI14" s="27"/>
      <c r="BJ14" s="27"/>
      <c r="BK14" s="27"/>
      <c r="BL14" s="27"/>
      <c r="BM14" s="27"/>
      <c r="BN14" s="27"/>
      <c r="BO14" s="27"/>
      <c r="BP14" s="27"/>
      <c r="BQ14" s="27"/>
      <c r="BR14" s="27"/>
      <c r="BS14" s="27"/>
      <c r="BT14" s="27"/>
      <c r="BU14" s="27"/>
      <c r="BV14" s="27"/>
    </row>
    <row r="15" spans="1:74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53"/>
      <c r="F15" s="154"/>
      <c r="G15" s="154"/>
      <c r="H15" s="155"/>
      <c r="I15" s="154"/>
      <c r="J15" s="154"/>
      <c r="K15" s="154"/>
      <c r="L15" s="156"/>
      <c r="M15" s="30">
        <f t="shared" si="0"/>
        <v>0</v>
      </c>
      <c r="N15" s="57">
        <f t="shared" si="1"/>
        <v>0</v>
      </c>
      <c r="O15" s="28"/>
      <c r="P15" s="15"/>
      <c r="Q15" s="15"/>
      <c r="R15" s="15"/>
      <c r="S15" s="66"/>
      <c r="T15" s="15"/>
      <c r="U15" s="15"/>
      <c r="V15" s="15"/>
      <c r="W15" s="30">
        <f t="shared" si="2"/>
        <v>0</v>
      </c>
      <c r="X15" s="56">
        <f t="shared" si="3"/>
        <v>0</v>
      </c>
      <c r="Y15" s="51"/>
      <c r="Z15" s="52"/>
      <c r="AA15" s="52"/>
      <c r="AB15" s="60"/>
      <c r="AC15" s="52"/>
      <c r="AD15" s="52"/>
      <c r="AE15" s="52"/>
      <c r="AF15" s="72"/>
      <c r="AG15" s="73">
        <f t="shared" si="4"/>
        <v>0</v>
      </c>
      <c r="AH15" s="61">
        <f t="shared" si="5"/>
        <v>0</v>
      </c>
      <c r="AI15" s="74"/>
      <c r="AJ15" s="86">
        <f t="shared" si="6"/>
        <v>0</v>
      </c>
      <c r="AK15" s="87">
        <f t="shared" si="7"/>
        <v>0</v>
      </c>
      <c r="AL15" s="27"/>
      <c r="AM15" s="27"/>
      <c r="AN15" s="27"/>
      <c r="AO15" s="27"/>
      <c r="AP15" s="27"/>
      <c r="AQ15" s="27"/>
      <c r="AR15" s="27"/>
      <c r="AS15" s="27"/>
      <c r="AT15" s="27"/>
      <c r="AU15" s="27"/>
      <c r="AV15" s="27"/>
      <c r="AW15" s="27"/>
      <c r="AX15" s="27"/>
      <c r="AY15" s="27"/>
      <c r="AZ15" s="27"/>
      <c r="BA15" s="27"/>
      <c r="BB15" s="27"/>
      <c r="BC15" s="27"/>
      <c r="BD15" s="27"/>
      <c r="BE15" s="27"/>
      <c r="BF15" s="27"/>
      <c r="BG15" s="27"/>
      <c r="BH15" s="27"/>
      <c r="BI15" s="27"/>
      <c r="BJ15" s="27"/>
      <c r="BK15" s="27"/>
      <c r="BL15" s="27"/>
      <c r="BM15" s="27"/>
      <c r="BN15" s="27"/>
      <c r="BO15" s="27"/>
      <c r="BP15" s="27"/>
      <c r="BQ15" s="27"/>
      <c r="BR15" s="27"/>
      <c r="BS15" s="27"/>
      <c r="BT15" s="27"/>
      <c r="BU15" s="27"/>
      <c r="BV15" s="27"/>
    </row>
    <row r="16" spans="1:74" ht="15.7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53"/>
      <c r="F16" s="154"/>
      <c r="G16" s="154"/>
      <c r="H16" s="155"/>
      <c r="I16" s="154"/>
      <c r="J16" s="154"/>
      <c r="K16" s="154"/>
      <c r="L16" s="156"/>
      <c r="M16" s="30">
        <f t="shared" si="0"/>
        <v>0</v>
      </c>
      <c r="N16" s="57">
        <f t="shared" si="1"/>
        <v>0</v>
      </c>
      <c r="O16" s="28"/>
      <c r="P16" s="15"/>
      <c r="Q16" s="15"/>
      <c r="R16" s="15"/>
      <c r="S16" s="138"/>
      <c r="T16" s="15"/>
      <c r="U16" s="15"/>
      <c r="V16" s="15"/>
      <c r="W16" s="30">
        <f t="shared" si="2"/>
        <v>0</v>
      </c>
      <c r="X16" s="56">
        <f t="shared" si="3"/>
        <v>0</v>
      </c>
      <c r="Y16" s="51"/>
      <c r="Z16" s="52"/>
      <c r="AA16" s="52"/>
      <c r="AB16" s="60"/>
      <c r="AC16" s="52"/>
      <c r="AD16" s="52"/>
      <c r="AE16" s="52"/>
      <c r="AF16" s="72"/>
      <c r="AG16" s="73">
        <f t="shared" si="4"/>
        <v>0</v>
      </c>
      <c r="AH16" s="61">
        <f t="shared" si="5"/>
        <v>0</v>
      </c>
      <c r="AI16" s="74"/>
      <c r="AJ16" s="86">
        <f t="shared" si="6"/>
        <v>0</v>
      </c>
      <c r="AK16" s="87">
        <f t="shared" si="7"/>
        <v>0</v>
      </c>
      <c r="AL16" s="27"/>
      <c r="AM16" s="27"/>
      <c r="AN16" s="27"/>
      <c r="AO16" s="27"/>
      <c r="AP16" s="27"/>
      <c r="AQ16" s="27"/>
      <c r="AR16" s="27"/>
      <c r="AS16" s="27"/>
      <c r="AT16" s="27"/>
      <c r="AU16" s="27"/>
      <c r="AV16" s="27"/>
      <c r="AW16" s="27"/>
      <c r="AX16" s="27"/>
      <c r="AY16" s="27"/>
      <c r="AZ16" s="27"/>
      <c r="BA16" s="27"/>
      <c r="BB16" s="27"/>
      <c r="BC16" s="27"/>
      <c r="BD16" s="27"/>
      <c r="BE16" s="27"/>
      <c r="BF16" s="27"/>
      <c r="BG16" s="27"/>
      <c r="BH16" s="27"/>
      <c r="BI16" s="27"/>
      <c r="BJ16" s="27"/>
      <c r="BK16" s="27"/>
      <c r="BL16" s="27"/>
      <c r="BM16" s="27"/>
      <c r="BN16" s="27"/>
      <c r="BO16" s="27"/>
      <c r="BP16" s="27"/>
      <c r="BQ16" s="27"/>
      <c r="BR16" s="27"/>
      <c r="BS16" s="27"/>
      <c r="BT16" s="27"/>
      <c r="BU16" s="27"/>
      <c r="BV16" s="27"/>
    </row>
    <row r="17" spans="1:74" s="50" customForma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53"/>
      <c r="F17" s="154"/>
      <c r="G17" s="154"/>
      <c r="H17" s="155"/>
      <c r="I17" s="154"/>
      <c r="J17" s="154"/>
      <c r="K17" s="154"/>
      <c r="L17" s="156"/>
      <c r="M17" s="30">
        <f t="shared" si="0"/>
        <v>0</v>
      </c>
      <c r="N17" s="57">
        <f t="shared" si="1"/>
        <v>0</v>
      </c>
      <c r="O17" s="28"/>
      <c r="P17" s="15"/>
      <c r="Q17" s="15"/>
      <c r="R17" s="15"/>
      <c r="S17" s="66"/>
      <c r="T17" s="15"/>
      <c r="U17" s="15"/>
      <c r="V17" s="15"/>
      <c r="W17" s="30">
        <f t="shared" si="2"/>
        <v>0</v>
      </c>
      <c r="X17" s="56">
        <f t="shared" si="3"/>
        <v>0</v>
      </c>
      <c r="Y17" s="51"/>
      <c r="Z17" s="52"/>
      <c r="AA17" s="52"/>
      <c r="AB17" s="60"/>
      <c r="AC17" s="52"/>
      <c r="AD17" s="52"/>
      <c r="AE17" s="52"/>
      <c r="AF17" s="72"/>
      <c r="AG17" s="73">
        <f t="shared" si="4"/>
        <v>0</v>
      </c>
      <c r="AH17" s="61">
        <f t="shared" si="5"/>
        <v>0</v>
      </c>
      <c r="AI17" s="74"/>
      <c r="AJ17" s="86">
        <f t="shared" si="6"/>
        <v>0</v>
      </c>
      <c r="AK17" s="87">
        <f t="shared" si="7"/>
        <v>0</v>
      </c>
      <c r="AL17" s="27"/>
      <c r="AM17" s="27"/>
      <c r="AN17" s="27"/>
      <c r="AO17" s="27"/>
      <c r="AP17" s="27"/>
      <c r="AQ17" s="27"/>
      <c r="AR17" s="27"/>
      <c r="AS17" s="27"/>
      <c r="AT17" s="27"/>
      <c r="AU17" s="27"/>
      <c r="AV17" s="27"/>
      <c r="AW17" s="27"/>
      <c r="AX17" s="27"/>
      <c r="AY17" s="27"/>
      <c r="AZ17" s="27"/>
      <c r="BA17" s="27"/>
      <c r="BB17" s="27"/>
      <c r="BC17" s="27"/>
      <c r="BD17" s="27"/>
      <c r="BE17" s="27"/>
      <c r="BF17" s="27"/>
      <c r="BG17" s="27"/>
      <c r="BH17" s="27"/>
      <c r="BI17" s="27"/>
      <c r="BJ17" s="27"/>
      <c r="BK17" s="27"/>
      <c r="BL17" s="27"/>
      <c r="BM17" s="27"/>
      <c r="BN17" s="27"/>
      <c r="BO17" s="27"/>
      <c r="BP17" s="27"/>
      <c r="BQ17" s="27"/>
      <c r="BR17" s="27"/>
      <c r="BS17" s="27"/>
      <c r="BT17" s="27"/>
      <c r="BU17" s="27"/>
      <c r="BV17" s="27"/>
    </row>
    <row r="18" spans="1:74" ht="17.25" customHeight="1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53"/>
      <c r="F18" s="154"/>
      <c r="G18" s="154"/>
      <c r="H18" s="155"/>
      <c r="I18" s="154"/>
      <c r="J18" s="154"/>
      <c r="K18" s="154"/>
      <c r="L18" s="156"/>
      <c r="M18" s="30">
        <f t="shared" si="0"/>
        <v>0</v>
      </c>
      <c r="N18" s="57">
        <f t="shared" si="1"/>
        <v>0</v>
      </c>
      <c r="O18" s="28"/>
      <c r="P18" s="15"/>
      <c r="Q18" s="15"/>
      <c r="R18" s="15"/>
      <c r="S18" s="66"/>
      <c r="T18" s="15"/>
      <c r="U18" s="15"/>
      <c r="V18" s="15"/>
      <c r="W18" s="30">
        <f t="shared" si="2"/>
        <v>0</v>
      </c>
      <c r="X18" s="56">
        <f t="shared" si="3"/>
        <v>0</v>
      </c>
      <c r="Y18" s="51"/>
      <c r="Z18" s="52"/>
      <c r="AA18" s="52"/>
      <c r="AB18" s="60"/>
      <c r="AC18" s="52"/>
      <c r="AD18" s="52"/>
      <c r="AE18" s="52"/>
      <c r="AF18" s="72"/>
      <c r="AG18" s="73">
        <f t="shared" si="4"/>
        <v>0</v>
      </c>
      <c r="AH18" s="61">
        <f t="shared" si="5"/>
        <v>0</v>
      </c>
      <c r="AI18" s="74"/>
      <c r="AJ18" s="86">
        <f t="shared" si="6"/>
        <v>0</v>
      </c>
      <c r="AK18" s="87">
        <f t="shared" si="7"/>
        <v>0</v>
      </c>
    </row>
    <row r="19" spans="1:74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53"/>
      <c r="F19" s="154"/>
      <c r="G19" s="154"/>
      <c r="H19" s="155"/>
      <c r="I19" s="154"/>
      <c r="J19" s="154"/>
      <c r="K19" s="154"/>
      <c r="L19" s="156"/>
      <c r="M19" s="30">
        <f t="shared" si="0"/>
        <v>0</v>
      </c>
      <c r="N19" s="57">
        <f t="shared" si="1"/>
        <v>0</v>
      </c>
      <c r="O19" s="28"/>
      <c r="P19" s="15"/>
      <c r="Q19" s="15"/>
      <c r="R19" s="15"/>
      <c r="S19" s="66"/>
      <c r="T19" s="15"/>
      <c r="U19" s="15"/>
      <c r="V19" s="15"/>
      <c r="W19" s="30">
        <f t="shared" si="2"/>
        <v>0</v>
      </c>
      <c r="X19" s="56">
        <f t="shared" si="3"/>
        <v>0</v>
      </c>
      <c r="Y19" s="51"/>
      <c r="Z19" s="52"/>
      <c r="AA19" s="52"/>
      <c r="AB19" s="60"/>
      <c r="AC19" s="52"/>
      <c r="AD19" s="52"/>
      <c r="AE19" s="52"/>
      <c r="AF19" s="72"/>
      <c r="AG19" s="73">
        <f t="shared" si="4"/>
        <v>0</v>
      </c>
      <c r="AH19" s="61">
        <f t="shared" si="5"/>
        <v>0</v>
      </c>
      <c r="AI19" s="74"/>
      <c r="AJ19" s="86">
        <f t="shared" si="6"/>
        <v>0</v>
      </c>
      <c r="AK19" s="87">
        <f t="shared" si="7"/>
        <v>0</v>
      </c>
    </row>
    <row r="20" spans="1:74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53"/>
      <c r="F20" s="154"/>
      <c r="G20" s="154"/>
      <c r="H20" s="155"/>
      <c r="I20" s="154"/>
      <c r="J20" s="154"/>
      <c r="K20" s="154"/>
      <c r="L20" s="156"/>
      <c r="M20" s="30">
        <f t="shared" si="0"/>
        <v>0</v>
      </c>
      <c r="N20" s="57">
        <f t="shared" si="1"/>
        <v>0</v>
      </c>
      <c r="O20" s="28"/>
      <c r="P20" s="15"/>
      <c r="Q20" s="15"/>
      <c r="R20" s="15"/>
      <c r="S20" s="66"/>
      <c r="T20" s="15"/>
      <c r="U20" s="15"/>
      <c r="V20" s="15"/>
      <c r="W20" s="30">
        <f t="shared" si="2"/>
        <v>0</v>
      </c>
      <c r="X20" s="56">
        <f t="shared" si="3"/>
        <v>0</v>
      </c>
      <c r="Y20" s="51"/>
      <c r="Z20" s="52"/>
      <c r="AA20" s="52"/>
      <c r="AB20" s="60"/>
      <c r="AC20" s="52"/>
      <c r="AD20" s="52"/>
      <c r="AE20" s="52"/>
      <c r="AF20" s="72"/>
      <c r="AG20" s="73">
        <f t="shared" si="4"/>
        <v>0</v>
      </c>
      <c r="AH20" s="61">
        <f t="shared" si="5"/>
        <v>0</v>
      </c>
      <c r="AI20" s="74"/>
      <c r="AJ20" s="86">
        <f t="shared" si="6"/>
        <v>0</v>
      </c>
      <c r="AK20" s="87">
        <f t="shared" si="7"/>
        <v>0</v>
      </c>
    </row>
    <row r="21" spans="1:74" ht="15.7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53"/>
      <c r="F21" s="154"/>
      <c r="G21" s="154"/>
      <c r="H21" s="155"/>
      <c r="I21" s="154"/>
      <c r="J21" s="154"/>
      <c r="K21" s="154"/>
      <c r="L21" s="156"/>
      <c r="M21" s="30">
        <f t="shared" si="0"/>
        <v>0</v>
      </c>
      <c r="N21" s="57">
        <f t="shared" si="1"/>
        <v>0</v>
      </c>
      <c r="O21" s="28"/>
      <c r="P21" s="15"/>
      <c r="Q21" s="15"/>
      <c r="R21" s="15"/>
      <c r="S21" s="66"/>
      <c r="T21" s="15"/>
      <c r="U21" s="15"/>
      <c r="V21" s="15"/>
      <c r="W21" s="30">
        <f t="shared" si="2"/>
        <v>0</v>
      </c>
      <c r="X21" s="56">
        <f t="shared" si="3"/>
        <v>0</v>
      </c>
      <c r="Y21" s="51"/>
      <c r="Z21" s="52"/>
      <c r="AA21" s="52"/>
      <c r="AB21" s="60"/>
      <c r="AC21" s="52"/>
      <c r="AD21" s="52"/>
      <c r="AE21" s="52"/>
      <c r="AF21" s="72"/>
      <c r="AG21" s="73">
        <f t="shared" si="4"/>
        <v>0</v>
      </c>
      <c r="AH21" s="61">
        <f t="shared" si="5"/>
        <v>0</v>
      </c>
      <c r="AI21" s="74"/>
      <c r="AJ21" s="86">
        <f>SUM(X21,AH21)/2+AI21</f>
        <v>0</v>
      </c>
      <c r="AK21" s="87">
        <f t="shared" si="7"/>
        <v>0</v>
      </c>
    </row>
    <row r="22" spans="1:74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53"/>
      <c r="F22" s="154"/>
      <c r="G22" s="154"/>
      <c r="H22" s="155"/>
      <c r="I22" s="154"/>
      <c r="J22" s="154"/>
      <c r="K22" s="154"/>
      <c r="L22" s="156"/>
      <c r="M22" s="30">
        <f t="shared" si="0"/>
        <v>0</v>
      </c>
      <c r="N22" s="57">
        <f t="shared" si="1"/>
        <v>0</v>
      </c>
      <c r="O22" s="28"/>
      <c r="P22" s="15"/>
      <c r="Q22" s="15"/>
      <c r="R22" s="15"/>
      <c r="S22" s="66"/>
      <c r="T22" s="15"/>
      <c r="U22" s="15"/>
      <c r="V22" s="15"/>
      <c r="W22" s="30">
        <f t="shared" si="2"/>
        <v>0</v>
      </c>
      <c r="X22" s="56">
        <f t="shared" si="3"/>
        <v>0</v>
      </c>
      <c r="Y22" s="51"/>
      <c r="Z22" s="52"/>
      <c r="AA22" s="52"/>
      <c r="AB22" s="60"/>
      <c r="AC22" s="52"/>
      <c r="AD22" s="52"/>
      <c r="AE22" s="52"/>
      <c r="AF22" s="72"/>
      <c r="AG22" s="73">
        <f t="shared" si="4"/>
        <v>0</v>
      </c>
      <c r="AH22" s="61">
        <f t="shared" si="5"/>
        <v>0</v>
      </c>
      <c r="AI22" s="74"/>
      <c r="AJ22" s="86">
        <f t="shared" si="6"/>
        <v>0</v>
      </c>
      <c r="AK22" s="87">
        <f t="shared" si="7"/>
        <v>0</v>
      </c>
    </row>
    <row r="23" spans="1:74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53"/>
      <c r="F23" s="154"/>
      <c r="G23" s="154"/>
      <c r="H23" s="155"/>
      <c r="I23" s="154"/>
      <c r="J23" s="154"/>
      <c r="K23" s="154"/>
      <c r="L23" s="156"/>
      <c r="M23" s="30">
        <f t="shared" si="0"/>
        <v>0</v>
      </c>
      <c r="N23" s="57">
        <f t="shared" si="1"/>
        <v>0</v>
      </c>
      <c r="O23" s="28"/>
      <c r="P23" s="15"/>
      <c r="Q23" s="15"/>
      <c r="R23" s="15"/>
      <c r="S23" s="66"/>
      <c r="T23" s="15"/>
      <c r="U23" s="15"/>
      <c r="V23" s="15"/>
      <c r="W23" s="30">
        <f t="shared" si="2"/>
        <v>0</v>
      </c>
      <c r="X23" s="56">
        <f t="shared" si="3"/>
        <v>0</v>
      </c>
      <c r="Y23" s="51"/>
      <c r="Z23" s="52"/>
      <c r="AA23" s="52"/>
      <c r="AB23" s="60"/>
      <c r="AC23" s="52"/>
      <c r="AD23" s="52"/>
      <c r="AE23" s="52"/>
      <c r="AF23" s="72"/>
      <c r="AG23" s="73">
        <f t="shared" si="4"/>
        <v>0</v>
      </c>
      <c r="AH23" s="61">
        <f t="shared" si="5"/>
        <v>0</v>
      </c>
      <c r="AI23" s="74"/>
      <c r="AJ23" s="86">
        <f>SUM(X23,AH23)/2+AI23</f>
        <v>0</v>
      </c>
      <c r="AK23" s="87">
        <f t="shared" si="7"/>
        <v>0</v>
      </c>
    </row>
    <row r="24" spans="1:74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53"/>
      <c r="F24" s="154"/>
      <c r="G24" s="154"/>
      <c r="H24" s="155"/>
      <c r="I24" s="154"/>
      <c r="J24" s="154"/>
      <c r="K24" s="154"/>
      <c r="L24" s="156"/>
      <c r="M24" s="30">
        <f t="shared" si="0"/>
        <v>0</v>
      </c>
      <c r="N24" s="57">
        <f t="shared" si="1"/>
        <v>0</v>
      </c>
      <c r="O24" s="28"/>
      <c r="P24" s="15"/>
      <c r="Q24" s="15"/>
      <c r="R24" s="15"/>
      <c r="S24" s="66"/>
      <c r="T24" s="15"/>
      <c r="U24" s="15"/>
      <c r="V24" s="15"/>
      <c r="W24" s="30">
        <f t="shared" si="2"/>
        <v>0</v>
      </c>
      <c r="X24" s="56">
        <f t="shared" si="3"/>
        <v>0</v>
      </c>
      <c r="Y24" s="51"/>
      <c r="Z24" s="52"/>
      <c r="AA24" s="52"/>
      <c r="AB24" s="60"/>
      <c r="AC24" s="52"/>
      <c r="AD24" s="52"/>
      <c r="AE24" s="52"/>
      <c r="AF24" s="72"/>
      <c r="AG24" s="73">
        <f t="shared" si="4"/>
        <v>0</v>
      </c>
      <c r="AH24" s="61">
        <f t="shared" si="5"/>
        <v>0</v>
      </c>
      <c r="AI24" s="74"/>
      <c r="AJ24" s="86">
        <f>SUM(N24,X24+AH24)/3+AI24</f>
        <v>0</v>
      </c>
      <c r="AK24" s="87">
        <f t="shared" si="7"/>
        <v>0</v>
      </c>
    </row>
    <row r="25" spans="1:74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53"/>
      <c r="F25" s="154"/>
      <c r="G25" s="154"/>
      <c r="H25" s="155"/>
      <c r="I25" s="154"/>
      <c r="J25" s="154"/>
      <c r="K25" s="154"/>
      <c r="L25" s="156"/>
      <c r="M25" s="30">
        <f t="shared" si="0"/>
        <v>0</v>
      </c>
      <c r="N25" s="57">
        <f t="shared" si="1"/>
        <v>0</v>
      </c>
      <c r="O25" s="28"/>
      <c r="P25" s="15"/>
      <c r="Q25" s="15"/>
      <c r="R25" s="15"/>
      <c r="S25" s="66"/>
      <c r="T25" s="15"/>
      <c r="U25" s="15"/>
      <c r="V25" s="15"/>
      <c r="W25" s="30">
        <f t="shared" si="2"/>
        <v>0</v>
      </c>
      <c r="X25" s="56">
        <f t="shared" si="3"/>
        <v>0</v>
      </c>
      <c r="Y25" s="51"/>
      <c r="Z25" s="52"/>
      <c r="AA25" s="52"/>
      <c r="AB25" s="60"/>
      <c r="AC25" s="52"/>
      <c r="AD25" s="52"/>
      <c r="AE25" s="52"/>
      <c r="AF25" s="72"/>
      <c r="AG25" s="73">
        <f t="shared" si="4"/>
        <v>0</v>
      </c>
      <c r="AH25" s="61">
        <f t="shared" si="5"/>
        <v>0</v>
      </c>
      <c r="AI25" s="74"/>
      <c r="AJ25" s="86">
        <f t="shared" si="6"/>
        <v>0</v>
      </c>
      <c r="AK25" s="87">
        <f t="shared" si="7"/>
        <v>0</v>
      </c>
    </row>
    <row r="26" spans="1:74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53"/>
      <c r="F26" s="154"/>
      <c r="G26" s="154"/>
      <c r="H26" s="155"/>
      <c r="I26" s="154"/>
      <c r="J26" s="154"/>
      <c r="K26" s="154"/>
      <c r="L26" s="156"/>
      <c r="M26" s="30">
        <f t="shared" si="0"/>
        <v>0</v>
      </c>
      <c r="N26" s="57">
        <f t="shared" si="1"/>
        <v>0</v>
      </c>
      <c r="O26" s="28"/>
      <c r="P26" s="15"/>
      <c r="Q26" s="15"/>
      <c r="R26" s="15"/>
      <c r="S26" s="66"/>
      <c r="T26" s="15"/>
      <c r="U26" s="15"/>
      <c r="V26" s="15"/>
      <c r="W26" s="30">
        <f t="shared" si="2"/>
        <v>0</v>
      </c>
      <c r="X26" s="56">
        <f t="shared" si="3"/>
        <v>0</v>
      </c>
      <c r="Y26" s="51"/>
      <c r="Z26" s="52"/>
      <c r="AA26" s="52"/>
      <c r="AB26" s="60"/>
      <c r="AC26" s="52"/>
      <c r="AD26" s="52"/>
      <c r="AE26" s="52"/>
      <c r="AF26" s="72"/>
      <c r="AG26" s="73">
        <f t="shared" si="4"/>
        <v>0</v>
      </c>
      <c r="AH26" s="61">
        <f t="shared" si="5"/>
        <v>0</v>
      </c>
      <c r="AI26" s="74"/>
      <c r="AJ26" s="86">
        <f t="shared" si="6"/>
        <v>0</v>
      </c>
      <c r="AK26" s="87">
        <f t="shared" si="7"/>
        <v>0</v>
      </c>
    </row>
    <row r="27" spans="1:74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53"/>
      <c r="F27" s="154"/>
      <c r="G27" s="154"/>
      <c r="H27" s="155"/>
      <c r="I27" s="154"/>
      <c r="J27" s="154"/>
      <c r="K27" s="154"/>
      <c r="L27" s="156"/>
      <c r="M27" s="30">
        <f>SUM(E27+G27+K27)/4</f>
        <v>0</v>
      </c>
      <c r="N27" s="57">
        <f t="shared" si="1"/>
        <v>0</v>
      </c>
      <c r="O27" s="28"/>
      <c r="P27" s="15"/>
      <c r="Q27" s="15"/>
      <c r="R27" s="15"/>
      <c r="S27" s="66"/>
      <c r="T27" s="15"/>
      <c r="U27" s="15"/>
      <c r="V27" s="15"/>
      <c r="W27" s="30">
        <f t="shared" si="2"/>
        <v>0</v>
      </c>
      <c r="X27" s="56">
        <f t="shared" si="3"/>
        <v>0</v>
      </c>
      <c r="Y27" s="51"/>
      <c r="Z27" s="52"/>
      <c r="AA27" s="52"/>
      <c r="AB27" s="60"/>
      <c r="AC27" s="52"/>
      <c r="AD27" s="52"/>
      <c r="AE27" s="52"/>
      <c r="AF27" s="72"/>
      <c r="AG27" s="73">
        <f t="shared" si="4"/>
        <v>0</v>
      </c>
      <c r="AH27" s="61">
        <f t="shared" si="5"/>
        <v>0</v>
      </c>
      <c r="AI27" s="74"/>
      <c r="AJ27" s="86">
        <f t="shared" si="6"/>
        <v>0</v>
      </c>
      <c r="AK27" s="87">
        <f t="shared" si="7"/>
        <v>0</v>
      </c>
    </row>
    <row r="28" spans="1:74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53"/>
      <c r="F28" s="154"/>
      <c r="G28" s="154"/>
      <c r="H28" s="155"/>
      <c r="I28" s="154"/>
      <c r="J28" s="154"/>
      <c r="K28" s="154"/>
      <c r="L28" s="156"/>
      <c r="M28" s="30">
        <f t="shared" si="0"/>
        <v>0</v>
      </c>
      <c r="N28" s="57">
        <f t="shared" si="1"/>
        <v>0</v>
      </c>
      <c r="O28" s="28"/>
      <c r="P28" s="15"/>
      <c r="Q28" s="15"/>
      <c r="R28" s="15"/>
      <c r="S28" s="66"/>
      <c r="T28" s="15"/>
      <c r="U28" s="15"/>
      <c r="V28" s="15"/>
      <c r="W28" s="30">
        <f t="shared" si="2"/>
        <v>0</v>
      </c>
      <c r="X28" s="56">
        <f t="shared" ref="X28:X31" si="8">ROUND(W28,0)</f>
        <v>0</v>
      </c>
      <c r="Y28" s="51"/>
      <c r="Z28" s="52"/>
      <c r="AA28" s="52"/>
      <c r="AB28" s="60"/>
      <c r="AC28" s="52"/>
      <c r="AD28" s="52"/>
      <c r="AE28" s="52"/>
      <c r="AF28" s="72"/>
      <c r="AG28" s="73">
        <f t="shared" ref="AG28:AG31" si="9">SUM(((Y28+Z28+AE28)/3)+(AA28))/2</f>
        <v>0</v>
      </c>
      <c r="AH28" s="61">
        <f t="shared" ref="AH28:AH31" si="10">ROUND(AG28,0)</f>
        <v>0</v>
      </c>
      <c r="AI28" s="74"/>
      <c r="AJ28" s="86">
        <f t="shared" ref="AJ28:AJ31" si="11">SUM(N28,X28,AH28)/3+AI28</f>
        <v>0</v>
      </c>
      <c r="AK28" s="87">
        <f t="shared" ref="AK28:AK31" si="12">ROUND(AJ28,0)</f>
        <v>0</v>
      </c>
    </row>
    <row r="29" spans="1:74" thickBot="1" x14ac:dyDescent="0.25">
      <c r="A29" s="20">
        <f t="shared" ref="A29:A33" si="13">+A28+1</f>
        <v>18</v>
      </c>
      <c r="B29" s="388" t="s">
        <v>200</v>
      </c>
      <c r="C29" s="390" t="s">
        <v>201</v>
      </c>
      <c r="D29" s="388" t="s">
        <v>202</v>
      </c>
      <c r="E29" s="153"/>
      <c r="F29" s="154"/>
      <c r="G29" s="154"/>
      <c r="H29" s="155"/>
      <c r="I29" s="154"/>
      <c r="J29" s="154"/>
      <c r="K29" s="154"/>
      <c r="L29" s="156"/>
      <c r="M29" s="30">
        <f t="shared" si="0"/>
        <v>0</v>
      </c>
      <c r="N29" s="57">
        <f t="shared" si="1"/>
        <v>0</v>
      </c>
      <c r="O29" s="28"/>
      <c r="P29" s="15"/>
      <c r="Q29" s="15"/>
      <c r="R29" s="15"/>
      <c r="S29" s="66"/>
      <c r="T29" s="15"/>
      <c r="U29" s="15"/>
      <c r="V29" s="15"/>
      <c r="W29" s="30">
        <f t="shared" si="2"/>
        <v>0</v>
      </c>
      <c r="X29" s="56">
        <f t="shared" si="8"/>
        <v>0</v>
      </c>
      <c r="Y29" s="51"/>
      <c r="Z29" s="52"/>
      <c r="AA29" s="52"/>
      <c r="AB29" s="60"/>
      <c r="AC29" s="52"/>
      <c r="AD29" s="52"/>
      <c r="AE29" s="52"/>
      <c r="AF29" s="72"/>
      <c r="AG29" s="73">
        <f t="shared" si="9"/>
        <v>0</v>
      </c>
      <c r="AH29" s="61">
        <f t="shared" si="10"/>
        <v>0</v>
      </c>
      <c r="AI29" s="74"/>
      <c r="AJ29" s="86">
        <f t="shared" si="11"/>
        <v>0</v>
      </c>
      <c r="AK29" s="87">
        <f t="shared" si="12"/>
        <v>0</v>
      </c>
    </row>
    <row r="30" spans="1:74" thickBot="1" x14ac:dyDescent="0.25">
      <c r="A30" s="20">
        <f t="shared" si="13"/>
        <v>19</v>
      </c>
      <c r="B30" s="388" t="s">
        <v>203</v>
      </c>
      <c r="C30" s="390" t="s">
        <v>204</v>
      </c>
      <c r="D30" s="388" t="s">
        <v>205</v>
      </c>
      <c r="E30" s="153"/>
      <c r="F30" s="154"/>
      <c r="G30" s="154"/>
      <c r="H30" s="155"/>
      <c r="I30" s="154"/>
      <c r="J30" s="154"/>
      <c r="K30" s="154"/>
      <c r="L30" s="156"/>
      <c r="M30" s="30">
        <f t="shared" si="0"/>
        <v>0</v>
      </c>
      <c r="N30" s="57">
        <f t="shared" si="1"/>
        <v>0</v>
      </c>
      <c r="O30" s="28"/>
      <c r="P30" s="15"/>
      <c r="Q30" s="15"/>
      <c r="R30" s="15"/>
      <c r="S30" s="66"/>
      <c r="T30" s="15"/>
      <c r="U30" s="15"/>
      <c r="V30" s="15"/>
      <c r="W30" s="30">
        <f t="shared" si="2"/>
        <v>0</v>
      </c>
      <c r="X30" s="56">
        <f t="shared" si="8"/>
        <v>0</v>
      </c>
      <c r="Y30" s="51"/>
      <c r="Z30" s="52"/>
      <c r="AA30" s="52"/>
      <c r="AB30" s="60"/>
      <c r="AC30" s="52"/>
      <c r="AD30" s="52"/>
      <c r="AE30" s="52"/>
      <c r="AF30" s="72"/>
      <c r="AG30" s="73">
        <f t="shared" si="9"/>
        <v>0</v>
      </c>
      <c r="AH30" s="61">
        <f t="shared" si="10"/>
        <v>0</v>
      </c>
      <c r="AI30" s="74"/>
      <c r="AJ30" s="86">
        <f t="shared" si="11"/>
        <v>0</v>
      </c>
      <c r="AK30" s="87">
        <f t="shared" si="12"/>
        <v>0</v>
      </c>
    </row>
    <row r="31" spans="1:74" thickBot="1" x14ac:dyDescent="0.25">
      <c r="A31" s="20">
        <f t="shared" si="13"/>
        <v>20</v>
      </c>
      <c r="B31" s="389" t="s">
        <v>206</v>
      </c>
      <c r="C31" s="390" t="s">
        <v>207</v>
      </c>
      <c r="D31" s="389" t="s">
        <v>208</v>
      </c>
      <c r="E31" s="153"/>
      <c r="F31" s="154"/>
      <c r="G31" s="154"/>
      <c r="H31" s="155"/>
      <c r="I31" s="154"/>
      <c r="J31" s="154"/>
      <c r="K31" s="154"/>
      <c r="L31" s="156"/>
      <c r="M31" s="30">
        <f t="shared" si="0"/>
        <v>0</v>
      </c>
      <c r="N31" s="57">
        <f t="shared" si="1"/>
        <v>0</v>
      </c>
      <c r="O31" s="28"/>
      <c r="P31" s="15"/>
      <c r="Q31" s="15"/>
      <c r="R31" s="15"/>
      <c r="S31" s="66"/>
      <c r="T31" s="15"/>
      <c r="U31" s="15"/>
      <c r="V31" s="15"/>
      <c r="W31" s="30">
        <f t="shared" si="2"/>
        <v>0</v>
      </c>
      <c r="X31" s="56">
        <f t="shared" si="8"/>
        <v>0</v>
      </c>
      <c r="Y31" s="51"/>
      <c r="Z31" s="52"/>
      <c r="AA31" s="52"/>
      <c r="AB31" s="60"/>
      <c r="AC31" s="52"/>
      <c r="AD31" s="52"/>
      <c r="AE31" s="52"/>
      <c r="AF31" s="72"/>
      <c r="AG31" s="73">
        <f t="shared" si="9"/>
        <v>0</v>
      </c>
      <c r="AH31" s="61">
        <f t="shared" si="10"/>
        <v>0</v>
      </c>
      <c r="AI31" s="74"/>
      <c r="AJ31" s="86">
        <f t="shared" si="11"/>
        <v>0</v>
      </c>
      <c r="AK31" s="87">
        <f t="shared" si="12"/>
        <v>0</v>
      </c>
    </row>
    <row r="32" spans="1:74" thickBot="1" x14ac:dyDescent="0.25">
      <c r="A32" s="20">
        <f t="shared" si="13"/>
        <v>21</v>
      </c>
      <c r="B32" s="389" t="s">
        <v>209</v>
      </c>
      <c r="C32" s="390" t="s">
        <v>210</v>
      </c>
      <c r="D32" s="389" t="s">
        <v>211</v>
      </c>
      <c r="E32" s="153"/>
      <c r="F32" s="154"/>
      <c r="G32" s="154"/>
      <c r="H32" s="155"/>
      <c r="I32" s="154"/>
      <c r="J32" s="154"/>
      <c r="K32" s="154"/>
      <c r="L32" s="156"/>
      <c r="M32" s="30">
        <f>SUM(E32+G32+K32)/4</f>
        <v>0</v>
      </c>
      <c r="N32" s="57">
        <f t="shared" si="1"/>
        <v>0</v>
      </c>
      <c r="O32" s="28"/>
      <c r="P32" s="15"/>
      <c r="Q32" s="15"/>
      <c r="R32" s="15"/>
      <c r="S32" s="66"/>
      <c r="T32" s="15"/>
      <c r="U32" s="15"/>
      <c r="V32" s="15"/>
      <c r="W32" s="30">
        <f t="shared" si="2"/>
        <v>0</v>
      </c>
      <c r="X32" s="56">
        <f t="shared" ref="X32" si="14">ROUND(W32,0)</f>
        <v>0</v>
      </c>
      <c r="Y32" s="51"/>
      <c r="Z32" s="52"/>
      <c r="AA32" s="52"/>
      <c r="AB32" s="60"/>
      <c r="AC32" s="52"/>
      <c r="AD32" s="52"/>
      <c r="AE32" s="52"/>
      <c r="AF32" s="72"/>
      <c r="AG32" s="73">
        <f t="shared" ref="AG32" si="15">SUM(((Y32+Z32+AE32)/3)+(AA32))/2</f>
        <v>0</v>
      </c>
      <c r="AH32" s="61">
        <f t="shared" ref="AH32" si="16">ROUND(AG32,0)</f>
        <v>0</v>
      </c>
      <c r="AI32" s="74"/>
      <c r="AJ32" s="86">
        <f t="shared" ref="AJ32" si="17">SUM(N32,X32,AH32)/3+AI32</f>
        <v>0</v>
      </c>
      <c r="AK32" s="87">
        <f t="shared" ref="AK32" si="18">ROUND(AJ32,0)</f>
        <v>0</v>
      </c>
    </row>
    <row r="33" spans="1:37" ht="12.75" x14ac:dyDescent="0.2">
      <c r="A33" s="20">
        <f t="shared" si="13"/>
        <v>22</v>
      </c>
      <c r="B33" s="388" t="s">
        <v>212</v>
      </c>
      <c r="C33" s="390" t="s">
        <v>213</v>
      </c>
      <c r="D33" s="388" t="s">
        <v>214</v>
      </c>
      <c r="E33" s="153"/>
      <c r="F33" s="154"/>
      <c r="G33" s="154"/>
      <c r="H33" s="155"/>
      <c r="I33" s="154"/>
      <c r="J33" s="154"/>
      <c r="K33" s="154"/>
      <c r="L33" s="156"/>
      <c r="M33" s="30">
        <f t="shared" ref="M33" si="19">SUM(E33+G33+K33)/4</f>
        <v>0</v>
      </c>
      <c r="N33" s="57">
        <f t="shared" ref="N33" si="20">ROUND(M33,0)</f>
        <v>0</v>
      </c>
      <c r="O33" s="28"/>
      <c r="P33" s="15"/>
      <c r="Q33" s="15"/>
      <c r="R33" s="15"/>
      <c r="S33" s="66"/>
      <c r="T33" s="15"/>
      <c r="U33" s="15"/>
      <c r="V33" s="15"/>
      <c r="W33" s="30">
        <f t="shared" ref="W33" si="21">SUM(O33+P33+Q33+U33)/4</f>
        <v>0</v>
      </c>
      <c r="X33" s="56">
        <f t="shared" ref="X33" si="22">ROUND(W33,0)</f>
        <v>0</v>
      </c>
      <c r="Y33" s="51"/>
      <c r="Z33" s="52"/>
      <c r="AA33" s="52"/>
      <c r="AB33" s="60"/>
      <c r="AC33" s="52"/>
      <c r="AD33" s="52"/>
      <c r="AE33" s="52"/>
      <c r="AF33" s="72"/>
      <c r="AG33" s="73">
        <f t="shared" ref="AG33" si="23">SUM(((Y33+Z33+AE33)/3)+(AA33))/2</f>
        <v>0</v>
      </c>
      <c r="AH33" s="61">
        <f t="shared" ref="AH33" si="24">ROUND(AG33,0)</f>
        <v>0</v>
      </c>
      <c r="AI33" s="74"/>
      <c r="AJ33" s="86">
        <f t="shared" ref="AJ33" si="25">SUM(N33,X33,AH33)/3+AI33</f>
        <v>0</v>
      </c>
      <c r="AK33" s="87">
        <f t="shared" ref="AK33" si="26">ROUND(AJ33,0)</f>
        <v>0</v>
      </c>
    </row>
  </sheetData>
  <mergeCells count="44">
    <mergeCell ref="A3:D4"/>
    <mergeCell ref="E3:E10"/>
    <mergeCell ref="N2:N10"/>
    <mergeCell ref="X3:X10"/>
    <mergeCell ref="AI11:AJ11"/>
    <mergeCell ref="A5:D6"/>
    <mergeCell ref="A7:D8"/>
    <mergeCell ref="A9:D10"/>
    <mergeCell ref="E11:M11"/>
    <mergeCell ref="O11:W11"/>
    <mergeCell ref="Y11:AH11"/>
    <mergeCell ref="Q3:Q10"/>
    <mergeCell ref="R3:R10"/>
    <mergeCell ref="S3:S10"/>
    <mergeCell ref="T3:T10"/>
    <mergeCell ref="Y3:Y10"/>
    <mergeCell ref="Z3:Z10"/>
    <mergeCell ref="AJ2:AJ10"/>
    <mergeCell ref="AD3:AD10"/>
    <mergeCell ref="O3:O10"/>
    <mergeCell ref="P3:P10"/>
    <mergeCell ref="W2:W10"/>
    <mergeCell ref="AE2:AE10"/>
    <mergeCell ref="F3:F10"/>
    <mergeCell ref="G3:G10"/>
    <mergeCell ref="H3:H10"/>
    <mergeCell ref="I3:I10"/>
    <mergeCell ref="J3:J10"/>
    <mergeCell ref="A1:D2"/>
    <mergeCell ref="E1:M1"/>
    <mergeCell ref="O1:W1"/>
    <mergeCell ref="Y1:AH1"/>
    <mergeCell ref="AI1:AJ1"/>
    <mergeCell ref="K2:K10"/>
    <mergeCell ref="L2:L10"/>
    <mergeCell ref="M2:M10"/>
    <mergeCell ref="U2:U10"/>
    <mergeCell ref="V2:V10"/>
    <mergeCell ref="AG2:AG10"/>
    <mergeCell ref="AI2:AI10"/>
    <mergeCell ref="AA3:AA10"/>
    <mergeCell ref="AB3:AB10"/>
    <mergeCell ref="AC3:AC10"/>
    <mergeCell ref="AF2:AF10"/>
  </mergeCells>
  <pageMargins left="0.25" right="0.25" top="0.75" bottom="0.75" header="0.3" footer="0.3"/>
  <pageSetup paperSize="512" scale="75" fitToHeight="0" orientation="landscape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P33"/>
  <sheetViews>
    <sheetView zoomScaleNormal="100" workbookViewId="0">
      <selection sqref="A1:D2"/>
    </sheetView>
  </sheetViews>
  <sheetFormatPr baseColWidth="10" defaultColWidth="11.42578125" defaultRowHeight="13.5" x14ac:dyDescent="0.25"/>
  <cols>
    <col min="1" max="1" width="3.7109375" bestFit="1" customWidth="1"/>
    <col min="2" max="2" width="10.28515625" style="1" bestFit="1" customWidth="1"/>
    <col min="3" max="3" width="20.5703125" style="2" bestFit="1" customWidth="1"/>
    <col min="4" max="4" width="19.7109375" style="3" bestFit="1" customWidth="1"/>
    <col min="5" max="10" width="4.28515625" customWidth="1"/>
    <col min="11" max="11" width="3.85546875" customWidth="1"/>
    <col min="12" max="12" width="3.140625" customWidth="1"/>
    <col min="13" max="13" width="4.42578125" bestFit="1" customWidth="1"/>
    <col min="14" max="14" width="4.42578125" style="137" customWidth="1"/>
    <col min="15" max="20" width="4.28515625" customWidth="1"/>
    <col min="21" max="21" width="3.28515625" bestFit="1" customWidth="1"/>
    <col min="22" max="22" width="2.28515625" customWidth="1"/>
    <col min="23" max="23" width="4.42578125" bestFit="1" customWidth="1"/>
    <col min="24" max="24" width="3.42578125" style="137" customWidth="1"/>
    <col min="25" max="30" width="4.28515625" customWidth="1"/>
    <col min="31" max="31" width="2.85546875" customWidth="1"/>
    <col min="32" max="32" width="1.85546875" customWidth="1"/>
    <col min="33" max="33" width="5.7109375" customWidth="1"/>
    <col min="34" max="34" width="4" style="27" customWidth="1"/>
    <col min="35" max="35" width="3.7109375" customWidth="1"/>
    <col min="36" max="36" width="4.85546875" customWidth="1"/>
    <col min="37" max="42" width="11.42578125" style="25"/>
  </cols>
  <sheetData>
    <row r="1" spans="1:37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5"/>
      <c r="L1" s="286"/>
      <c r="M1" s="311"/>
      <c r="N1" s="133"/>
      <c r="O1" s="284" t="s">
        <v>9</v>
      </c>
      <c r="P1" s="285"/>
      <c r="Q1" s="285"/>
      <c r="R1" s="285"/>
      <c r="S1" s="285"/>
      <c r="T1" s="285"/>
      <c r="U1" s="285"/>
      <c r="V1" s="286"/>
      <c r="W1" s="311"/>
      <c r="X1" s="133"/>
      <c r="Y1" s="284" t="s">
        <v>10</v>
      </c>
      <c r="Z1" s="285"/>
      <c r="AA1" s="285"/>
      <c r="AB1" s="285"/>
      <c r="AC1" s="285"/>
      <c r="AD1" s="285"/>
      <c r="AE1" s="285"/>
      <c r="AF1" s="286"/>
      <c r="AG1" s="286"/>
      <c r="AH1" s="119"/>
      <c r="AI1" s="284" t="s">
        <v>11</v>
      </c>
      <c r="AJ1" s="311"/>
    </row>
    <row r="2" spans="1:37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269" t="s">
        <v>7</v>
      </c>
      <c r="L2" s="269" t="s">
        <v>12</v>
      </c>
      <c r="M2" s="294" t="s">
        <v>14</v>
      </c>
      <c r="N2" s="134"/>
      <c r="O2" s="6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269" t="s">
        <v>7</v>
      </c>
      <c r="V2" s="269" t="s">
        <v>12</v>
      </c>
      <c r="W2" s="294" t="s">
        <v>14</v>
      </c>
      <c r="X2" s="134"/>
      <c r="Y2" s="6">
        <v>1</v>
      </c>
      <c r="Z2" s="7">
        <v>2</v>
      </c>
      <c r="AA2" s="7">
        <v>3</v>
      </c>
      <c r="AB2" s="7">
        <v>4</v>
      </c>
      <c r="AC2" s="7">
        <v>5</v>
      </c>
      <c r="AD2" s="7">
        <v>6</v>
      </c>
      <c r="AE2" s="269" t="s">
        <v>7</v>
      </c>
      <c r="AF2" s="269" t="s">
        <v>12</v>
      </c>
      <c r="AG2" s="269" t="s">
        <v>13</v>
      </c>
      <c r="AH2" s="120"/>
      <c r="AI2" s="297" t="s">
        <v>6</v>
      </c>
      <c r="AJ2" s="294" t="s">
        <v>2</v>
      </c>
    </row>
    <row r="3" spans="1:37" ht="12.75" customHeight="1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8"/>
      <c r="J3" s="278" t="s">
        <v>143</v>
      </c>
      <c r="K3" s="270"/>
      <c r="L3" s="270"/>
      <c r="M3" s="295"/>
      <c r="N3" s="135"/>
      <c r="O3" s="281"/>
      <c r="P3" s="278"/>
      <c r="Q3" s="278"/>
      <c r="R3" s="270"/>
      <c r="S3" s="278"/>
      <c r="T3" s="278" t="s">
        <v>143</v>
      </c>
      <c r="U3" s="270"/>
      <c r="V3" s="270"/>
      <c r="W3" s="295"/>
      <c r="X3" s="135"/>
      <c r="Y3" s="292"/>
      <c r="Z3" s="278"/>
      <c r="AA3" s="278"/>
      <c r="AB3" s="278"/>
      <c r="AC3" s="278"/>
      <c r="AD3" s="278"/>
      <c r="AE3" s="270"/>
      <c r="AF3" s="270"/>
      <c r="AG3" s="270"/>
      <c r="AH3" s="121"/>
      <c r="AI3" s="298"/>
      <c r="AJ3" s="295"/>
    </row>
    <row r="4" spans="1:37" ht="12.75" x14ac:dyDescent="0.2">
      <c r="A4" s="302"/>
      <c r="B4" s="303"/>
      <c r="C4" s="303"/>
      <c r="D4" s="303"/>
      <c r="E4" s="273"/>
      <c r="F4" s="276"/>
      <c r="G4" s="276"/>
      <c r="H4" s="279"/>
      <c r="I4" s="279"/>
      <c r="J4" s="279"/>
      <c r="K4" s="270"/>
      <c r="L4" s="270"/>
      <c r="M4" s="295"/>
      <c r="N4" s="135"/>
      <c r="O4" s="282"/>
      <c r="P4" s="279"/>
      <c r="Q4" s="279"/>
      <c r="R4" s="270"/>
      <c r="S4" s="279"/>
      <c r="T4" s="279"/>
      <c r="U4" s="270"/>
      <c r="V4" s="270"/>
      <c r="W4" s="295"/>
      <c r="X4" s="135"/>
      <c r="Y4" s="293"/>
      <c r="Z4" s="279"/>
      <c r="AA4" s="279"/>
      <c r="AB4" s="279"/>
      <c r="AC4" s="279"/>
      <c r="AD4" s="279"/>
      <c r="AE4" s="270"/>
      <c r="AF4" s="270"/>
      <c r="AG4" s="270"/>
      <c r="AH4" s="121"/>
      <c r="AI4" s="298"/>
      <c r="AJ4" s="295"/>
    </row>
    <row r="5" spans="1:37" ht="12.75" x14ac:dyDescent="0.2">
      <c r="A5" s="300" t="s">
        <v>133</v>
      </c>
      <c r="B5" s="301"/>
      <c r="C5" s="301"/>
      <c r="D5" s="301"/>
      <c r="E5" s="273"/>
      <c r="F5" s="276"/>
      <c r="G5" s="276"/>
      <c r="H5" s="279"/>
      <c r="I5" s="279"/>
      <c r="J5" s="279"/>
      <c r="K5" s="270"/>
      <c r="L5" s="270"/>
      <c r="M5" s="295"/>
      <c r="N5" s="135"/>
      <c r="O5" s="282"/>
      <c r="P5" s="279"/>
      <c r="Q5" s="279"/>
      <c r="R5" s="270"/>
      <c r="S5" s="279"/>
      <c r="T5" s="279"/>
      <c r="U5" s="270"/>
      <c r="V5" s="270"/>
      <c r="W5" s="295"/>
      <c r="X5" s="135"/>
      <c r="Y5" s="293"/>
      <c r="Z5" s="279"/>
      <c r="AA5" s="279"/>
      <c r="AB5" s="279"/>
      <c r="AC5" s="279"/>
      <c r="AD5" s="279"/>
      <c r="AE5" s="270"/>
      <c r="AF5" s="270"/>
      <c r="AG5" s="270"/>
      <c r="AH5" s="121"/>
      <c r="AI5" s="298"/>
      <c r="AJ5" s="295"/>
    </row>
    <row r="6" spans="1:37" ht="12.75" x14ac:dyDescent="0.2">
      <c r="A6" s="300"/>
      <c r="B6" s="301"/>
      <c r="C6" s="301"/>
      <c r="D6" s="301"/>
      <c r="E6" s="273"/>
      <c r="F6" s="276"/>
      <c r="G6" s="276"/>
      <c r="H6" s="279"/>
      <c r="I6" s="279"/>
      <c r="J6" s="279"/>
      <c r="K6" s="270"/>
      <c r="L6" s="270"/>
      <c r="M6" s="295"/>
      <c r="N6" s="135"/>
      <c r="O6" s="282"/>
      <c r="P6" s="279"/>
      <c r="Q6" s="279"/>
      <c r="R6" s="270"/>
      <c r="S6" s="279"/>
      <c r="T6" s="279"/>
      <c r="U6" s="270"/>
      <c r="V6" s="270"/>
      <c r="W6" s="295"/>
      <c r="X6" s="135"/>
      <c r="Y6" s="293"/>
      <c r="Z6" s="279"/>
      <c r="AA6" s="279"/>
      <c r="AB6" s="279"/>
      <c r="AC6" s="279"/>
      <c r="AD6" s="279"/>
      <c r="AE6" s="270"/>
      <c r="AF6" s="270"/>
      <c r="AG6" s="270"/>
      <c r="AH6" s="121"/>
      <c r="AI6" s="298"/>
      <c r="AJ6" s="295"/>
    </row>
    <row r="7" spans="1:37" ht="12.75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9"/>
      <c r="J7" s="279"/>
      <c r="K7" s="270"/>
      <c r="L7" s="270"/>
      <c r="M7" s="295"/>
      <c r="N7" s="135"/>
      <c r="O7" s="282"/>
      <c r="P7" s="279"/>
      <c r="Q7" s="279"/>
      <c r="R7" s="270"/>
      <c r="S7" s="279"/>
      <c r="T7" s="279"/>
      <c r="U7" s="270"/>
      <c r="V7" s="270"/>
      <c r="W7" s="295"/>
      <c r="X7" s="135"/>
      <c r="Y7" s="293"/>
      <c r="Z7" s="279"/>
      <c r="AA7" s="279"/>
      <c r="AB7" s="279"/>
      <c r="AC7" s="279"/>
      <c r="AD7" s="279"/>
      <c r="AE7" s="270"/>
      <c r="AF7" s="270"/>
      <c r="AG7" s="270"/>
      <c r="AH7" s="121"/>
      <c r="AI7" s="298"/>
      <c r="AJ7" s="295"/>
    </row>
    <row r="8" spans="1:37" ht="12.75" x14ac:dyDescent="0.2">
      <c r="A8" s="302"/>
      <c r="B8" s="303"/>
      <c r="C8" s="303"/>
      <c r="D8" s="304"/>
      <c r="E8" s="273"/>
      <c r="F8" s="276"/>
      <c r="G8" s="276"/>
      <c r="H8" s="279"/>
      <c r="I8" s="279"/>
      <c r="J8" s="279"/>
      <c r="K8" s="270"/>
      <c r="L8" s="270"/>
      <c r="M8" s="295"/>
      <c r="N8" s="135"/>
      <c r="O8" s="282"/>
      <c r="P8" s="279"/>
      <c r="Q8" s="279"/>
      <c r="R8" s="270"/>
      <c r="S8" s="279"/>
      <c r="T8" s="279"/>
      <c r="U8" s="270"/>
      <c r="V8" s="270"/>
      <c r="W8" s="295"/>
      <c r="X8" s="135"/>
      <c r="Y8" s="293"/>
      <c r="Z8" s="279"/>
      <c r="AA8" s="279"/>
      <c r="AB8" s="279"/>
      <c r="AC8" s="279"/>
      <c r="AD8" s="279"/>
      <c r="AE8" s="270"/>
      <c r="AF8" s="270"/>
      <c r="AG8" s="270"/>
      <c r="AH8" s="121"/>
      <c r="AI8" s="298"/>
      <c r="AJ8" s="295"/>
    </row>
    <row r="9" spans="1:37" ht="12.75" x14ac:dyDescent="0.2">
      <c r="A9" s="302" t="s">
        <v>33</v>
      </c>
      <c r="B9" s="303"/>
      <c r="C9" s="303"/>
      <c r="D9" s="303"/>
      <c r="E9" s="273"/>
      <c r="F9" s="276"/>
      <c r="G9" s="276"/>
      <c r="H9" s="279"/>
      <c r="I9" s="279"/>
      <c r="J9" s="279"/>
      <c r="K9" s="270"/>
      <c r="L9" s="270"/>
      <c r="M9" s="295"/>
      <c r="N9" s="135"/>
      <c r="O9" s="282"/>
      <c r="P9" s="279"/>
      <c r="Q9" s="279"/>
      <c r="R9" s="270"/>
      <c r="S9" s="279"/>
      <c r="T9" s="279"/>
      <c r="U9" s="270"/>
      <c r="V9" s="270"/>
      <c r="W9" s="295"/>
      <c r="X9" s="135"/>
      <c r="Y9" s="293"/>
      <c r="Z9" s="279"/>
      <c r="AA9" s="279"/>
      <c r="AB9" s="279"/>
      <c r="AC9" s="279"/>
      <c r="AD9" s="279"/>
      <c r="AE9" s="270"/>
      <c r="AF9" s="270"/>
      <c r="AG9" s="270"/>
      <c r="AH9" s="121"/>
      <c r="AI9" s="298"/>
      <c r="AJ9" s="295"/>
    </row>
    <row r="10" spans="1:37" thickBot="1" x14ac:dyDescent="0.25">
      <c r="A10" s="305"/>
      <c r="B10" s="306"/>
      <c r="C10" s="306"/>
      <c r="D10" s="306"/>
      <c r="E10" s="274"/>
      <c r="F10" s="277"/>
      <c r="G10" s="277"/>
      <c r="H10" s="280"/>
      <c r="I10" s="280"/>
      <c r="J10" s="280"/>
      <c r="K10" s="271"/>
      <c r="L10" s="271"/>
      <c r="M10" s="296"/>
      <c r="N10" s="136"/>
      <c r="O10" s="283"/>
      <c r="P10" s="280"/>
      <c r="Q10" s="280"/>
      <c r="R10" s="271"/>
      <c r="S10" s="280"/>
      <c r="T10" s="280"/>
      <c r="U10" s="271"/>
      <c r="V10" s="271"/>
      <c r="W10" s="296"/>
      <c r="X10" s="136"/>
      <c r="Y10" s="293"/>
      <c r="Z10" s="279"/>
      <c r="AA10" s="279"/>
      <c r="AB10" s="279"/>
      <c r="AC10" s="279"/>
      <c r="AD10" s="279"/>
      <c r="AE10" s="270"/>
      <c r="AF10" s="270"/>
      <c r="AG10" s="270"/>
      <c r="AH10" s="122"/>
      <c r="AI10" s="299"/>
      <c r="AJ10" s="296"/>
    </row>
    <row r="11" spans="1:37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315"/>
      <c r="F11" s="317"/>
      <c r="G11" s="317"/>
      <c r="H11" s="317"/>
      <c r="I11" s="317"/>
      <c r="J11" s="317"/>
      <c r="K11" s="317"/>
      <c r="L11" s="317"/>
      <c r="M11" s="316"/>
      <c r="N11" s="43"/>
      <c r="O11" s="315"/>
      <c r="P11" s="317"/>
      <c r="Q11" s="317"/>
      <c r="R11" s="317"/>
      <c r="S11" s="317"/>
      <c r="T11" s="317"/>
      <c r="U11" s="317"/>
      <c r="V11" s="317"/>
      <c r="W11" s="316"/>
      <c r="X11" s="43"/>
      <c r="Y11" s="322"/>
      <c r="Z11" s="323"/>
      <c r="AA11" s="323"/>
      <c r="AB11" s="323"/>
      <c r="AC11" s="323"/>
      <c r="AD11" s="323"/>
      <c r="AE11" s="323"/>
      <c r="AF11" s="323"/>
      <c r="AG11" s="324"/>
      <c r="AH11" s="123"/>
      <c r="AI11" s="315"/>
      <c r="AJ11" s="316"/>
    </row>
    <row r="12" spans="1:37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0"/>
      <c r="F12" s="11"/>
      <c r="G12" s="11"/>
      <c r="H12" s="11"/>
      <c r="I12" s="68"/>
      <c r="J12" s="11"/>
      <c r="K12" s="15"/>
      <c r="L12" s="12"/>
      <c r="M12" s="81">
        <f>SUM(E12:K12)/7</f>
        <v>0</v>
      </c>
      <c r="N12" s="42">
        <f>ROUND(M12,0)</f>
        <v>0</v>
      </c>
      <c r="O12" s="28"/>
      <c r="P12" s="15"/>
      <c r="Q12" s="15"/>
      <c r="R12" s="66"/>
      <c r="S12" s="15"/>
      <c r="T12" s="15"/>
      <c r="U12" s="15"/>
      <c r="V12" s="15"/>
      <c r="W12" s="80">
        <f>SUM(O12:U12)/6</f>
        <v>0</v>
      </c>
      <c r="X12" s="44">
        <f>ROUND(W12,0)</f>
        <v>0</v>
      </c>
      <c r="Y12" s="26"/>
      <c r="Z12" s="26"/>
      <c r="AA12" s="26"/>
      <c r="AB12" s="52"/>
      <c r="AC12" s="26"/>
      <c r="AD12" s="26"/>
      <c r="AE12" s="26"/>
      <c r="AF12" s="52"/>
      <c r="AG12" s="79">
        <f>SUM(((Y12+Z12+AA12+AE12)/4)+(AB12))/2</f>
        <v>0</v>
      </c>
      <c r="AH12" s="124">
        <f>ROUND(AG12,0)</f>
        <v>0</v>
      </c>
      <c r="AI12" s="13"/>
      <c r="AJ12" s="86">
        <f>SUM(X12,AH12)/2+AI12</f>
        <v>0</v>
      </c>
      <c r="AK12" s="87">
        <f>ROUND(AJ12,0)</f>
        <v>0</v>
      </c>
    </row>
    <row r="13" spans="1:37" s="47" customForma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0"/>
      <c r="F13" s="11"/>
      <c r="G13" s="11"/>
      <c r="H13" s="11"/>
      <c r="I13" s="68"/>
      <c r="J13" s="11"/>
      <c r="K13" s="15"/>
      <c r="L13" s="12"/>
      <c r="M13" s="81">
        <f t="shared" ref="M13:M32" si="0">SUM(E13:K13)/7</f>
        <v>0</v>
      </c>
      <c r="N13" s="42">
        <f t="shared" ref="N13:N27" si="1">ROUND(M13,0)</f>
        <v>0</v>
      </c>
      <c r="O13" s="28"/>
      <c r="P13" s="15"/>
      <c r="Q13" s="15"/>
      <c r="R13" s="66"/>
      <c r="S13" s="15"/>
      <c r="T13" s="15"/>
      <c r="U13" s="15"/>
      <c r="V13" s="15"/>
      <c r="W13" s="80">
        <f t="shared" ref="W13:W32" si="2">SUM(O13:U13)/6</f>
        <v>0</v>
      </c>
      <c r="X13" s="44">
        <f t="shared" ref="X13:X27" si="3">ROUND(W13,0)</f>
        <v>0</v>
      </c>
      <c r="Y13" s="26"/>
      <c r="Z13" s="26"/>
      <c r="AA13" s="26"/>
      <c r="AB13" s="52"/>
      <c r="AC13" s="26"/>
      <c r="AD13" s="26"/>
      <c r="AE13" s="26"/>
      <c r="AF13" s="52" t="s">
        <v>28</v>
      </c>
      <c r="AG13" s="79">
        <f t="shared" ref="AG13:AG27" si="4">SUM(((Y13+Z13+AA13+AE13)/4)+(AB13))/2</f>
        <v>0</v>
      </c>
      <c r="AH13" s="124">
        <f t="shared" ref="AH13:AH27" si="5">ROUND(AG13,0)</f>
        <v>0</v>
      </c>
      <c r="AI13" s="13"/>
      <c r="AJ13" s="86">
        <f>SUM(N13+X13,AH13)/3+AI13</f>
        <v>0</v>
      </c>
      <c r="AK13" s="87">
        <f t="shared" ref="AK13:AK27" si="6">ROUND(AJ13,0)</f>
        <v>0</v>
      </c>
    </row>
    <row r="14" spans="1:37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0"/>
      <c r="F14" s="11"/>
      <c r="G14" s="11"/>
      <c r="H14" s="11"/>
      <c r="I14" s="68"/>
      <c r="J14" s="11"/>
      <c r="K14" s="15"/>
      <c r="L14" s="12"/>
      <c r="M14" s="81">
        <f t="shared" si="0"/>
        <v>0</v>
      </c>
      <c r="N14" s="42">
        <f t="shared" si="1"/>
        <v>0</v>
      </c>
      <c r="O14" s="28"/>
      <c r="P14" s="15"/>
      <c r="Q14" s="15"/>
      <c r="R14" s="66"/>
      <c r="S14" s="15"/>
      <c r="T14" s="15"/>
      <c r="U14" s="15"/>
      <c r="V14" s="15"/>
      <c r="W14" s="80">
        <f t="shared" si="2"/>
        <v>0</v>
      </c>
      <c r="X14" s="44">
        <f t="shared" si="3"/>
        <v>0</v>
      </c>
      <c r="Y14" s="26"/>
      <c r="Z14" s="26"/>
      <c r="AA14" s="26"/>
      <c r="AB14" s="52"/>
      <c r="AC14" s="26"/>
      <c r="AD14" s="26"/>
      <c r="AE14" s="26"/>
      <c r="AF14" s="52" t="s">
        <v>28</v>
      </c>
      <c r="AG14" s="79">
        <f t="shared" si="4"/>
        <v>0</v>
      </c>
      <c r="AH14" s="124">
        <f t="shared" si="5"/>
        <v>0</v>
      </c>
      <c r="AI14" s="13"/>
      <c r="AJ14" s="86">
        <f t="shared" ref="AJ14:AJ27" si="7">SUM(N14+X14,AH14)/3+AI14</f>
        <v>0</v>
      </c>
      <c r="AK14" s="87">
        <f t="shared" si="6"/>
        <v>0</v>
      </c>
    </row>
    <row r="15" spans="1:37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0"/>
      <c r="F15" s="11"/>
      <c r="G15" s="11"/>
      <c r="H15" s="11"/>
      <c r="I15" s="68"/>
      <c r="J15" s="11"/>
      <c r="K15" s="15"/>
      <c r="L15" s="12"/>
      <c r="M15" s="81">
        <f t="shared" si="0"/>
        <v>0</v>
      </c>
      <c r="N15" s="42">
        <f t="shared" si="1"/>
        <v>0</v>
      </c>
      <c r="O15" s="28"/>
      <c r="P15" s="15"/>
      <c r="Q15" s="15"/>
      <c r="R15" s="66"/>
      <c r="S15" s="15"/>
      <c r="T15" s="15"/>
      <c r="U15" s="15"/>
      <c r="V15" s="15"/>
      <c r="W15" s="80">
        <f t="shared" si="2"/>
        <v>0</v>
      </c>
      <c r="X15" s="44">
        <f t="shared" si="3"/>
        <v>0</v>
      </c>
      <c r="Y15" s="26"/>
      <c r="Z15" s="26"/>
      <c r="AA15" s="26"/>
      <c r="AB15" s="52"/>
      <c r="AC15" s="26"/>
      <c r="AD15" s="26"/>
      <c r="AE15" s="26"/>
      <c r="AF15" s="52" t="s">
        <v>28</v>
      </c>
      <c r="AG15" s="79">
        <f t="shared" si="4"/>
        <v>0</v>
      </c>
      <c r="AH15" s="124">
        <f t="shared" si="5"/>
        <v>0</v>
      </c>
      <c r="AI15" s="13"/>
      <c r="AJ15" s="86">
        <f t="shared" si="7"/>
        <v>0</v>
      </c>
      <c r="AK15" s="87">
        <f t="shared" si="6"/>
        <v>0</v>
      </c>
    </row>
    <row r="16" spans="1:37" ht="15.7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0"/>
      <c r="F16" s="11"/>
      <c r="G16" s="11"/>
      <c r="H16" s="11"/>
      <c r="I16" s="68"/>
      <c r="J16" s="11"/>
      <c r="K16" s="15"/>
      <c r="L16" s="12"/>
      <c r="M16" s="81">
        <f t="shared" si="0"/>
        <v>0</v>
      </c>
      <c r="N16" s="42">
        <f t="shared" si="1"/>
        <v>0</v>
      </c>
      <c r="O16" s="28"/>
      <c r="P16" s="15"/>
      <c r="Q16" s="15"/>
      <c r="R16" s="138"/>
      <c r="S16" s="15"/>
      <c r="T16" s="15"/>
      <c r="U16" s="15"/>
      <c r="V16" s="15"/>
      <c r="W16" s="80">
        <f t="shared" si="2"/>
        <v>0</v>
      </c>
      <c r="X16" s="44">
        <f t="shared" si="3"/>
        <v>0</v>
      </c>
      <c r="Y16" s="26"/>
      <c r="Z16" s="26"/>
      <c r="AA16" s="26"/>
      <c r="AB16" s="52"/>
      <c r="AC16" s="26"/>
      <c r="AD16" s="26"/>
      <c r="AE16" s="26"/>
      <c r="AF16" s="52" t="s">
        <v>28</v>
      </c>
      <c r="AG16" s="79">
        <f t="shared" si="4"/>
        <v>0</v>
      </c>
      <c r="AH16" s="124">
        <f t="shared" si="5"/>
        <v>0</v>
      </c>
      <c r="AI16" s="13"/>
      <c r="AJ16" s="86">
        <f t="shared" si="7"/>
        <v>0</v>
      </c>
      <c r="AK16" s="87">
        <f t="shared" si="6"/>
        <v>0</v>
      </c>
    </row>
    <row r="17" spans="1:37" s="47" customForma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0"/>
      <c r="F17" s="11"/>
      <c r="G17" s="11"/>
      <c r="H17" s="11"/>
      <c r="I17" s="68"/>
      <c r="J17" s="11"/>
      <c r="K17" s="15"/>
      <c r="L17" s="12"/>
      <c r="M17" s="81">
        <f t="shared" si="0"/>
        <v>0</v>
      </c>
      <c r="N17" s="42">
        <f t="shared" si="1"/>
        <v>0</v>
      </c>
      <c r="O17" s="28"/>
      <c r="P17" s="15"/>
      <c r="Q17" s="15"/>
      <c r="R17" s="66"/>
      <c r="S17" s="15"/>
      <c r="T17" s="15"/>
      <c r="U17" s="15"/>
      <c r="V17" s="15"/>
      <c r="W17" s="80">
        <f t="shared" si="2"/>
        <v>0</v>
      </c>
      <c r="X17" s="44">
        <f t="shared" si="3"/>
        <v>0</v>
      </c>
      <c r="Y17" s="26"/>
      <c r="Z17" s="26"/>
      <c r="AA17" s="26"/>
      <c r="AB17" s="52"/>
      <c r="AC17" s="26"/>
      <c r="AD17" s="26"/>
      <c r="AE17" s="26"/>
      <c r="AF17" s="52" t="s">
        <v>28</v>
      </c>
      <c r="AG17" s="79">
        <f t="shared" si="4"/>
        <v>0</v>
      </c>
      <c r="AH17" s="124">
        <f t="shared" si="5"/>
        <v>0</v>
      </c>
      <c r="AI17" s="13"/>
      <c r="AJ17" s="86">
        <f t="shared" si="7"/>
        <v>0</v>
      </c>
      <c r="AK17" s="87">
        <f t="shared" si="6"/>
        <v>0</v>
      </c>
    </row>
    <row r="18" spans="1:37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0"/>
      <c r="F18" s="11"/>
      <c r="G18" s="11"/>
      <c r="H18" s="11"/>
      <c r="I18" s="68"/>
      <c r="J18" s="11"/>
      <c r="K18" s="15"/>
      <c r="L18" s="12"/>
      <c r="M18" s="81">
        <f t="shared" si="0"/>
        <v>0</v>
      </c>
      <c r="N18" s="42">
        <f t="shared" si="1"/>
        <v>0</v>
      </c>
      <c r="O18" s="28"/>
      <c r="P18" s="15"/>
      <c r="Q18" s="15"/>
      <c r="R18" s="66"/>
      <c r="S18" s="15"/>
      <c r="T18" s="15"/>
      <c r="U18" s="15"/>
      <c r="V18" s="15"/>
      <c r="W18" s="80">
        <f t="shared" si="2"/>
        <v>0</v>
      </c>
      <c r="X18" s="44">
        <f t="shared" si="3"/>
        <v>0</v>
      </c>
      <c r="Y18" s="26"/>
      <c r="Z18" s="26"/>
      <c r="AA18" s="26"/>
      <c r="AB18" s="52"/>
      <c r="AC18" s="26"/>
      <c r="AD18" s="26"/>
      <c r="AE18" s="26"/>
      <c r="AF18" s="52" t="s">
        <v>28</v>
      </c>
      <c r="AG18" s="79">
        <f t="shared" si="4"/>
        <v>0</v>
      </c>
      <c r="AH18" s="124">
        <f t="shared" si="5"/>
        <v>0</v>
      </c>
      <c r="AI18" s="13"/>
      <c r="AJ18" s="86">
        <f t="shared" si="7"/>
        <v>0</v>
      </c>
      <c r="AK18" s="87">
        <f t="shared" si="6"/>
        <v>0</v>
      </c>
    </row>
    <row r="19" spans="1:37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0"/>
      <c r="F19" s="11"/>
      <c r="G19" s="11"/>
      <c r="H19" s="11"/>
      <c r="I19" s="68"/>
      <c r="J19" s="11"/>
      <c r="K19" s="15"/>
      <c r="L19" s="12"/>
      <c r="M19" s="81">
        <f t="shared" si="0"/>
        <v>0</v>
      </c>
      <c r="N19" s="42">
        <f t="shared" si="1"/>
        <v>0</v>
      </c>
      <c r="O19" s="28"/>
      <c r="P19" s="15"/>
      <c r="Q19" s="15"/>
      <c r="R19" s="66"/>
      <c r="S19" s="15"/>
      <c r="T19" s="15"/>
      <c r="U19" s="15"/>
      <c r="V19" s="15"/>
      <c r="W19" s="80">
        <f t="shared" si="2"/>
        <v>0</v>
      </c>
      <c r="X19" s="44">
        <f t="shared" si="3"/>
        <v>0</v>
      </c>
      <c r="Y19" s="26"/>
      <c r="Z19" s="26"/>
      <c r="AA19" s="26"/>
      <c r="AB19" s="52"/>
      <c r="AC19" s="26"/>
      <c r="AD19" s="26"/>
      <c r="AE19" s="26"/>
      <c r="AF19" s="52" t="s">
        <v>28</v>
      </c>
      <c r="AG19" s="79">
        <f t="shared" si="4"/>
        <v>0</v>
      </c>
      <c r="AH19" s="124">
        <f t="shared" si="5"/>
        <v>0</v>
      </c>
      <c r="AI19" s="13"/>
      <c r="AJ19" s="86">
        <f t="shared" si="7"/>
        <v>0</v>
      </c>
      <c r="AK19" s="87">
        <f t="shared" si="6"/>
        <v>0</v>
      </c>
    </row>
    <row r="20" spans="1:37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0"/>
      <c r="F20" s="11"/>
      <c r="G20" s="11"/>
      <c r="H20" s="11"/>
      <c r="I20" s="68"/>
      <c r="J20" s="11"/>
      <c r="K20" s="15"/>
      <c r="L20" s="12"/>
      <c r="M20" s="81">
        <f t="shared" si="0"/>
        <v>0</v>
      </c>
      <c r="N20" s="42">
        <f t="shared" si="1"/>
        <v>0</v>
      </c>
      <c r="O20" s="28"/>
      <c r="P20" s="15"/>
      <c r="Q20" s="15"/>
      <c r="R20" s="66"/>
      <c r="S20" s="15"/>
      <c r="T20" s="15"/>
      <c r="U20" s="15"/>
      <c r="V20" s="15"/>
      <c r="W20" s="80">
        <f t="shared" si="2"/>
        <v>0</v>
      </c>
      <c r="X20" s="44">
        <f t="shared" si="3"/>
        <v>0</v>
      </c>
      <c r="Y20" s="26"/>
      <c r="Z20" s="26"/>
      <c r="AA20" s="26"/>
      <c r="AB20" s="52"/>
      <c r="AC20" s="26"/>
      <c r="AD20" s="26"/>
      <c r="AE20" s="26"/>
      <c r="AF20" s="52" t="s">
        <v>28</v>
      </c>
      <c r="AG20" s="79">
        <f t="shared" si="4"/>
        <v>0</v>
      </c>
      <c r="AH20" s="124">
        <f t="shared" si="5"/>
        <v>0</v>
      </c>
      <c r="AI20" s="13"/>
      <c r="AJ20" s="86">
        <f t="shared" si="7"/>
        <v>0</v>
      </c>
      <c r="AK20" s="87">
        <f t="shared" si="6"/>
        <v>0</v>
      </c>
    </row>
    <row r="21" spans="1:37" ht="1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0"/>
      <c r="F21" s="11"/>
      <c r="G21" s="11"/>
      <c r="H21" s="11"/>
      <c r="I21" s="68"/>
      <c r="J21" s="11"/>
      <c r="K21" s="15"/>
      <c r="L21" s="12"/>
      <c r="M21" s="81">
        <f t="shared" si="0"/>
        <v>0</v>
      </c>
      <c r="N21" s="42">
        <f t="shared" si="1"/>
        <v>0</v>
      </c>
      <c r="O21" s="28"/>
      <c r="P21" s="15"/>
      <c r="Q21" s="15"/>
      <c r="R21" s="66"/>
      <c r="S21" s="15"/>
      <c r="T21" s="15"/>
      <c r="U21" s="15"/>
      <c r="V21" s="15"/>
      <c r="W21" s="80">
        <f t="shared" si="2"/>
        <v>0</v>
      </c>
      <c r="X21" s="44">
        <f t="shared" si="3"/>
        <v>0</v>
      </c>
      <c r="Y21" s="26"/>
      <c r="Z21" s="26"/>
      <c r="AA21" s="26"/>
      <c r="AB21" s="52"/>
      <c r="AC21" s="26"/>
      <c r="AD21" s="26"/>
      <c r="AE21" s="26"/>
      <c r="AF21" s="52" t="s">
        <v>28</v>
      </c>
      <c r="AG21" s="79">
        <f t="shared" si="4"/>
        <v>0</v>
      </c>
      <c r="AH21" s="124">
        <f t="shared" si="5"/>
        <v>0</v>
      </c>
      <c r="AI21" s="13"/>
      <c r="AJ21" s="86">
        <f>SUM(X21,AH21)/2+AI21</f>
        <v>0</v>
      </c>
      <c r="AK21" s="87">
        <f t="shared" si="6"/>
        <v>0</v>
      </c>
    </row>
    <row r="22" spans="1:37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0"/>
      <c r="F22" s="11"/>
      <c r="G22" s="11"/>
      <c r="H22" s="11"/>
      <c r="I22" s="68"/>
      <c r="J22" s="11"/>
      <c r="K22" s="15"/>
      <c r="L22" s="12"/>
      <c r="M22" s="81">
        <f t="shared" si="0"/>
        <v>0</v>
      </c>
      <c r="N22" s="42">
        <f t="shared" si="1"/>
        <v>0</v>
      </c>
      <c r="O22" s="28"/>
      <c r="P22" s="15"/>
      <c r="Q22" s="15"/>
      <c r="R22" s="66"/>
      <c r="S22" s="15"/>
      <c r="T22" s="15"/>
      <c r="U22" s="15"/>
      <c r="V22" s="15"/>
      <c r="W22" s="80">
        <f t="shared" si="2"/>
        <v>0</v>
      </c>
      <c r="X22" s="44">
        <f t="shared" si="3"/>
        <v>0</v>
      </c>
      <c r="Y22" s="26"/>
      <c r="Z22" s="26"/>
      <c r="AA22" s="26"/>
      <c r="AB22" s="52"/>
      <c r="AC22" s="26"/>
      <c r="AD22" s="26"/>
      <c r="AE22" s="26"/>
      <c r="AF22" s="52" t="s">
        <v>28</v>
      </c>
      <c r="AG22" s="79">
        <f t="shared" si="4"/>
        <v>0</v>
      </c>
      <c r="AH22" s="124">
        <f t="shared" si="5"/>
        <v>0</v>
      </c>
      <c r="AI22" s="13"/>
      <c r="AJ22" s="86">
        <f t="shared" si="7"/>
        <v>0</v>
      </c>
      <c r="AK22" s="87">
        <f t="shared" si="6"/>
        <v>0</v>
      </c>
    </row>
    <row r="23" spans="1:37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0"/>
      <c r="F23" s="11"/>
      <c r="G23" s="10"/>
      <c r="H23" s="11"/>
      <c r="I23" s="68"/>
      <c r="J23" s="11"/>
      <c r="K23" s="15"/>
      <c r="L23" s="12"/>
      <c r="M23" s="81">
        <f t="shared" si="0"/>
        <v>0</v>
      </c>
      <c r="N23" s="42">
        <f t="shared" si="1"/>
        <v>0</v>
      </c>
      <c r="O23" s="28"/>
      <c r="P23" s="15"/>
      <c r="Q23" s="15"/>
      <c r="R23" s="66"/>
      <c r="S23" s="15"/>
      <c r="T23" s="15"/>
      <c r="U23" s="15"/>
      <c r="V23" s="15"/>
      <c r="W23" s="80">
        <f t="shared" si="2"/>
        <v>0</v>
      </c>
      <c r="X23" s="44">
        <f t="shared" si="3"/>
        <v>0</v>
      </c>
      <c r="Y23" s="26"/>
      <c r="Z23" s="26"/>
      <c r="AA23" s="26"/>
      <c r="AB23" s="52"/>
      <c r="AC23" s="26"/>
      <c r="AD23" s="26"/>
      <c r="AE23" s="26"/>
      <c r="AF23" s="52" t="s">
        <v>28</v>
      </c>
      <c r="AG23" s="79">
        <f t="shared" si="4"/>
        <v>0</v>
      </c>
      <c r="AH23" s="124">
        <f t="shared" si="5"/>
        <v>0</v>
      </c>
      <c r="AI23" s="13"/>
      <c r="AJ23" s="86">
        <f t="shared" si="7"/>
        <v>0</v>
      </c>
      <c r="AK23" s="87">
        <f t="shared" si="6"/>
        <v>0</v>
      </c>
    </row>
    <row r="24" spans="1:37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0"/>
      <c r="F24" s="11"/>
      <c r="G24" s="11"/>
      <c r="H24" s="11"/>
      <c r="I24" s="68"/>
      <c r="J24" s="11"/>
      <c r="K24" s="15"/>
      <c r="L24" s="12"/>
      <c r="M24" s="81">
        <f t="shared" si="0"/>
        <v>0</v>
      </c>
      <c r="N24" s="42">
        <f t="shared" si="1"/>
        <v>0</v>
      </c>
      <c r="O24" s="28"/>
      <c r="P24" s="15"/>
      <c r="Q24" s="15"/>
      <c r="R24" s="66"/>
      <c r="S24" s="15"/>
      <c r="T24" s="15"/>
      <c r="U24" s="15"/>
      <c r="V24" s="15"/>
      <c r="W24" s="80">
        <f t="shared" si="2"/>
        <v>0</v>
      </c>
      <c r="X24" s="44">
        <f t="shared" si="3"/>
        <v>0</v>
      </c>
      <c r="Y24" s="26"/>
      <c r="Z24" s="26"/>
      <c r="AA24" s="26"/>
      <c r="AB24" s="52"/>
      <c r="AC24" s="26"/>
      <c r="AD24" s="26"/>
      <c r="AE24" s="26"/>
      <c r="AF24" s="52" t="s">
        <v>28</v>
      </c>
      <c r="AG24" s="79">
        <f t="shared" si="4"/>
        <v>0</v>
      </c>
      <c r="AH24" s="124">
        <f t="shared" si="5"/>
        <v>0</v>
      </c>
      <c r="AI24" s="13"/>
      <c r="AJ24" s="86">
        <f t="shared" si="7"/>
        <v>0</v>
      </c>
      <c r="AK24" s="87">
        <f t="shared" si="6"/>
        <v>0</v>
      </c>
    </row>
    <row r="25" spans="1:37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0"/>
      <c r="F25" s="11"/>
      <c r="G25" s="11"/>
      <c r="H25" s="11"/>
      <c r="I25" s="68"/>
      <c r="J25" s="11"/>
      <c r="K25" s="15"/>
      <c r="L25" s="12"/>
      <c r="M25" s="81">
        <f t="shared" si="0"/>
        <v>0</v>
      </c>
      <c r="N25" s="42">
        <f t="shared" si="1"/>
        <v>0</v>
      </c>
      <c r="O25" s="28"/>
      <c r="P25" s="15"/>
      <c r="Q25" s="15"/>
      <c r="R25" s="66"/>
      <c r="S25" s="15"/>
      <c r="T25" s="15"/>
      <c r="U25" s="15"/>
      <c r="V25" s="15"/>
      <c r="W25" s="80">
        <f t="shared" si="2"/>
        <v>0</v>
      </c>
      <c r="X25" s="44">
        <f t="shared" si="3"/>
        <v>0</v>
      </c>
      <c r="Y25" s="26"/>
      <c r="Z25" s="26"/>
      <c r="AA25" s="26"/>
      <c r="AB25" s="52"/>
      <c r="AC25" s="26"/>
      <c r="AD25" s="26"/>
      <c r="AE25" s="26"/>
      <c r="AF25" s="52" t="s">
        <v>27</v>
      </c>
      <c r="AG25" s="79">
        <f t="shared" si="4"/>
        <v>0</v>
      </c>
      <c r="AH25" s="124">
        <f t="shared" si="5"/>
        <v>0</v>
      </c>
      <c r="AI25" s="13"/>
      <c r="AJ25" s="86">
        <f t="shared" si="7"/>
        <v>0</v>
      </c>
      <c r="AK25" s="87">
        <f t="shared" si="6"/>
        <v>0</v>
      </c>
    </row>
    <row r="26" spans="1:37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0"/>
      <c r="F26" s="11"/>
      <c r="G26" s="11"/>
      <c r="H26" s="11"/>
      <c r="I26" s="68"/>
      <c r="J26" s="11"/>
      <c r="K26" s="15"/>
      <c r="L26" s="12"/>
      <c r="M26" s="81">
        <f t="shared" si="0"/>
        <v>0</v>
      </c>
      <c r="N26" s="42">
        <f t="shared" si="1"/>
        <v>0</v>
      </c>
      <c r="O26" s="28"/>
      <c r="P26" s="15"/>
      <c r="Q26" s="15"/>
      <c r="R26" s="66"/>
      <c r="S26" s="15"/>
      <c r="T26" s="15"/>
      <c r="U26" s="15"/>
      <c r="V26" s="15"/>
      <c r="W26" s="80">
        <f t="shared" si="2"/>
        <v>0</v>
      </c>
      <c r="X26" s="44">
        <f t="shared" si="3"/>
        <v>0</v>
      </c>
      <c r="Y26" s="26"/>
      <c r="Z26" s="26"/>
      <c r="AA26" s="26"/>
      <c r="AB26" s="52"/>
      <c r="AC26" s="26"/>
      <c r="AD26" s="26"/>
      <c r="AE26" s="26"/>
      <c r="AF26" s="52"/>
      <c r="AG26" s="79">
        <f t="shared" si="4"/>
        <v>0</v>
      </c>
      <c r="AH26" s="124">
        <f t="shared" si="5"/>
        <v>0</v>
      </c>
      <c r="AI26" s="13"/>
      <c r="AJ26" s="86">
        <f t="shared" si="7"/>
        <v>0</v>
      </c>
      <c r="AK26" s="87">
        <f t="shared" si="6"/>
        <v>0</v>
      </c>
    </row>
    <row r="27" spans="1:37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0"/>
      <c r="F27" s="11"/>
      <c r="G27" s="11"/>
      <c r="H27" s="11"/>
      <c r="I27" s="68"/>
      <c r="J27" s="11"/>
      <c r="K27" s="15"/>
      <c r="L27" s="12"/>
      <c r="M27" s="81">
        <f t="shared" si="0"/>
        <v>0</v>
      </c>
      <c r="N27" s="42">
        <f t="shared" si="1"/>
        <v>0</v>
      </c>
      <c r="O27" s="28"/>
      <c r="P27" s="15"/>
      <c r="Q27" s="15"/>
      <c r="R27" s="66"/>
      <c r="S27" s="15"/>
      <c r="T27" s="15"/>
      <c r="U27" s="15"/>
      <c r="V27" s="15"/>
      <c r="W27" s="80">
        <f t="shared" si="2"/>
        <v>0</v>
      </c>
      <c r="X27" s="44">
        <f t="shared" si="3"/>
        <v>0</v>
      </c>
      <c r="Y27" s="26"/>
      <c r="Z27" s="26"/>
      <c r="AA27" s="26"/>
      <c r="AB27" s="52"/>
      <c r="AC27" s="26"/>
      <c r="AD27" s="26"/>
      <c r="AE27" s="26"/>
      <c r="AF27" s="52"/>
      <c r="AG27" s="79">
        <f t="shared" si="4"/>
        <v>0</v>
      </c>
      <c r="AH27" s="124">
        <f t="shared" si="5"/>
        <v>0</v>
      </c>
      <c r="AI27" s="13"/>
      <c r="AJ27" s="86">
        <f t="shared" si="7"/>
        <v>0</v>
      </c>
      <c r="AK27" s="87">
        <f t="shared" si="6"/>
        <v>0</v>
      </c>
    </row>
    <row r="28" spans="1:37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0"/>
      <c r="F28" s="11"/>
      <c r="G28" s="11"/>
      <c r="H28" s="11"/>
      <c r="I28" s="68"/>
      <c r="J28" s="11"/>
      <c r="K28" s="15"/>
      <c r="L28" s="12"/>
      <c r="M28" s="81">
        <f t="shared" si="0"/>
        <v>0</v>
      </c>
      <c r="N28" s="42">
        <f t="shared" ref="N28:N32" si="8">ROUND(M28,0)</f>
        <v>0</v>
      </c>
      <c r="O28" s="28"/>
      <c r="P28" s="15"/>
      <c r="Q28" s="15"/>
      <c r="R28" s="66"/>
      <c r="S28" s="15"/>
      <c r="T28" s="15"/>
      <c r="U28" s="15"/>
      <c r="V28" s="15"/>
      <c r="W28" s="80">
        <f t="shared" si="2"/>
        <v>0</v>
      </c>
      <c r="X28" s="44">
        <f t="shared" ref="X28:X32" si="9">ROUND(W28,0)</f>
        <v>0</v>
      </c>
      <c r="Y28" s="26"/>
      <c r="Z28" s="26"/>
      <c r="AA28" s="26"/>
      <c r="AB28" s="52"/>
      <c r="AC28" s="26"/>
      <c r="AD28" s="26"/>
      <c r="AE28" s="26"/>
      <c r="AF28" s="52"/>
      <c r="AG28" s="79">
        <f t="shared" ref="AG28:AG32" si="10">SUM(((Y28+Z28+AA28+AE28)/4)+(AB28))/2</f>
        <v>0</v>
      </c>
      <c r="AH28" s="124">
        <f t="shared" ref="AH28:AH32" si="11">ROUND(AG28,0)</f>
        <v>0</v>
      </c>
      <c r="AI28" s="13"/>
      <c r="AJ28" s="86">
        <f t="shared" ref="AJ28:AJ32" si="12">SUM(N28+X28,AH28)/3+AI28</f>
        <v>0</v>
      </c>
      <c r="AK28" s="87">
        <f t="shared" ref="AK28:AK32" si="13">ROUND(AJ28,0)</f>
        <v>0</v>
      </c>
    </row>
    <row r="29" spans="1:37" thickBot="1" x14ac:dyDescent="0.25">
      <c r="A29" s="20">
        <f t="shared" ref="A29:A33" si="14">+A28+1</f>
        <v>18</v>
      </c>
      <c r="B29" s="388" t="s">
        <v>200</v>
      </c>
      <c r="C29" s="390" t="s">
        <v>201</v>
      </c>
      <c r="D29" s="388" t="s">
        <v>202</v>
      </c>
      <c r="E29" s="10"/>
      <c r="F29" s="11"/>
      <c r="G29" s="11"/>
      <c r="H29" s="11"/>
      <c r="I29" s="68"/>
      <c r="J29" s="11"/>
      <c r="K29" s="15"/>
      <c r="L29" s="12"/>
      <c r="M29" s="81">
        <f t="shared" si="0"/>
        <v>0</v>
      </c>
      <c r="N29" s="42">
        <f t="shared" si="8"/>
        <v>0</v>
      </c>
      <c r="O29" s="28"/>
      <c r="P29" s="15"/>
      <c r="Q29" s="15"/>
      <c r="R29" s="66"/>
      <c r="S29" s="15"/>
      <c r="T29" s="15"/>
      <c r="U29" s="15"/>
      <c r="V29" s="15"/>
      <c r="W29" s="80">
        <f t="shared" si="2"/>
        <v>0</v>
      </c>
      <c r="X29" s="44">
        <f t="shared" si="9"/>
        <v>0</v>
      </c>
      <c r="Y29" s="26"/>
      <c r="Z29" s="26"/>
      <c r="AA29" s="26"/>
      <c r="AB29" s="52"/>
      <c r="AC29" s="26"/>
      <c r="AD29" s="26"/>
      <c r="AE29" s="26"/>
      <c r="AF29" s="52"/>
      <c r="AG29" s="79">
        <f t="shared" si="10"/>
        <v>0</v>
      </c>
      <c r="AH29" s="124">
        <f t="shared" si="11"/>
        <v>0</v>
      </c>
      <c r="AI29" s="13"/>
      <c r="AJ29" s="86">
        <f t="shared" si="12"/>
        <v>0</v>
      </c>
      <c r="AK29" s="87">
        <f t="shared" si="13"/>
        <v>0</v>
      </c>
    </row>
    <row r="30" spans="1:37" thickBot="1" x14ac:dyDescent="0.25">
      <c r="A30" s="20">
        <f t="shared" si="14"/>
        <v>19</v>
      </c>
      <c r="B30" s="388" t="s">
        <v>203</v>
      </c>
      <c r="C30" s="390" t="s">
        <v>204</v>
      </c>
      <c r="D30" s="388" t="s">
        <v>205</v>
      </c>
      <c r="E30" s="10"/>
      <c r="F30" s="11"/>
      <c r="G30" s="11"/>
      <c r="H30" s="11"/>
      <c r="I30" s="68"/>
      <c r="J30" s="11"/>
      <c r="K30" s="15"/>
      <c r="L30" s="12"/>
      <c r="M30" s="81">
        <f t="shared" si="0"/>
        <v>0</v>
      </c>
      <c r="N30" s="42">
        <f t="shared" si="8"/>
        <v>0</v>
      </c>
      <c r="O30" s="28"/>
      <c r="P30" s="15"/>
      <c r="Q30" s="15"/>
      <c r="R30" s="66"/>
      <c r="S30" s="15"/>
      <c r="T30" s="15"/>
      <c r="U30" s="15"/>
      <c r="V30" s="15"/>
      <c r="W30" s="80">
        <f t="shared" si="2"/>
        <v>0</v>
      </c>
      <c r="X30" s="44">
        <f t="shared" si="9"/>
        <v>0</v>
      </c>
      <c r="Y30" s="26"/>
      <c r="Z30" s="26"/>
      <c r="AA30" s="26"/>
      <c r="AB30" s="52"/>
      <c r="AC30" s="26"/>
      <c r="AD30" s="26"/>
      <c r="AE30" s="26"/>
      <c r="AF30" s="52"/>
      <c r="AG30" s="79">
        <f t="shared" si="10"/>
        <v>0</v>
      </c>
      <c r="AH30" s="124">
        <f t="shared" si="11"/>
        <v>0</v>
      </c>
      <c r="AI30" s="13"/>
      <c r="AJ30" s="86">
        <f t="shared" si="12"/>
        <v>0</v>
      </c>
      <c r="AK30" s="87">
        <f t="shared" si="13"/>
        <v>0</v>
      </c>
    </row>
    <row r="31" spans="1:37" thickBot="1" x14ac:dyDescent="0.25">
      <c r="A31" s="20">
        <f t="shared" si="14"/>
        <v>20</v>
      </c>
      <c r="B31" s="389" t="s">
        <v>206</v>
      </c>
      <c r="C31" s="390" t="s">
        <v>207</v>
      </c>
      <c r="D31" s="389" t="s">
        <v>208</v>
      </c>
      <c r="E31" s="10"/>
      <c r="F31" s="11"/>
      <c r="G31" s="11"/>
      <c r="H31" s="11"/>
      <c r="I31" s="68"/>
      <c r="J31" s="11"/>
      <c r="K31" s="15"/>
      <c r="L31" s="12"/>
      <c r="M31" s="81">
        <f t="shared" si="0"/>
        <v>0</v>
      </c>
      <c r="N31" s="42">
        <f t="shared" si="8"/>
        <v>0</v>
      </c>
      <c r="O31" s="28"/>
      <c r="P31" s="15"/>
      <c r="Q31" s="15"/>
      <c r="R31" s="66"/>
      <c r="S31" s="15"/>
      <c r="T31" s="15"/>
      <c r="U31" s="15"/>
      <c r="V31" s="15"/>
      <c r="W31" s="80">
        <f t="shared" si="2"/>
        <v>0</v>
      </c>
      <c r="X31" s="44">
        <f t="shared" si="9"/>
        <v>0</v>
      </c>
      <c r="Y31" s="26"/>
      <c r="Z31" s="26"/>
      <c r="AA31" s="26"/>
      <c r="AB31" s="52"/>
      <c r="AC31" s="26"/>
      <c r="AD31" s="26"/>
      <c r="AE31" s="26"/>
      <c r="AF31" s="52"/>
      <c r="AG31" s="79">
        <f t="shared" si="10"/>
        <v>0</v>
      </c>
      <c r="AH31" s="124">
        <f t="shared" si="11"/>
        <v>0</v>
      </c>
      <c r="AI31" s="13"/>
      <c r="AJ31" s="86">
        <f t="shared" si="12"/>
        <v>0</v>
      </c>
      <c r="AK31" s="87">
        <f t="shared" si="13"/>
        <v>0</v>
      </c>
    </row>
    <row r="32" spans="1:37" thickBot="1" x14ac:dyDescent="0.25">
      <c r="A32" s="20">
        <f t="shared" si="14"/>
        <v>21</v>
      </c>
      <c r="B32" s="389" t="s">
        <v>209</v>
      </c>
      <c r="C32" s="390" t="s">
        <v>210</v>
      </c>
      <c r="D32" s="389" t="s">
        <v>211</v>
      </c>
      <c r="E32" s="10"/>
      <c r="F32" s="11"/>
      <c r="G32" s="11"/>
      <c r="H32" s="11"/>
      <c r="I32" s="68"/>
      <c r="J32" s="11"/>
      <c r="K32" s="15"/>
      <c r="L32" s="12"/>
      <c r="M32" s="81">
        <f t="shared" si="0"/>
        <v>0</v>
      </c>
      <c r="N32" s="42">
        <f t="shared" si="8"/>
        <v>0</v>
      </c>
      <c r="O32" s="28"/>
      <c r="P32" s="15"/>
      <c r="Q32" s="15"/>
      <c r="R32" s="66"/>
      <c r="S32" s="15"/>
      <c r="T32" s="15"/>
      <c r="U32" s="15"/>
      <c r="V32" s="15"/>
      <c r="W32" s="80">
        <f t="shared" si="2"/>
        <v>0</v>
      </c>
      <c r="X32" s="44">
        <f t="shared" si="9"/>
        <v>0</v>
      </c>
      <c r="Y32" s="26"/>
      <c r="Z32" s="26"/>
      <c r="AA32" s="26"/>
      <c r="AB32" s="52"/>
      <c r="AC32" s="26"/>
      <c r="AD32" s="26"/>
      <c r="AE32" s="26"/>
      <c r="AF32" s="52"/>
      <c r="AG32" s="79">
        <f t="shared" si="10"/>
        <v>0</v>
      </c>
      <c r="AH32" s="124">
        <f t="shared" si="11"/>
        <v>0</v>
      </c>
      <c r="AI32" s="13"/>
      <c r="AJ32" s="86">
        <f t="shared" si="12"/>
        <v>0</v>
      </c>
      <c r="AK32" s="87">
        <f t="shared" si="13"/>
        <v>0</v>
      </c>
    </row>
    <row r="33" spans="1:37" ht="12.75" x14ac:dyDescent="0.2">
      <c r="A33" s="20">
        <f t="shared" si="14"/>
        <v>22</v>
      </c>
      <c r="B33" s="388" t="s">
        <v>212</v>
      </c>
      <c r="C33" s="390" t="s">
        <v>213</v>
      </c>
      <c r="D33" s="388" t="s">
        <v>214</v>
      </c>
      <c r="E33" s="10"/>
      <c r="F33" s="11"/>
      <c r="G33" s="11"/>
      <c r="H33" s="11"/>
      <c r="I33" s="68"/>
      <c r="J33" s="11"/>
      <c r="K33" s="15"/>
      <c r="L33" s="12"/>
      <c r="M33" s="81">
        <f t="shared" ref="M33" si="15">SUM(E33:K33)/7</f>
        <v>0</v>
      </c>
      <c r="N33" s="42">
        <f t="shared" ref="N33" si="16">ROUND(M33,0)</f>
        <v>0</v>
      </c>
      <c r="O33" s="28"/>
      <c r="P33" s="15"/>
      <c r="Q33" s="15"/>
      <c r="R33" s="66"/>
      <c r="S33" s="15"/>
      <c r="T33" s="15"/>
      <c r="U33" s="15"/>
      <c r="V33" s="15"/>
      <c r="W33" s="80">
        <f t="shared" ref="W33" si="17">SUM(O33:U33)/6</f>
        <v>0</v>
      </c>
      <c r="X33" s="44">
        <f t="shared" ref="X33" si="18">ROUND(W33,0)</f>
        <v>0</v>
      </c>
      <c r="Y33" s="26"/>
      <c r="Z33" s="26"/>
      <c r="AA33" s="26"/>
      <c r="AB33" s="52"/>
      <c r="AC33" s="26"/>
      <c r="AD33" s="26"/>
      <c r="AE33" s="26"/>
      <c r="AF33" s="52"/>
      <c r="AG33" s="79">
        <f t="shared" ref="AG33" si="19">SUM(((Y33+Z33+AA33+AE33)/4)+(AB33))/2</f>
        <v>0</v>
      </c>
      <c r="AH33" s="124">
        <f t="shared" ref="AH33" si="20">ROUND(AG33,0)</f>
        <v>0</v>
      </c>
      <c r="AI33" s="13"/>
      <c r="AJ33" s="86">
        <f t="shared" ref="AJ33" si="21">SUM(N33+X33,AH33)/3+AI33</f>
        <v>0</v>
      </c>
      <c r="AK33" s="87">
        <f t="shared" ref="AK33" si="22">ROUND(AJ33,0)</f>
        <v>0</v>
      </c>
    </row>
  </sheetData>
  <mergeCells count="42">
    <mergeCell ref="A1:D2"/>
    <mergeCell ref="E3:E10"/>
    <mergeCell ref="F3:F10"/>
    <mergeCell ref="G3:G10"/>
    <mergeCell ref="J3:J10"/>
    <mergeCell ref="E1:M1"/>
    <mergeCell ref="A5:D6"/>
    <mergeCell ref="A7:D8"/>
    <mergeCell ref="A9:D10"/>
    <mergeCell ref="H3:H10"/>
    <mergeCell ref="I3:I10"/>
    <mergeCell ref="A3:D4"/>
    <mergeCell ref="L2:L10"/>
    <mergeCell ref="M2:M10"/>
    <mergeCell ref="E11:M11"/>
    <mergeCell ref="O11:W11"/>
    <mergeCell ref="AG2:AG10"/>
    <mergeCell ref="AE2:AE10"/>
    <mergeCell ref="AF2:AF10"/>
    <mergeCell ref="K2:K10"/>
    <mergeCell ref="O3:O10"/>
    <mergeCell ref="P3:P10"/>
    <mergeCell ref="Q3:Q10"/>
    <mergeCell ref="U2:U10"/>
    <mergeCell ref="V2:V10"/>
    <mergeCell ref="R3:R10"/>
    <mergeCell ref="O1:W1"/>
    <mergeCell ref="AA3:AA10"/>
    <mergeCell ref="AB3:AB10"/>
    <mergeCell ref="AC3:AC10"/>
    <mergeCell ref="AD3:AD10"/>
    <mergeCell ref="S3:S10"/>
    <mergeCell ref="W2:W10"/>
    <mergeCell ref="Y3:Y10"/>
    <mergeCell ref="Z3:Z10"/>
    <mergeCell ref="Y1:AG1"/>
    <mergeCell ref="T3:T10"/>
    <mergeCell ref="AI1:AJ1"/>
    <mergeCell ref="AJ2:AJ10"/>
    <mergeCell ref="Y11:AG11"/>
    <mergeCell ref="AI11:AJ11"/>
    <mergeCell ref="AI2:AI10"/>
  </mergeCells>
  <pageMargins left="0.25" right="0.25" top="0.75" bottom="0.75" header="0.3" footer="0.3"/>
  <pageSetup paperSize="512" scale="75" fitToHeight="0" orientation="landscape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Q33"/>
  <sheetViews>
    <sheetView zoomScale="84" zoomScaleNormal="84" workbookViewId="0">
      <selection activeCell="A12" sqref="A12:D33"/>
    </sheetView>
  </sheetViews>
  <sheetFormatPr baseColWidth="10" defaultColWidth="11.42578125" defaultRowHeight="13.5" x14ac:dyDescent="0.25"/>
  <cols>
    <col min="1" max="1" width="3.42578125" bestFit="1" customWidth="1"/>
    <col min="2" max="2" width="14" style="29" bestFit="1" customWidth="1"/>
    <col min="3" max="3" width="23.7109375" style="2" bestFit="1" customWidth="1"/>
    <col min="4" max="4" width="23.140625" style="3" bestFit="1" customWidth="1"/>
    <col min="5" max="10" width="4.28515625" customWidth="1"/>
    <col min="11" max="11" width="3.85546875" customWidth="1"/>
    <col min="12" max="12" width="3.140625" customWidth="1"/>
    <col min="13" max="13" width="5.42578125" bestFit="1" customWidth="1"/>
    <col min="14" max="14" width="4.42578125" customWidth="1"/>
    <col min="15" max="21" width="4.28515625" customWidth="1"/>
    <col min="22" max="22" width="3.28515625" bestFit="1" customWidth="1"/>
    <col min="23" max="23" width="2.28515625" customWidth="1"/>
    <col min="24" max="24" width="5.140625" customWidth="1"/>
    <col min="25" max="25" width="4.42578125" customWidth="1"/>
    <col min="26" max="31" width="4.28515625" customWidth="1"/>
    <col min="32" max="33" width="2.85546875" customWidth="1"/>
    <col min="34" max="34" width="4.42578125" bestFit="1" customWidth="1"/>
    <col min="35" max="35" width="3.28515625" bestFit="1" customWidth="1"/>
    <col min="36" max="36" width="3.7109375" customWidth="1"/>
    <col min="37" max="37" width="4.85546875" customWidth="1"/>
    <col min="38" max="43" width="11.42578125" style="25"/>
  </cols>
  <sheetData>
    <row r="1" spans="1:38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5"/>
      <c r="L1" s="286"/>
      <c r="M1" s="311"/>
      <c r="N1" s="34"/>
      <c r="O1" s="284" t="s">
        <v>9</v>
      </c>
      <c r="P1" s="285"/>
      <c r="Q1" s="285"/>
      <c r="R1" s="285"/>
      <c r="S1" s="285"/>
      <c r="T1" s="285"/>
      <c r="U1" s="285"/>
      <c r="V1" s="285"/>
      <c r="W1" s="286"/>
      <c r="X1" s="311"/>
      <c r="Y1" s="34"/>
      <c r="Z1" s="284" t="s">
        <v>10</v>
      </c>
      <c r="AA1" s="285"/>
      <c r="AB1" s="285"/>
      <c r="AC1" s="285"/>
      <c r="AD1" s="285"/>
      <c r="AE1" s="285"/>
      <c r="AF1" s="285"/>
      <c r="AG1" s="286"/>
      <c r="AH1" s="286"/>
      <c r="AI1" s="311"/>
      <c r="AJ1" s="284" t="s">
        <v>11</v>
      </c>
      <c r="AK1" s="311"/>
    </row>
    <row r="2" spans="1:38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5</v>
      </c>
      <c r="J2" s="5">
        <v>6</v>
      </c>
      <c r="K2" s="269" t="s">
        <v>7</v>
      </c>
      <c r="L2" s="269" t="s">
        <v>12</v>
      </c>
      <c r="M2" s="294" t="s">
        <v>14</v>
      </c>
      <c r="N2" s="35"/>
      <c r="O2" s="6">
        <v>1</v>
      </c>
      <c r="P2" s="7">
        <v>2</v>
      </c>
      <c r="Q2" s="7">
        <v>3</v>
      </c>
      <c r="R2" s="7">
        <v>4</v>
      </c>
      <c r="S2" s="7">
        <v>5</v>
      </c>
      <c r="T2" s="7">
        <v>6</v>
      </c>
      <c r="U2" s="7">
        <v>7</v>
      </c>
      <c r="V2" s="269" t="s">
        <v>7</v>
      </c>
      <c r="W2" s="269" t="s">
        <v>12</v>
      </c>
      <c r="X2" s="294" t="s">
        <v>14</v>
      </c>
      <c r="Y2" s="35"/>
      <c r="Z2" s="6">
        <v>1</v>
      </c>
      <c r="AA2" s="7">
        <v>2</v>
      </c>
      <c r="AB2" s="7">
        <v>3</v>
      </c>
      <c r="AC2" s="7">
        <v>4</v>
      </c>
      <c r="AD2" s="7">
        <v>5</v>
      </c>
      <c r="AE2" s="7">
        <v>6</v>
      </c>
      <c r="AF2" s="269" t="s">
        <v>7</v>
      </c>
      <c r="AG2" s="269" t="s">
        <v>12</v>
      </c>
      <c r="AH2" s="269" t="s">
        <v>13</v>
      </c>
      <c r="AI2" s="294"/>
      <c r="AJ2" s="297" t="s">
        <v>6</v>
      </c>
      <c r="AK2" s="294" t="s">
        <v>2</v>
      </c>
    </row>
    <row r="3" spans="1:38" ht="12.75" customHeight="1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8"/>
      <c r="J3" s="278"/>
      <c r="K3" s="270"/>
      <c r="L3" s="270"/>
      <c r="M3" s="295"/>
      <c r="N3" s="36"/>
      <c r="O3" s="281"/>
      <c r="P3" s="278"/>
      <c r="Q3" s="278"/>
      <c r="R3" s="270"/>
      <c r="S3" s="278"/>
      <c r="T3" s="278"/>
      <c r="U3" s="278"/>
      <c r="V3" s="270"/>
      <c r="W3" s="270"/>
      <c r="X3" s="295"/>
      <c r="Y3" s="36"/>
      <c r="Z3" s="292"/>
      <c r="AA3" s="278"/>
      <c r="AB3" s="278"/>
      <c r="AC3" s="278"/>
      <c r="AD3" s="278"/>
      <c r="AE3" s="278"/>
      <c r="AF3" s="270"/>
      <c r="AG3" s="270"/>
      <c r="AH3" s="270"/>
      <c r="AI3" s="295"/>
      <c r="AJ3" s="298"/>
      <c r="AK3" s="295"/>
    </row>
    <row r="4" spans="1:38" ht="12.75" x14ac:dyDescent="0.2">
      <c r="A4" s="302"/>
      <c r="B4" s="303"/>
      <c r="C4" s="303"/>
      <c r="D4" s="303"/>
      <c r="E4" s="273"/>
      <c r="F4" s="276"/>
      <c r="G4" s="276"/>
      <c r="H4" s="279"/>
      <c r="I4" s="279"/>
      <c r="J4" s="279"/>
      <c r="K4" s="270"/>
      <c r="L4" s="270"/>
      <c r="M4" s="295"/>
      <c r="N4" s="36"/>
      <c r="O4" s="282"/>
      <c r="P4" s="279"/>
      <c r="Q4" s="279"/>
      <c r="R4" s="270"/>
      <c r="S4" s="279"/>
      <c r="T4" s="279"/>
      <c r="U4" s="279"/>
      <c r="V4" s="270"/>
      <c r="W4" s="270"/>
      <c r="X4" s="295"/>
      <c r="Y4" s="36"/>
      <c r="Z4" s="293"/>
      <c r="AA4" s="279"/>
      <c r="AB4" s="279"/>
      <c r="AC4" s="279"/>
      <c r="AD4" s="279"/>
      <c r="AE4" s="279"/>
      <c r="AF4" s="270"/>
      <c r="AG4" s="270"/>
      <c r="AH4" s="270"/>
      <c r="AI4" s="295"/>
      <c r="AJ4" s="298"/>
      <c r="AK4" s="295"/>
    </row>
    <row r="5" spans="1:38" ht="12.75" x14ac:dyDescent="0.2">
      <c r="A5" s="300" t="s">
        <v>105</v>
      </c>
      <c r="B5" s="301"/>
      <c r="C5" s="301"/>
      <c r="D5" s="325"/>
      <c r="E5" s="273"/>
      <c r="F5" s="276"/>
      <c r="G5" s="276"/>
      <c r="H5" s="279"/>
      <c r="I5" s="279"/>
      <c r="J5" s="279"/>
      <c r="K5" s="270"/>
      <c r="L5" s="270"/>
      <c r="M5" s="295"/>
      <c r="N5" s="36"/>
      <c r="O5" s="282"/>
      <c r="P5" s="279"/>
      <c r="Q5" s="279"/>
      <c r="R5" s="270"/>
      <c r="S5" s="279"/>
      <c r="T5" s="279"/>
      <c r="U5" s="279"/>
      <c r="V5" s="270"/>
      <c r="W5" s="270"/>
      <c r="X5" s="295"/>
      <c r="Y5" s="36"/>
      <c r="Z5" s="293"/>
      <c r="AA5" s="279"/>
      <c r="AB5" s="279"/>
      <c r="AC5" s="279"/>
      <c r="AD5" s="279"/>
      <c r="AE5" s="279"/>
      <c r="AF5" s="270"/>
      <c r="AG5" s="270"/>
      <c r="AH5" s="270"/>
      <c r="AI5" s="295"/>
      <c r="AJ5" s="298"/>
      <c r="AK5" s="295"/>
    </row>
    <row r="6" spans="1:38" ht="12.75" x14ac:dyDescent="0.2">
      <c r="A6" s="300"/>
      <c r="B6" s="301"/>
      <c r="C6" s="301"/>
      <c r="D6" s="325"/>
      <c r="E6" s="273"/>
      <c r="F6" s="276"/>
      <c r="G6" s="276"/>
      <c r="H6" s="279"/>
      <c r="I6" s="279"/>
      <c r="J6" s="279"/>
      <c r="K6" s="270"/>
      <c r="L6" s="270"/>
      <c r="M6" s="295"/>
      <c r="N6" s="36"/>
      <c r="O6" s="282"/>
      <c r="P6" s="279"/>
      <c r="Q6" s="279"/>
      <c r="R6" s="270"/>
      <c r="S6" s="279"/>
      <c r="T6" s="279"/>
      <c r="U6" s="279"/>
      <c r="V6" s="270"/>
      <c r="W6" s="270"/>
      <c r="X6" s="295"/>
      <c r="Y6" s="36"/>
      <c r="Z6" s="293"/>
      <c r="AA6" s="279"/>
      <c r="AB6" s="279"/>
      <c r="AC6" s="279"/>
      <c r="AD6" s="279"/>
      <c r="AE6" s="279"/>
      <c r="AF6" s="270"/>
      <c r="AG6" s="270"/>
      <c r="AH6" s="270"/>
      <c r="AI6" s="295"/>
      <c r="AJ6" s="298"/>
      <c r="AK6" s="295"/>
    </row>
    <row r="7" spans="1:38" ht="12.75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9"/>
      <c r="J7" s="279"/>
      <c r="K7" s="270"/>
      <c r="L7" s="270"/>
      <c r="M7" s="295"/>
      <c r="N7" s="36"/>
      <c r="O7" s="282"/>
      <c r="P7" s="279"/>
      <c r="Q7" s="279"/>
      <c r="R7" s="270"/>
      <c r="S7" s="279"/>
      <c r="T7" s="279"/>
      <c r="U7" s="279"/>
      <c r="V7" s="270"/>
      <c r="W7" s="270"/>
      <c r="X7" s="295"/>
      <c r="Y7" s="36"/>
      <c r="Z7" s="293"/>
      <c r="AA7" s="279"/>
      <c r="AB7" s="279"/>
      <c r="AC7" s="279"/>
      <c r="AD7" s="279"/>
      <c r="AE7" s="279"/>
      <c r="AF7" s="270"/>
      <c r="AG7" s="270"/>
      <c r="AH7" s="270"/>
      <c r="AI7" s="295"/>
      <c r="AJ7" s="298"/>
      <c r="AK7" s="295"/>
    </row>
    <row r="8" spans="1:38" ht="12.75" x14ac:dyDescent="0.2">
      <c r="A8" s="302"/>
      <c r="B8" s="303"/>
      <c r="C8" s="303"/>
      <c r="D8" s="304"/>
      <c r="E8" s="273"/>
      <c r="F8" s="276"/>
      <c r="G8" s="276"/>
      <c r="H8" s="279"/>
      <c r="I8" s="279"/>
      <c r="J8" s="279"/>
      <c r="K8" s="270"/>
      <c r="L8" s="270"/>
      <c r="M8" s="295"/>
      <c r="N8" s="36"/>
      <c r="O8" s="282"/>
      <c r="P8" s="279"/>
      <c r="Q8" s="279"/>
      <c r="R8" s="270"/>
      <c r="S8" s="279"/>
      <c r="T8" s="279"/>
      <c r="U8" s="279"/>
      <c r="V8" s="270"/>
      <c r="W8" s="270"/>
      <c r="X8" s="295"/>
      <c r="Y8" s="36"/>
      <c r="Z8" s="293"/>
      <c r="AA8" s="279"/>
      <c r="AB8" s="279"/>
      <c r="AC8" s="279"/>
      <c r="AD8" s="279"/>
      <c r="AE8" s="279"/>
      <c r="AF8" s="270"/>
      <c r="AG8" s="270"/>
      <c r="AH8" s="270"/>
      <c r="AI8" s="295"/>
      <c r="AJ8" s="298"/>
      <c r="AK8" s="295"/>
    </row>
    <row r="9" spans="1:38" ht="12.75" x14ac:dyDescent="0.2">
      <c r="A9" s="302" t="s">
        <v>139</v>
      </c>
      <c r="B9" s="303"/>
      <c r="C9" s="303"/>
      <c r="D9" s="303"/>
      <c r="E9" s="273"/>
      <c r="F9" s="276"/>
      <c r="G9" s="276"/>
      <c r="H9" s="279"/>
      <c r="I9" s="279"/>
      <c r="J9" s="279"/>
      <c r="K9" s="270"/>
      <c r="L9" s="270"/>
      <c r="M9" s="295"/>
      <c r="N9" s="36"/>
      <c r="O9" s="282"/>
      <c r="P9" s="279"/>
      <c r="Q9" s="279"/>
      <c r="R9" s="270"/>
      <c r="S9" s="279"/>
      <c r="T9" s="279"/>
      <c r="U9" s="279"/>
      <c r="V9" s="270"/>
      <c r="W9" s="270"/>
      <c r="X9" s="295"/>
      <c r="Y9" s="36"/>
      <c r="Z9" s="293"/>
      <c r="AA9" s="279"/>
      <c r="AB9" s="279"/>
      <c r="AC9" s="279"/>
      <c r="AD9" s="279"/>
      <c r="AE9" s="279"/>
      <c r="AF9" s="270"/>
      <c r="AG9" s="270"/>
      <c r="AH9" s="270"/>
      <c r="AI9" s="295"/>
      <c r="AJ9" s="298"/>
      <c r="AK9" s="295"/>
    </row>
    <row r="10" spans="1:38" thickBot="1" x14ac:dyDescent="0.25">
      <c r="A10" s="305"/>
      <c r="B10" s="306"/>
      <c r="C10" s="306"/>
      <c r="D10" s="306"/>
      <c r="E10" s="274"/>
      <c r="F10" s="277"/>
      <c r="G10" s="277"/>
      <c r="H10" s="280"/>
      <c r="I10" s="280"/>
      <c r="J10" s="280"/>
      <c r="K10" s="271"/>
      <c r="L10" s="271"/>
      <c r="M10" s="296"/>
      <c r="N10" s="37"/>
      <c r="O10" s="283"/>
      <c r="P10" s="280"/>
      <c r="Q10" s="280"/>
      <c r="R10" s="271"/>
      <c r="S10" s="280"/>
      <c r="T10" s="280"/>
      <c r="U10" s="280"/>
      <c r="V10" s="271"/>
      <c r="W10" s="271"/>
      <c r="X10" s="296"/>
      <c r="Y10" s="37"/>
      <c r="Z10" s="321"/>
      <c r="AA10" s="280"/>
      <c r="AB10" s="280"/>
      <c r="AC10" s="280"/>
      <c r="AD10" s="280"/>
      <c r="AE10" s="280"/>
      <c r="AF10" s="271"/>
      <c r="AG10" s="271"/>
      <c r="AH10" s="271"/>
      <c r="AI10" s="296"/>
      <c r="AJ10" s="299"/>
      <c r="AK10" s="296"/>
    </row>
    <row r="11" spans="1:38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315"/>
      <c r="F11" s="317"/>
      <c r="G11" s="317"/>
      <c r="H11" s="317"/>
      <c r="I11" s="317"/>
      <c r="J11" s="317"/>
      <c r="K11" s="317"/>
      <c r="L11" s="317"/>
      <c r="M11" s="316"/>
      <c r="N11" s="40"/>
      <c r="O11" s="315"/>
      <c r="P11" s="317"/>
      <c r="Q11" s="317"/>
      <c r="R11" s="317"/>
      <c r="S11" s="317"/>
      <c r="T11" s="317"/>
      <c r="U11" s="317"/>
      <c r="V11" s="317"/>
      <c r="W11" s="317"/>
      <c r="X11" s="316"/>
      <c r="Y11" s="48"/>
      <c r="Z11" s="288"/>
      <c r="AA11" s="288"/>
      <c r="AB11" s="288"/>
      <c r="AC11" s="288"/>
      <c r="AD11" s="288"/>
      <c r="AE11" s="288"/>
      <c r="AF11" s="288"/>
      <c r="AG11" s="288"/>
      <c r="AH11" s="288"/>
      <c r="AI11" s="289"/>
      <c r="AJ11" s="315"/>
      <c r="AK11" s="316"/>
    </row>
    <row r="12" spans="1:38" ht="16.5" customHeight="1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0"/>
      <c r="F12" s="11"/>
      <c r="G12" s="11"/>
      <c r="H12" s="11"/>
      <c r="I12" s="11"/>
      <c r="J12" s="68"/>
      <c r="K12" s="15"/>
      <c r="L12" s="14"/>
      <c r="M12" s="30">
        <f>SUM(E12:K12)/6</f>
        <v>0</v>
      </c>
      <c r="N12" s="56">
        <f>ROUND(M12,0)</f>
        <v>0</v>
      </c>
      <c r="O12" s="28"/>
      <c r="P12" s="15"/>
      <c r="Q12" s="15"/>
      <c r="R12" s="15"/>
      <c r="S12" s="15"/>
      <c r="T12" s="15"/>
      <c r="U12" s="66"/>
      <c r="V12" s="15"/>
      <c r="W12" s="15"/>
      <c r="X12" s="30">
        <f>SUM(O12+P12+Q12)/3</f>
        <v>0</v>
      </c>
      <c r="Y12" s="49">
        <f>ROUND(X12,0)</f>
        <v>0</v>
      </c>
      <c r="Z12" s="59"/>
      <c r="AA12" s="60"/>
      <c r="AB12" s="60"/>
      <c r="AC12" s="60"/>
      <c r="AD12" s="52"/>
      <c r="AE12" s="52"/>
      <c r="AF12" s="52"/>
      <c r="AG12" s="52"/>
      <c r="AH12" s="53">
        <f>SUM(((Z12+AA12+AB12+AF12)/4)+(AD12))/2</f>
        <v>0</v>
      </c>
      <c r="AI12" s="61">
        <f>ROUND(AH12,0)</f>
        <v>0</v>
      </c>
      <c r="AJ12" s="58"/>
      <c r="AK12" s="86">
        <f>SUM(N12,Y12,AI12)/2+AJ12</f>
        <v>0</v>
      </c>
      <c r="AL12" s="87">
        <f>ROUND(AK12,0)</f>
        <v>0</v>
      </c>
    </row>
    <row r="13" spans="1:38" s="50" customFormat="1" ht="12.75" customHeigh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0"/>
      <c r="F13" s="11"/>
      <c r="G13" s="11"/>
      <c r="H13" s="11"/>
      <c r="I13" s="11"/>
      <c r="J13" s="68"/>
      <c r="K13" s="15"/>
      <c r="L13" s="14"/>
      <c r="M13" s="30">
        <f t="shared" ref="M13:M32" si="0">SUM(E13:K13)/6</f>
        <v>0</v>
      </c>
      <c r="N13" s="56">
        <f t="shared" ref="N13:N27" si="1">ROUND(M13,0)</f>
        <v>0</v>
      </c>
      <c r="O13" s="28"/>
      <c r="P13" s="15"/>
      <c r="Q13" s="15"/>
      <c r="R13" s="15"/>
      <c r="S13" s="15"/>
      <c r="T13" s="15"/>
      <c r="U13" s="66"/>
      <c r="V13" s="15"/>
      <c r="W13" s="15"/>
      <c r="X13" s="30">
        <f t="shared" ref="X13:X32" si="2">SUM(O13+P13+Q13)/3</f>
        <v>0</v>
      </c>
      <c r="Y13" s="49">
        <f t="shared" ref="Y13:Y27" si="3">ROUND(X13,0)</f>
        <v>0</v>
      </c>
      <c r="Z13" s="59"/>
      <c r="AA13" s="60"/>
      <c r="AB13" s="60"/>
      <c r="AC13" s="60"/>
      <c r="AD13" s="52"/>
      <c r="AE13" s="52"/>
      <c r="AF13" s="52"/>
      <c r="AG13" s="52"/>
      <c r="AH13" s="53">
        <f t="shared" ref="AH13:AH27" si="4">SUM(((Z13+AA13+AB13+AF13)/4)+(AD13))/2</f>
        <v>0</v>
      </c>
      <c r="AI13" s="61">
        <f t="shared" ref="AI13:AI27" si="5">ROUND(AH13,0)</f>
        <v>0</v>
      </c>
      <c r="AJ13" s="58"/>
      <c r="AK13" s="86">
        <f t="shared" ref="AK13:AK20" si="6">SUM(N13,Y13,AI13)/3+AJ13</f>
        <v>0</v>
      </c>
      <c r="AL13" s="87">
        <f t="shared" ref="AL13:AL27" si="7">ROUND(AK13,0)</f>
        <v>0</v>
      </c>
    </row>
    <row r="14" spans="1:38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0"/>
      <c r="F14" s="11"/>
      <c r="G14" s="11"/>
      <c r="H14" s="11"/>
      <c r="I14" s="11"/>
      <c r="J14" s="68"/>
      <c r="K14" s="15"/>
      <c r="L14" s="14"/>
      <c r="M14" s="30">
        <f t="shared" si="0"/>
        <v>0</v>
      </c>
      <c r="N14" s="56">
        <f t="shared" si="1"/>
        <v>0</v>
      </c>
      <c r="O14" s="28"/>
      <c r="P14" s="15"/>
      <c r="Q14" s="15"/>
      <c r="R14" s="15"/>
      <c r="S14" s="15"/>
      <c r="T14" s="15"/>
      <c r="U14" s="66"/>
      <c r="V14" s="15"/>
      <c r="W14" s="15"/>
      <c r="X14" s="30">
        <f t="shared" si="2"/>
        <v>0</v>
      </c>
      <c r="Y14" s="49">
        <f t="shared" si="3"/>
        <v>0</v>
      </c>
      <c r="Z14" s="59"/>
      <c r="AA14" s="60"/>
      <c r="AB14" s="60"/>
      <c r="AC14" s="60"/>
      <c r="AD14" s="52"/>
      <c r="AE14" s="52"/>
      <c r="AF14" s="52"/>
      <c r="AG14" s="52"/>
      <c r="AH14" s="53">
        <f t="shared" si="4"/>
        <v>0</v>
      </c>
      <c r="AI14" s="61">
        <f t="shared" si="5"/>
        <v>0</v>
      </c>
      <c r="AJ14" s="58"/>
      <c r="AK14" s="86">
        <f t="shared" si="6"/>
        <v>0</v>
      </c>
      <c r="AL14" s="87">
        <f t="shared" si="7"/>
        <v>0</v>
      </c>
    </row>
    <row r="15" spans="1:38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0"/>
      <c r="F15" s="11"/>
      <c r="G15" s="11"/>
      <c r="H15" s="11"/>
      <c r="I15" s="11"/>
      <c r="J15" s="68"/>
      <c r="K15" s="15"/>
      <c r="L15" s="14"/>
      <c r="M15" s="30">
        <f t="shared" si="0"/>
        <v>0</v>
      </c>
      <c r="N15" s="56">
        <f t="shared" si="1"/>
        <v>0</v>
      </c>
      <c r="O15" s="28"/>
      <c r="P15" s="15"/>
      <c r="Q15" s="15"/>
      <c r="R15" s="15"/>
      <c r="S15" s="15"/>
      <c r="T15" s="15"/>
      <c r="U15" s="66"/>
      <c r="V15" s="15"/>
      <c r="W15" s="15"/>
      <c r="X15" s="30">
        <f t="shared" si="2"/>
        <v>0</v>
      </c>
      <c r="Y15" s="49">
        <f t="shared" si="3"/>
        <v>0</v>
      </c>
      <c r="Z15" s="59"/>
      <c r="AA15" s="60"/>
      <c r="AB15" s="60"/>
      <c r="AC15" s="60"/>
      <c r="AD15" s="52"/>
      <c r="AE15" s="52"/>
      <c r="AF15" s="52"/>
      <c r="AG15" s="52"/>
      <c r="AH15" s="53">
        <f t="shared" si="4"/>
        <v>0</v>
      </c>
      <c r="AI15" s="61">
        <f t="shared" si="5"/>
        <v>0</v>
      </c>
      <c r="AJ15" s="58"/>
      <c r="AK15" s="86">
        <f t="shared" si="6"/>
        <v>0</v>
      </c>
      <c r="AL15" s="87">
        <f t="shared" si="7"/>
        <v>0</v>
      </c>
    </row>
    <row r="16" spans="1:38" ht="17.2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0"/>
      <c r="F16" s="11"/>
      <c r="G16" s="11"/>
      <c r="H16" s="11"/>
      <c r="I16" s="11"/>
      <c r="J16" s="68"/>
      <c r="K16" s="15"/>
      <c r="L16" s="14"/>
      <c r="M16" s="30">
        <f t="shared" si="0"/>
        <v>0</v>
      </c>
      <c r="N16" s="56">
        <f t="shared" si="1"/>
        <v>0</v>
      </c>
      <c r="O16" s="28"/>
      <c r="P16" s="15"/>
      <c r="Q16" s="15"/>
      <c r="R16" s="15"/>
      <c r="S16" s="15"/>
      <c r="T16" s="15"/>
      <c r="U16" s="138"/>
      <c r="V16" s="15"/>
      <c r="W16" s="15"/>
      <c r="X16" s="30">
        <f t="shared" si="2"/>
        <v>0</v>
      </c>
      <c r="Y16" s="49">
        <f t="shared" si="3"/>
        <v>0</v>
      </c>
      <c r="Z16" s="59"/>
      <c r="AA16" s="60"/>
      <c r="AB16" s="60"/>
      <c r="AC16" s="60"/>
      <c r="AD16" s="52"/>
      <c r="AE16" s="52"/>
      <c r="AF16" s="52"/>
      <c r="AG16" s="52"/>
      <c r="AH16" s="53">
        <f t="shared" si="4"/>
        <v>0</v>
      </c>
      <c r="AI16" s="61">
        <f t="shared" si="5"/>
        <v>0</v>
      </c>
      <c r="AJ16" s="58"/>
      <c r="AK16" s="86">
        <f t="shared" si="6"/>
        <v>0</v>
      </c>
      <c r="AL16" s="87">
        <f t="shared" si="7"/>
        <v>0</v>
      </c>
    </row>
    <row r="17" spans="1:38" s="50" customFormat="1" ht="15" customHeigh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0"/>
      <c r="F17" s="11"/>
      <c r="G17" s="11"/>
      <c r="H17" s="11"/>
      <c r="I17" s="11"/>
      <c r="J17" s="68"/>
      <c r="K17" s="15"/>
      <c r="L17" s="14"/>
      <c r="M17" s="30">
        <f t="shared" si="0"/>
        <v>0</v>
      </c>
      <c r="N17" s="56">
        <f t="shared" si="1"/>
        <v>0</v>
      </c>
      <c r="O17" s="28"/>
      <c r="P17" s="15"/>
      <c r="Q17" s="15"/>
      <c r="R17" s="15"/>
      <c r="S17" s="15"/>
      <c r="T17" s="15"/>
      <c r="U17" s="66"/>
      <c r="V17" s="15"/>
      <c r="W17" s="15"/>
      <c r="X17" s="30">
        <f t="shared" si="2"/>
        <v>0</v>
      </c>
      <c r="Y17" s="49">
        <f t="shared" si="3"/>
        <v>0</v>
      </c>
      <c r="Z17" s="59"/>
      <c r="AA17" s="60"/>
      <c r="AB17" s="60"/>
      <c r="AC17" s="60"/>
      <c r="AD17" s="52"/>
      <c r="AE17" s="52"/>
      <c r="AF17" s="52"/>
      <c r="AG17" s="52"/>
      <c r="AH17" s="53">
        <f t="shared" si="4"/>
        <v>0</v>
      </c>
      <c r="AI17" s="61">
        <f t="shared" si="5"/>
        <v>0</v>
      </c>
      <c r="AJ17" s="58"/>
      <c r="AK17" s="86">
        <f t="shared" si="6"/>
        <v>0</v>
      </c>
      <c r="AL17" s="87">
        <f t="shared" si="7"/>
        <v>0</v>
      </c>
    </row>
    <row r="18" spans="1:38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0"/>
      <c r="F18" s="11"/>
      <c r="G18" s="11"/>
      <c r="H18" s="11"/>
      <c r="I18" s="11"/>
      <c r="J18" s="68"/>
      <c r="K18" s="15"/>
      <c r="L18" s="14"/>
      <c r="M18" s="30">
        <f t="shared" si="0"/>
        <v>0</v>
      </c>
      <c r="N18" s="56">
        <f t="shared" si="1"/>
        <v>0</v>
      </c>
      <c r="O18" s="28"/>
      <c r="P18" s="15"/>
      <c r="Q18" s="15"/>
      <c r="R18" s="15"/>
      <c r="S18" s="15"/>
      <c r="T18" s="15"/>
      <c r="U18" s="66"/>
      <c r="V18" s="15"/>
      <c r="W18" s="15"/>
      <c r="X18" s="30">
        <f t="shared" si="2"/>
        <v>0</v>
      </c>
      <c r="Y18" s="49">
        <f t="shared" si="3"/>
        <v>0</v>
      </c>
      <c r="Z18" s="59"/>
      <c r="AA18" s="60"/>
      <c r="AB18" s="60"/>
      <c r="AC18" s="60"/>
      <c r="AD18" s="52"/>
      <c r="AE18" s="52"/>
      <c r="AF18" s="52"/>
      <c r="AG18" s="52"/>
      <c r="AH18" s="53">
        <f t="shared" si="4"/>
        <v>0</v>
      </c>
      <c r="AI18" s="61">
        <f t="shared" si="5"/>
        <v>0</v>
      </c>
      <c r="AJ18" s="58"/>
      <c r="AK18" s="86">
        <f t="shared" si="6"/>
        <v>0</v>
      </c>
      <c r="AL18" s="87">
        <f t="shared" si="7"/>
        <v>0</v>
      </c>
    </row>
    <row r="19" spans="1:38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0"/>
      <c r="F19" s="11"/>
      <c r="G19" s="11"/>
      <c r="H19" s="11"/>
      <c r="I19" s="11"/>
      <c r="J19" s="68"/>
      <c r="K19" s="15"/>
      <c r="L19" s="14"/>
      <c r="M19" s="30">
        <f t="shared" si="0"/>
        <v>0</v>
      </c>
      <c r="N19" s="56">
        <f t="shared" si="1"/>
        <v>0</v>
      </c>
      <c r="O19" s="28"/>
      <c r="P19" s="15"/>
      <c r="Q19" s="15"/>
      <c r="R19" s="15"/>
      <c r="S19" s="15"/>
      <c r="T19" s="15"/>
      <c r="U19" s="66"/>
      <c r="V19" s="15"/>
      <c r="W19" s="15"/>
      <c r="X19" s="30">
        <f t="shared" si="2"/>
        <v>0</v>
      </c>
      <c r="Y19" s="49">
        <f t="shared" si="3"/>
        <v>0</v>
      </c>
      <c r="Z19" s="59"/>
      <c r="AA19" s="60"/>
      <c r="AB19" s="60"/>
      <c r="AC19" s="60"/>
      <c r="AD19" s="52"/>
      <c r="AE19" s="52"/>
      <c r="AF19" s="52"/>
      <c r="AG19" s="52"/>
      <c r="AH19" s="53">
        <f t="shared" si="4"/>
        <v>0</v>
      </c>
      <c r="AI19" s="61">
        <f t="shared" si="5"/>
        <v>0</v>
      </c>
      <c r="AJ19" s="58"/>
      <c r="AK19" s="86">
        <f t="shared" si="6"/>
        <v>0</v>
      </c>
      <c r="AL19" s="87">
        <f t="shared" si="7"/>
        <v>0</v>
      </c>
    </row>
    <row r="20" spans="1:38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0"/>
      <c r="F20" s="11"/>
      <c r="G20" s="11"/>
      <c r="H20" s="11"/>
      <c r="I20" s="11"/>
      <c r="J20" s="68"/>
      <c r="K20" s="15"/>
      <c r="L20" s="14"/>
      <c r="M20" s="30">
        <f t="shared" si="0"/>
        <v>0</v>
      </c>
      <c r="N20" s="56">
        <f t="shared" si="1"/>
        <v>0</v>
      </c>
      <c r="O20" s="28"/>
      <c r="P20" s="15"/>
      <c r="Q20" s="15"/>
      <c r="R20" s="15"/>
      <c r="S20" s="15"/>
      <c r="T20" s="15"/>
      <c r="U20" s="66"/>
      <c r="V20" s="15"/>
      <c r="W20" s="15"/>
      <c r="X20" s="30">
        <f t="shared" si="2"/>
        <v>0</v>
      </c>
      <c r="Y20" s="49">
        <f t="shared" si="3"/>
        <v>0</v>
      </c>
      <c r="Z20" s="59"/>
      <c r="AA20" s="60"/>
      <c r="AB20" s="60"/>
      <c r="AC20" s="60"/>
      <c r="AD20" s="52"/>
      <c r="AE20" s="52"/>
      <c r="AF20" s="52"/>
      <c r="AG20" s="52"/>
      <c r="AH20" s="53">
        <f t="shared" si="4"/>
        <v>0</v>
      </c>
      <c r="AI20" s="61">
        <f t="shared" si="5"/>
        <v>0</v>
      </c>
      <c r="AJ20" s="58"/>
      <c r="AK20" s="86">
        <f t="shared" si="6"/>
        <v>0</v>
      </c>
      <c r="AL20" s="87">
        <f t="shared" si="7"/>
        <v>0</v>
      </c>
    </row>
    <row r="21" spans="1:38" ht="1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0"/>
      <c r="F21" s="11"/>
      <c r="G21" s="11"/>
      <c r="H21" s="11"/>
      <c r="I21" s="11"/>
      <c r="J21" s="68"/>
      <c r="K21" s="15"/>
      <c r="L21" s="14"/>
      <c r="M21" s="30">
        <f t="shared" si="0"/>
        <v>0</v>
      </c>
      <c r="N21" s="56">
        <f t="shared" si="1"/>
        <v>0</v>
      </c>
      <c r="O21" s="28"/>
      <c r="P21" s="15"/>
      <c r="Q21" s="15"/>
      <c r="R21" s="15"/>
      <c r="S21" s="15"/>
      <c r="T21" s="15"/>
      <c r="U21" s="66"/>
      <c r="V21" s="15"/>
      <c r="W21" s="15"/>
      <c r="X21" s="30">
        <f t="shared" si="2"/>
        <v>0</v>
      </c>
      <c r="Y21" s="49">
        <f t="shared" si="3"/>
        <v>0</v>
      </c>
      <c r="Z21" s="59"/>
      <c r="AA21" s="60"/>
      <c r="AB21" s="60"/>
      <c r="AC21" s="60"/>
      <c r="AD21" s="52"/>
      <c r="AE21" s="52"/>
      <c r="AF21" s="52"/>
      <c r="AG21" s="52"/>
      <c r="AH21" s="53">
        <f t="shared" si="4"/>
        <v>0</v>
      </c>
      <c r="AI21" s="61">
        <f t="shared" si="5"/>
        <v>0</v>
      </c>
      <c r="AJ21" s="58"/>
      <c r="AK21" s="86">
        <f>SUM(N21,Y21,AI21)/2+AJ21</f>
        <v>0</v>
      </c>
      <c r="AL21" s="87">
        <f t="shared" si="7"/>
        <v>0</v>
      </c>
    </row>
    <row r="22" spans="1:38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0"/>
      <c r="F22" s="11"/>
      <c r="G22" s="11"/>
      <c r="H22" s="11"/>
      <c r="I22" s="11"/>
      <c r="J22" s="68"/>
      <c r="K22" s="15"/>
      <c r="L22" s="14"/>
      <c r="M22" s="30">
        <f t="shared" si="0"/>
        <v>0</v>
      </c>
      <c r="N22" s="56">
        <f t="shared" si="1"/>
        <v>0</v>
      </c>
      <c r="O22" s="28"/>
      <c r="P22" s="15"/>
      <c r="Q22" s="15"/>
      <c r="R22" s="15"/>
      <c r="S22" s="15"/>
      <c r="T22" s="15"/>
      <c r="U22" s="66"/>
      <c r="V22" s="15"/>
      <c r="W22" s="15"/>
      <c r="X22" s="30">
        <f t="shared" si="2"/>
        <v>0</v>
      </c>
      <c r="Y22" s="49">
        <f t="shared" si="3"/>
        <v>0</v>
      </c>
      <c r="Z22" s="59"/>
      <c r="AA22" s="60"/>
      <c r="AB22" s="60"/>
      <c r="AC22" s="60"/>
      <c r="AD22" s="52"/>
      <c r="AE22" s="52"/>
      <c r="AF22" s="52"/>
      <c r="AG22" s="52"/>
      <c r="AH22" s="53">
        <f t="shared" si="4"/>
        <v>0</v>
      </c>
      <c r="AI22" s="61">
        <f t="shared" si="5"/>
        <v>0</v>
      </c>
      <c r="AJ22" s="58"/>
      <c r="AK22" s="86">
        <f>SUM(N22,Y22,AI22)/3+AJ22</f>
        <v>0</v>
      </c>
      <c r="AL22" s="87">
        <f t="shared" si="7"/>
        <v>0</v>
      </c>
    </row>
    <row r="23" spans="1:38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0"/>
      <c r="F23" s="11"/>
      <c r="G23" s="11"/>
      <c r="H23" s="11"/>
      <c r="I23" s="11"/>
      <c r="J23" s="68"/>
      <c r="K23" s="15"/>
      <c r="L23" s="14"/>
      <c r="M23" s="30">
        <f t="shared" si="0"/>
        <v>0</v>
      </c>
      <c r="N23" s="56">
        <f t="shared" si="1"/>
        <v>0</v>
      </c>
      <c r="O23" s="28"/>
      <c r="P23" s="15"/>
      <c r="Q23" s="15"/>
      <c r="R23" s="15"/>
      <c r="S23" s="15"/>
      <c r="T23" s="15"/>
      <c r="U23" s="66"/>
      <c r="V23" s="15"/>
      <c r="W23" s="15"/>
      <c r="X23" s="30">
        <f t="shared" si="2"/>
        <v>0</v>
      </c>
      <c r="Y23" s="49">
        <f t="shared" si="3"/>
        <v>0</v>
      </c>
      <c r="Z23" s="59"/>
      <c r="AA23" s="60"/>
      <c r="AB23" s="60"/>
      <c r="AC23" s="60"/>
      <c r="AD23" s="52"/>
      <c r="AE23" s="52"/>
      <c r="AF23" s="52"/>
      <c r="AG23" s="52"/>
      <c r="AH23" s="53">
        <f t="shared" si="4"/>
        <v>0</v>
      </c>
      <c r="AI23" s="61">
        <f t="shared" si="5"/>
        <v>0</v>
      </c>
      <c r="AJ23" s="58"/>
      <c r="AK23" s="86">
        <f>SUM(Y23,AI23)/2+AJ23</f>
        <v>0</v>
      </c>
      <c r="AL23" s="87">
        <f t="shared" si="7"/>
        <v>0</v>
      </c>
    </row>
    <row r="24" spans="1:38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0"/>
      <c r="F24" s="11"/>
      <c r="G24" s="11"/>
      <c r="H24" s="11"/>
      <c r="I24" s="11"/>
      <c r="J24" s="68"/>
      <c r="K24" s="15"/>
      <c r="L24" s="14"/>
      <c r="M24" s="30">
        <f t="shared" si="0"/>
        <v>0</v>
      </c>
      <c r="N24" s="56">
        <f t="shared" si="1"/>
        <v>0</v>
      </c>
      <c r="O24" s="28"/>
      <c r="P24" s="15"/>
      <c r="Q24" s="15"/>
      <c r="R24" s="15"/>
      <c r="S24" s="15"/>
      <c r="T24" s="15"/>
      <c r="U24" s="66"/>
      <c r="V24" s="15"/>
      <c r="W24" s="15"/>
      <c r="X24" s="30">
        <f t="shared" si="2"/>
        <v>0</v>
      </c>
      <c r="Y24" s="49">
        <f t="shared" si="3"/>
        <v>0</v>
      </c>
      <c r="Z24" s="59"/>
      <c r="AA24" s="60"/>
      <c r="AB24" s="60"/>
      <c r="AC24" s="60"/>
      <c r="AD24" s="52"/>
      <c r="AE24" s="52"/>
      <c r="AF24" s="52"/>
      <c r="AG24" s="52"/>
      <c r="AH24" s="53">
        <f t="shared" si="4"/>
        <v>0</v>
      </c>
      <c r="AI24" s="61">
        <f t="shared" si="5"/>
        <v>0</v>
      </c>
      <c r="AJ24" s="58"/>
      <c r="AK24" s="86">
        <f>SUM(N24,Y24+AI24)/3+AJ24</f>
        <v>0</v>
      </c>
      <c r="AL24" s="87">
        <f t="shared" si="7"/>
        <v>0</v>
      </c>
    </row>
    <row r="25" spans="1:38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0"/>
      <c r="F25" s="11"/>
      <c r="G25" s="11"/>
      <c r="H25" s="11"/>
      <c r="I25" s="11"/>
      <c r="J25" s="68"/>
      <c r="K25" s="15"/>
      <c r="L25" s="14"/>
      <c r="M25" s="30">
        <f t="shared" si="0"/>
        <v>0</v>
      </c>
      <c r="N25" s="56">
        <f t="shared" si="1"/>
        <v>0</v>
      </c>
      <c r="O25" s="28"/>
      <c r="P25" s="15"/>
      <c r="Q25" s="15"/>
      <c r="R25" s="15"/>
      <c r="S25" s="15"/>
      <c r="T25" s="15"/>
      <c r="U25" s="66"/>
      <c r="V25" s="15"/>
      <c r="W25" s="15"/>
      <c r="X25" s="30">
        <f t="shared" si="2"/>
        <v>0</v>
      </c>
      <c r="Y25" s="49">
        <f t="shared" si="3"/>
        <v>0</v>
      </c>
      <c r="Z25" s="59"/>
      <c r="AA25" s="60"/>
      <c r="AB25" s="60"/>
      <c r="AC25" s="60"/>
      <c r="AD25" s="52"/>
      <c r="AE25" s="52"/>
      <c r="AF25" s="52"/>
      <c r="AG25" s="52"/>
      <c r="AH25" s="53">
        <f t="shared" si="4"/>
        <v>0</v>
      </c>
      <c r="AI25" s="61">
        <f t="shared" si="5"/>
        <v>0</v>
      </c>
      <c r="AJ25" s="58"/>
      <c r="AK25" s="86">
        <f>SUM(N25,Y25,AI25)/3+AJ25</f>
        <v>0</v>
      </c>
      <c r="AL25" s="87">
        <f t="shared" si="7"/>
        <v>0</v>
      </c>
    </row>
    <row r="26" spans="1:38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0"/>
      <c r="F26" s="11"/>
      <c r="G26" s="11"/>
      <c r="H26" s="11"/>
      <c r="I26" s="11"/>
      <c r="J26" s="68"/>
      <c r="K26" s="15"/>
      <c r="L26" s="14"/>
      <c r="M26" s="30">
        <f t="shared" si="0"/>
        <v>0</v>
      </c>
      <c r="N26" s="56">
        <f t="shared" si="1"/>
        <v>0</v>
      </c>
      <c r="O26" s="28"/>
      <c r="P26" s="15"/>
      <c r="Q26" s="15"/>
      <c r="R26" s="15"/>
      <c r="S26" s="15"/>
      <c r="T26" s="15"/>
      <c r="U26" s="66"/>
      <c r="V26" s="15"/>
      <c r="W26" s="15"/>
      <c r="X26" s="30">
        <f t="shared" si="2"/>
        <v>0</v>
      </c>
      <c r="Y26" s="49">
        <f t="shared" si="3"/>
        <v>0</v>
      </c>
      <c r="Z26" s="59"/>
      <c r="AA26" s="60"/>
      <c r="AB26" s="60"/>
      <c r="AC26" s="60"/>
      <c r="AD26" s="52"/>
      <c r="AE26" s="52"/>
      <c r="AF26" s="52"/>
      <c r="AG26" s="52"/>
      <c r="AH26" s="53">
        <f t="shared" si="4"/>
        <v>0</v>
      </c>
      <c r="AI26" s="61">
        <f t="shared" si="5"/>
        <v>0</v>
      </c>
      <c r="AJ26" s="58"/>
      <c r="AK26" s="86">
        <f>SUM(N26,Y26,AI26)/3+AJ26</f>
        <v>0</v>
      </c>
      <c r="AL26" s="87">
        <f t="shared" si="7"/>
        <v>0</v>
      </c>
    </row>
    <row r="27" spans="1:38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0"/>
      <c r="F27" s="11"/>
      <c r="G27" s="11"/>
      <c r="H27" s="11"/>
      <c r="I27" s="11"/>
      <c r="J27" s="68"/>
      <c r="K27" s="15"/>
      <c r="L27" s="14"/>
      <c r="M27" s="30">
        <f t="shared" si="0"/>
        <v>0</v>
      </c>
      <c r="N27" s="56">
        <f t="shared" si="1"/>
        <v>0</v>
      </c>
      <c r="O27" s="28"/>
      <c r="P27" s="15"/>
      <c r="Q27" s="15"/>
      <c r="R27" s="15"/>
      <c r="S27" s="15"/>
      <c r="T27" s="15"/>
      <c r="U27" s="66"/>
      <c r="V27" s="15"/>
      <c r="W27" s="15"/>
      <c r="X27" s="30">
        <f t="shared" si="2"/>
        <v>0</v>
      </c>
      <c r="Y27" s="49">
        <f t="shared" si="3"/>
        <v>0</v>
      </c>
      <c r="Z27" s="59"/>
      <c r="AA27" s="60"/>
      <c r="AB27" s="60"/>
      <c r="AC27" s="60"/>
      <c r="AD27" s="52"/>
      <c r="AE27" s="52"/>
      <c r="AF27" s="52"/>
      <c r="AG27" s="52"/>
      <c r="AH27" s="53">
        <f t="shared" si="4"/>
        <v>0</v>
      </c>
      <c r="AI27" s="61">
        <f t="shared" si="5"/>
        <v>0</v>
      </c>
      <c r="AJ27" s="58"/>
      <c r="AK27" s="86">
        <f>SUM(N27,Y27,AI27)/3+AJ27</f>
        <v>0</v>
      </c>
      <c r="AL27" s="87">
        <f t="shared" si="7"/>
        <v>0</v>
      </c>
    </row>
    <row r="28" spans="1:38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0"/>
      <c r="F28" s="11"/>
      <c r="G28" s="11"/>
      <c r="H28" s="11"/>
      <c r="I28" s="11"/>
      <c r="J28" s="68"/>
      <c r="K28" s="15"/>
      <c r="L28" s="14"/>
      <c r="M28" s="30">
        <f t="shared" si="0"/>
        <v>0</v>
      </c>
      <c r="N28" s="56">
        <f t="shared" ref="N28:N31" si="8">ROUND(M28,0)</f>
        <v>0</v>
      </c>
      <c r="O28" s="28"/>
      <c r="P28" s="15"/>
      <c r="Q28" s="15"/>
      <c r="R28" s="15"/>
      <c r="S28" s="15"/>
      <c r="T28" s="15"/>
      <c r="U28" s="66"/>
      <c r="V28" s="15"/>
      <c r="W28" s="15"/>
      <c r="X28" s="30">
        <f t="shared" si="2"/>
        <v>0</v>
      </c>
      <c r="Y28" s="49">
        <f t="shared" ref="Y28:Y31" si="9">ROUND(X28,0)</f>
        <v>0</v>
      </c>
      <c r="Z28" s="59"/>
      <c r="AA28" s="60"/>
      <c r="AB28" s="60"/>
      <c r="AC28" s="60"/>
      <c r="AD28" s="52"/>
      <c r="AE28" s="52"/>
      <c r="AF28" s="52"/>
      <c r="AG28" s="52"/>
      <c r="AH28" s="53">
        <f t="shared" ref="AH28:AH31" si="10">SUM(((Z28+AA28+AB28+AF28)/4)+(AD28))/2</f>
        <v>0</v>
      </c>
      <c r="AI28" s="61">
        <f t="shared" ref="AI28:AI31" si="11">ROUND(AH28,0)</f>
        <v>0</v>
      </c>
      <c r="AJ28" s="58"/>
      <c r="AK28" s="86">
        <f t="shared" ref="AK28:AK31" si="12">SUM(N28,Y28,AI28)/3+AJ28</f>
        <v>0</v>
      </c>
      <c r="AL28" s="87">
        <f t="shared" ref="AL28:AL31" si="13">ROUND(AK28,0)</f>
        <v>0</v>
      </c>
    </row>
    <row r="29" spans="1:38" thickBot="1" x14ac:dyDescent="0.25">
      <c r="A29" s="20">
        <f t="shared" ref="A29:A33" si="14">+A28+1</f>
        <v>18</v>
      </c>
      <c r="B29" s="388" t="s">
        <v>200</v>
      </c>
      <c r="C29" s="390" t="s">
        <v>201</v>
      </c>
      <c r="D29" s="388" t="s">
        <v>202</v>
      </c>
      <c r="E29" s="10"/>
      <c r="F29" s="11"/>
      <c r="G29" s="11"/>
      <c r="H29" s="11"/>
      <c r="I29" s="11"/>
      <c r="J29" s="68"/>
      <c r="K29" s="15"/>
      <c r="L29" s="14"/>
      <c r="M29" s="30">
        <f t="shared" si="0"/>
        <v>0</v>
      </c>
      <c r="N29" s="56">
        <f t="shared" si="8"/>
        <v>0</v>
      </c>
      <c r="O29" s="28"/>
      <c r="P29" s="15"/>
      <c r="Q29" s="15"/>
      <c r="R29" s="15"/>
      <c r="S29" s="15"/>
      <c r="T29" s="15"/>
      <c r="U29" s="66"/>
      <c r="V29" s="15"/>
      <c r="W29" s="15"/>
      <c r="X29" s="30">
        <f t="shared" si="2"/>
        <v>0</v>
      </c>
      <c r="Y29" s="49">
        <f t="shared" si="9"/>
        <v>0</v>
      </c>
      <c r="Z29" s="59"/>
      <c r="AA29" s="60"/>
      <c r="AB29" s="60"/>
      <c r="AC29" s="60"/>
      <c r="AD29" s="52"/>
      <c r="AE29" s="52"/>
      <c r="AF29" s="52"/>
      <c r="AG29" s="52"/>
      <c r="AH29" s="53">
        <f t="shared" si="10"/>
        <v>0</v>
      </c>
      <c r="AI29" s="61">
        <f t="shared" si="11"/>
        <v>0</v>
      </c>
      <c r="AJ29" s="58"/>
      <c r="AK29" s="86">
        <f t="shared" si="12"/>
        <v>0</v>
      </c>
      <c r="AL29" s="87">
        <f t="shared" si="13"/>
        <v>0</v>
      </c>
    </row>
    <row r="30" spans="1:38" thickBot="1" x14ac:dyDescent="0.25">
      <c r="A30" s="20">
        <f t="shared" si="14"/>
        <v>19</v>
      </c>
      <c r="B30" s="388" t="s">
        <v>203</v>
      </c>
      <c r="C30" s="390" t="s">
        <v>204</v>
      </c>
      <c r="D30" s="388" t="s">
        <v>205</v>
      </c>
      <c r="E30" s="10"/>
      <c r="F30" s="11"/>
      <c r="G30" s="11"/>
      <c r="H30" s="11"/>
      <c r="I30" s="11"/>
      <c r="J30" s="68"/>
      <c r="K30" s="15"/>
      <c r="L30" s="14"/>
      <c r="M30" s="30">
        <f t="shared" si="0"/>
        <v>0</v>
      </c>
      <c r="N30" s="56">
        <f t="shared" si="8"/>
        <v>0</v>
      </c>
      <c r="O30" s="28"/>
      <c r="P30" s="15"/>
      <c r="Q30" s="15"/>
      <c r="R30" s="15"/>
      <c r="S30" s="15"/>
      <c r="T30" s="15"/>
      <c r="U30" s="66"/>
      <c r="V30" s="15"/>
      <c r="W30" s="15"/>
      <c r="X30" s="30">
        <f t="shared" si="2"/>
        <v>0</v>
      </c>
      <c r="Y30" s="49">
        <f t="shared" si="9"/>
        <v>0</v>
      </c>
      <c r="Z30" s="59"/>
      <c r="AA30" s="60"/>
      <c r="AB30" s="60"/>
      <c r="AC30" s="60"/>
      <c r="AD30" s="52"/>
      <c r="AE30" s="52"/>
      <c r="AF30" s="52"/>
      <c r="AG30" s="52"/>
      <c r="AH30" s="53">
        <f t="shared" si="10"/>
        <v>0</v>
      </c>
      <c r="AI30" s="61">
        <f t="shared" si="11"/>
        <v>0</v>
      </c>
      <c r="AJ30" s="58"/>
      <c r="AK30" s="86">
        <f t="shared" si="12"/>
        <v>0</v>
      </c>
      <c r="AL30" s="87">
        <f t="shared" si="13"/>
        <v>0</v>
      </c>
    </row>
    <row r="31" spans="1:38" thickBot="1" x14ac:dyDescent="0.25">
      <c r="A31" s="20">
        <f t="shared" si="14"/>
        <v>20</v>
      </c>
      <c r="B31" s="389" t="s">
        <v>206</v>
      </c>
      <c r="C31" s="390" t="s">
        <v>207</v>
      </c>
      <c r="D31" s="389" t="s">
        <v>208</v>
      </c>
      <c r="E31" s="10"/>
      <c r="F31" s="11"/>
      <c r="G31" s="11"/>
      <c r="H31" s="11"/>
      <c r="I31" s="11"/>
      <c r="J31" s="68"/>
      <c r="K31" s="15"/>
      <c r="L31" s="14"/>
      <c r="M31" s="30">
        <f t="shared" si="0"/>
        <v>0</v>
      </c>
      <c r="N31" s="56">
        <f t="shared" si="8"/>
        <v>0</v>
      </c>
      <c r="O31" s="28"/>
      <c r="P31" s="15"/>
      <c r="Q31" s="15"/>
      <c r="R31" s="15"/>
      <c r="S31" s="15"/>
      <c r="T31" s="15"/>
      <c r="U31" s="66"/>
      <c r="V31" s="15"/>
      <c r="W31" s="15"/>
      <c r="X31" s="30">
        <f t="shared" si="2"/>
        <v>0</v>
      </c>
      <c r="Y31" s="49">
        <f t="shared" si="9"/>
        <v>0</v>
      </c>
      <c r="Z31" s="59"/>
      <c r="AA31" s="60"/>
      <c r="AB31" s="60"/>
      <c r="AC31" s="60"/>
      <c r="AD31" s="52"/>
      <c r="AE31" s="52"/>
      <c r="AF31" s="52"/>
      <c r="AG31" s="52"/>
      <c r="AH31" s="53">
        <f t="shared" si="10"/>
        <v>0</v>
      </c>
      <c r="AI31" s="61">
        <f t="shared" si="11"/>
        <v>0</v>
      </c>
      <c r="AJ31" s="58"/>
      <c r="AK31" s="86">
        <f t="shared" si="12"/>
        <v>0</v>
      </c>
      <c r="AL31" s="87">
        <f t="shared" si="13"/>
        <v>0</v>
      </c>
    </row>
    <row r="32" spans="1:38" thickBot="1" x14ac:dyDescent="0.25">
      <c r="A32" s="20">
        <f t="shared" si="14"/>
        <v>21</v>
      </c>
      <c r="B32" s="389" t="s">
        <v>209</v>
      </c>
      <c r="C32" s="390" t="s">
        <v>210</v>
      </c>
      <c r="D32" s="389" t="s">
        <v>211</v>
      </c>
      <c r="E32" s="10"/>
      <c r="F32" s="11"/>
      <c r="G32" s="11"/>
      <c r="H32" s="11"/>
      <c r="I32" s="11"/>
      <c r="J32" s="68"/>
      <c r="K32" s="15"/>
      <c r="L32" s="14"/>
      <c r="M32" s="30">
        <f t="shared" si="0"/>
        <v>0</v>
      </c>
      <c r="N32" s="56">
        <f t="shared" ref="N32" si="15">ROUND(M32,0)</f>
        <v>0</v>
      </c>
      <c r="O32" s="28"/>
      <c r="P32" s="15"/>
      <c r="Q32" s="15"/>
      <c r="R32" s="15"/>
      <c r="S32" s="15"/>
      <c r="T32" s="15"/>
      <c r="U32" s="66"/>
      <c r="V32" s="15"/>
      <c r="W32" s="15"/>
      <c r="X32" s="30">
        <f t="shared" si="2"/>
        <v>0</v>
      </c>
      <c r="Y32" s="49">
        <f t="shared" ref="Y32" si="16">ROUND(X32,0)</f>
        <v>0</v>
      </c>
      <c r="Z32" s="59"/>
      <c r="AA32" s="60"/>
      <c r="AB32" s="60"/>
      <c r="AC32" s="60"/>
      <c r="AD32" s="52"/>
      <c r="AE32" s="52"/>
      <c r="AF32" s="52"/>
      <c r="AG32" s="52"/>
      <c r="AH32" s="53">
        <f t="shared" ref="AH32" si="17">SUM(((Z32+AA32+AB32+AF32)/4)+(AD32))/2</f>
        <v>0</v>
      </c>
      <c r="AI32" s="61">
        <f t="shared" ref="AI32" si="18">ROUND(AH32,0)</f>
        <v>0</v>
      </c>
      <c r="AJ32" s="58"/>
      <c r="AK32" s="86">
        <f t="shared" ref="AK32" si="19">SUM(N32,Y32,AI32)/3+AJ32</f>
        <v>0</v>
      </c>
      <c r="AL32" s="87">
        <f t="shared" ref="AL32" si="20">ROUND(AK32,0)</f>
        <v>0</v>
      </c>
    </row>
    <row r="33" spans="1:38" ht="12.75" x14ac:dyDescent="0.2">
      <c r="A33" s="20">
        <f t="shared" si="14"/>
        <v>22</v>
      </c>
      <c r="B33" s="388" t="s">
        <v>212</v>
      </c>
      <c r="C33" s="390" t="s">
        <v>213</v>
      </c>
      <c r="D33" s="388" t="s">
        <v>214</v>
      </c>
      <c r="E33" s="10"/>
      <c r="F33" s="11"/>
      <c r="G33" s="11"/>
      <c r="H33" s="11"/>
      <c r="I33" s="11"/>
      <c r="J33" s="68"/>
      <c r="K33" s="15"/>
      <c r="L33" s="14"/>
      <c r="M33" s="30">
        <f t="shared" ref="M33" si="21">SUM(E33:K33)/6</f>
        <v>0</v>
      </c>
      <c r="N33" s="56">
        <f t="shared" ref="N33" si="22">ROUND(M33,0)</f>
        <v>0</v>
      </c>
      <c r="O33" s="28"/>
      <c r="P33" s="15"/>
      <c r="Q33" s="15"/>
      <c r="R33" s="15"/>
      <c r="S33" s="15"/>
      <c r="T33" s="15"/>
      <c r="U33" s="66"/>
      <c r="V33" s="15"/>
      <c r="W33" s="15"/>
      <c r="X33" s="30">
        <f t="shared" ref="X33" si="23">SUM(O33+P33+Q33)/3</f>
        <v>0</v>
      </c>
      <c r="Y33" s="49">
        <f t="shared" ref="Y33" si="24">ROUND(X33,0)</f>
        <v>0</v>
      </c>
      <c r="Z33" s="59"/>
      <c r="AA33" s="60"/>
      <c r="AB33" s="60"/>
      <c r="AC33" s="60"/>
      <c r="AD33" s="52"/>
      <c r="AE33" s="52"/>
      <c r="AF33" s="52"/>
      <c r="AG33" s="52"/>
      <c r="AH33" s="53">
        <f t="shared" ref="AH33" si="25">SUM(((Z33+AA33+AB33+AF33)/4)+(AD33))/2</f>
        <v>0</v>
      </c>
      <c r="AI33" s="61">
        <f t="shared" ref="AI33" si="26">ROUND(AH33,0)</f>
        <v>0</v>
      </c>
      <c r="AJ33" s="58"/>
      <c r="AK33" s="86">
        <f t="shared" ref="AK33" si="27">SUM(N33,Y33,AI33)/3+AJ33</f>
        <v>0</v>
      </c>
      <c r="AL33" s="87">
        <f t="shared" ref="AL33" si="28">ROUND(AK33,0)</f>
        <v>0</v>
      </c>
    </row>
  </sheetData>
  <mergeCells count="44">
    <mergeCell ref="AJ11:AK11"/>
    <mergeCell ref="A5:D6"/>
    <mergeCell ref="A7:D8"/>
    <mergeCell ref="A9:D10"/>
    <mergeCell ref="E11:M11"/>
    <mergeCell ref="O11:X11"/>
    <mergeCell ref="Z11:AI11"/>
    <mergeCell ref="Q3:Q10"/>
    <mergeCell ref="R3:R10"/>
    <mergeCell ref="T3:T10"/>
    <mergeCell ref="U3:U10"/>
    <mergeCell ref="Z3:Z10"/>
    <mergeCell ref="AA3:AA10"/>
    <mergeCell ref="AK2:AK10"/>
    <mergeCell ref="A3:D4"/>
    <mergeCell ref="E3:E10"/>
    <mergeCell ref="AG2:AG10"/>
    <mergeCell ref="F3:F10"/>
    <mergeCell ref="G3:G10"/>
    <mergeCell ref="H3:H10"/>
    <mergeCell ref="I3:I10"/>
    <mergeCell ref="J3:J10"/>
    <mergeCell ref="AE3:AE10"/>
    <mergeCell ref="O3:O10"/>
    <mergeCell ref="P3:P10"/>
    <mergeCell ref="X2:X10"/>
    <mergeCell ref="AF2:AF10"/>
    <mergeCell ref="S3:S10"/>
    <mergeCell ref="A1:D2"/>
    <mergeCell ref="E1:M1"/>
    <mergeCell ref="O1:X1"/>
    <mergeCell ref="Z1:AI1"/>
    <mergeCell ref="AJ1:AK1"/>
    <mergeCell ref="K2:K10"/>
    <mergeCell ref="L2:L10"/>
    <mergeCell ref="M2:M10"/>
    <mergeCell ref="V2:V10"/>
    <mergeCell ref="W2:W10"/>
    <mergeCell ref="AH2:AH10"/>
    <mergeCell ref="AI2:AI10"/>
    <mergeCell ref="AJ2:AJ10"/>
    <mergeCell ref="AB3:AB10"/>
    <mergeCell ref="AC3:AC10"/>
    <mergeCell ref="AD3:AD10"/>
  </mergeCells>
  <pageMargins left="0.25" right="0.25" top="0.75" bottom="0.75" header="0.3" footer="0.3"/>
  <pageSetup paperSize="512" scale="73" fitToHeight="0" orientation="landscape" verticalDpi="3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41"/>
  <sheetViews>
    <sheetView topLeftCell="A3" zoomScaleNormal="100" workbookViewId="0">
      <selection activeCell="A12" sqref="A12:D33"/>
    </sheetView>
  </sheetViews>
  <sheetFormatPr baseColWidth="10" defaultColWidth="11.42578125" defaultRowHeight="13.5" x14ac:dyDescent="0.25"/>
  <cols>
    <col min="1" max="1" width="3.28515625" bestFit="1" customWidth="1"/>
    <col min="2" max="2" width="14" style="29" bestFit="1" customWidth="1"/>
    <col min="3" max="3" width="20.42578125" style="2" bestFit="1" customWidth="1"/>
    <col min="4" max="4" width="19.7109375" style="3" bestFit="1" customWidth="1"/>
    <col min="5" max="9" width="4.28515625" customWidth="1"/>
    <col min="10" max="10" width="3.85546875" customWidth="1"/>
    <col min="11" max="11" width="3.28515625" bestFit="1" customWidth="1"/>
    <col min="12" max="12" width="4.42578125" bestFit="1" customWidth="1"/>
    <col min="13" max="13" width="3.85546875" customWidth="1"/>
    <col min="14" max="19" width="4.28515625" customWidth="1"/>
    <col min="20" max="20" width="3.28515625" bestFit="1" customWidth="1"/>
    <col min="21" max="21" width="2.28515625" customWidth="1"/>
    <col min="22" max="22" width="4.42578125" bestFit="1" customWidth="1"/>
    <col min="23" max="23" width="3.42578125" customWidth="1"/>
    <col min="24" max="29" width="4.28515625" customWidth="1"/>
    <col min="30" max="30" width="2.85546875" customWidth="1"/>
    <col min="31" max="31" width="1.85546875" customWidth="1"/>
    <col min="32" max="32" width="6.5703125" customWidth="1"/>
    <col min="33" max="33" width="4" customWidth="1"/>
    <col min="34" max="34" width="3.7109375" customWidth="1"/>
    <col min="35" max="35" width="4.85546875" customWidth="1"/>
    <col min="36" max="41" width="11.42578125" style="25"/>
  </cols>
  <sheetData>
    <row r="1" spans="1:36" ht="12.75" customHeight="1" x14ac:dyDescent="0.2">
      <c r="A1" s="307" t="s">
        <v>3</v>
      </c>
      <c r="B1" s="308"/>
      <c r="C1" s="308"/>
      <c r="D1" s="308"/>
      <c r="E1" s="284" t="s">
        <v>8</v>
      </c>
      <c r="F1" s="285"/>
      <c r="G1" s="285"/>
      <c r="H1" s="285"/>
      <c r="I1" s="285"/>
      <c r="J1" s="285"/>
      <c r="K1" s="286"/>
      <c r="L1" s="311"/>
      <c r="M1" s="34"/>
      <c r="N1" s="284" t="s">
        <v>9</v>
      </c>
      <c r="O1" s="285"/>
      <c r="P1" s="285"/>
      <c r="Q1" s="285"/>
      <c r="R1" s="285"/>
      <c r="S1" s="285"/>
      <c r="T1" s="285"/>
      <c r="U1" s="286"/>
      <c r="V1" s="311"/>
      <c r="W1" s="34"/>
      <c r="X1" s="284" t="s">
        <v>10</v>
      </c>
      <c r="Y1" s="285"/>
      <c r="Z1" s="285"/>
      <c r="AA1" s="285"/>
      <c r="AB1" s="285"/>
      <c r="AC1" s="285"/>
      <c r="AD1" s="285"/>
      <c r="AE1" s="286"/>
      <c r="AF1" s="286"/>
      <c r="AG1" s="34"/>
      <c r="AH1" s="284" t="s">
        <v>11</v>
      </c>
      <c r="AI1" s="311"/>
    </row>
    <row r="2" spans="1:36" ht="12.75" customHeight="1" x14ac:dyDescent="0.2">
      <c r="A2" s="309"/>
      <c r="B2" s="310"/>
      <c r="C2" s="310"/>
      <c r="D2" s="310"/>
      <c r="E2" s="4">
        <v>1</v>
      </c>
      <c r="F2" s="5">
        <v>2</v>
      </c>
      <c r="G2" s="5">
        <v>3</v>
      </c>
      <c r="H2" s="5">
        <v>4</v>
      </c>
      <c r="I2" s="5">
        <v>5</v>
      </c>
      <c r="J2" s="269" t="s">
        <v>7</v>
      </c>
      <c r="K2" s="269" t="s">
        <v>12</v>
      </c>
      <c r="L2" s="294" t="s">
        <v>14</v>
      </c>
      <c r="M2" s="35"/>
      <c r="N2" s="6">
        <v>1</v>
      </c>
      <c r="O2" s="7">
        <v>2</v>
      </c>
      <c r="P2" s="7">
        <v>3</v>
      </c>
      <c r="Q2" s="7">
        <v>4</v>
      </c>
      <c r="R2" s="7">
        <v>5</v>
      </c>
      <c r="S2" s="7">
        <v>6</v>
      </c>
      <c r="T2" s="269" t="s">
        <v>7</v>
      </c>
      <c r="U2" s="269" t="s">
        <v>12</v>
      </c>
      <c r="V2" s="294" t="s">
        <v>14</v>
      </c>
      <c r="W2" s="35"/>
      <c r="X2" s="6">
        <v>1</v>
      </c>
      <c r="Y2" s="7">
        <v>2</v>
      </c>
      <c r="Z2" s="7">
        <v>3</v>
      </c>
      <c r="AA2" s="7">
        <v>4</v>
      </c>
      <c r="AB2" s="7">
        <v>5</v>
      </c>
      <c r="AC2" s="7">
        <v>6</v>
      </c>
      <c r="AD2" s="269" t="s">
        <v>7</v>
      </c>
      <c r="AE2" s="269" t="s">
        <v>12</v>
      </c>
      <c r="AF2" s="269" t="s">
        <v>13</v>
      </c>
      <c r="AG2" s="35"/>
      <c r="AH2" s="297" t="s">
        <v>6</v>
      </c>
      <c r="AI2" s="294" t="s">
        <v>2</v>
      </c>
    </row>
    <row r="3" spans="1:36" ht="12.75" customHeight="1" x14ac:dyDescent="0.2">
      <c r="A3" s="302" t="s">
        <v>148</v>
      </c>
      <c r="B3" s="303"/>
      <c r="C3" s="303"/>
      <c r="D3" s="303"/>
      <c r="E3" s="272"/>
      <c r="F3" s="275"/>
      <c r="G3" s="275"/>
      <c r="H3" s="278"/>
      <c r="I3" s="278"/>
      <c r="J3" s="270"/>
      <c r="K3" s="270"/>
      <c r="L3" s="295"/>
      <c r="M3" s="36"/>
      <c r="N3" s="281"/>
      <c r="O3" s="278"/>
      <c r="P3" s="278"/>
      <c r="Q3" s="270"/>
      <c r="R3" s="278"/>
      <c r="S3" s="278"/>
      <c r="T3" s="270"/>
      <c r="U3" s="270"/>
      <c r="V3" s="295"/>
      <c r="W3" s="36"/>
      <c r="X3" s="292"/>
      <c r="Y3" s="278"/>
      <c r="Z3" s="278"/>
      <c r="AA3" s="278"/>
      <c r="AB3" s="278"/>
      <c r="AC3" s="278"/>
      <c r="AD3" s="270"/>
      <c r="AE3" s="270"/>
      <c r="AF3" s="270"/>
      <c r="AG3" s="36"/>
      <c r="AH3" s="298"/>
      <c r="AI3" s="295"/>
    </row>
    <row r="4" spans="1:36" ht="12.75" x14ac:dyDescent="0.2">
      <c r="A4" s="302"/>
      <c r="B4" s="303"/>
      <c r="C4" s="303"/>
      <c r="D4" s="303"/>
      <c r="E4" s="273"/>
      <c r="F4" s="276"/>
      <c r="G4" s="276"/>
      <c r="H4" s="279"/>
      <c r="I4" s="279"/>
      <c r="J4" s="270"/>
      <c r="K4" s="270"/>
      <c r="L4" s="295"/>
      <c r="M4" s="36"/>
      <c r="N4" s="282"/>
      <c r="O4" s="279"/>
      <c r="P4" s="279"/>
      <c r="Q4" s="270"/>
      <c r="R4" s="279"/>
      <c r="S4" s="279"/>
      <c r="T4" s="270"/>
      <c r="U4" s="270"/>
      <c r="V4" s="295"/>
      <c r="W4" s="36"/>
      <c r="X4" s="293"/>
      <c r="Y4" s="279"/>
      <c r="Z4" s="279"/>
      <c r="AA4" s="279"/>
      <c r="AB4" s="279"/>
      <c r="AC4" s="279"/>
      <c r="AD4" s="270"/>
      <c r="AE4" s="270"/>
      <c r="AF4" s="270"/>
      <c r="AG4" s="36"/>
      <c r="AH4" s="298"/>
      <c r="AI4" s="295"/>
    </row>
    <row r="5" spans="1:36" ht="12.75" x14ac:dyDescent="0.2">
      <c r="A5" s="300" t="s">
        <v>30</v>
      </c>
      <c r="B5" s="301"/>
      <c r="C5" s="301"/>
      <c r="D5" s="325"/>
      <c r="E5" s="273"/>
      <c r="F5" s="276"/>
      <c r="G5" s="276"/>
      <c r="H5" s="279"/>
      <c r="I5" s="279"/>
      <c r="J5" s="270"/>
      <c r="K5" s="270"/>
      <c r="L5" s="295"/>
      <c r="M5" s="36"/>
      <c r="N5" s="282"/>
      <c r="O5" s="279"/>
      <c r="P5" s="279"/>
      <c r="Q5" s="270"/>
      <c r="R5" s="279"/>
      <c r="S5" s="279"/>
      <c r="T5" s="270"/>
      <c r="U5" s="270"/>
      <c r="V5" s="295"/>
      <c r="W5" s="36"/>
      <c r="X5" s="293"/>
      <c r="Y5" s="279"/>
      <c r="Z5" s="279"/>
      <c r="AA5" s="279"/>
      <c r="AB5" s="279"/>
      <c r="AC5" s="279"/>
      <c r="AD5" s="270"/>
      <c r="AE5" s="270"/>
      <c r="AF5" s="270"/>
      <c r="AG5" s="36"/>
      <c r="AH5" s="298"/>
      <c r="AI5" s="295"/>
    </row>
    <row r="6" spans="1:36" ht="12.75" x14ac:dyDescent="0.2">
      <c r="A6" s="300"/>
      <c r="B6" s="301"/>
      <c r="C6" s="301"/>
      <c r="D6" s="325"/>
      <c r="E6" s="273"/>
      <c r="F6" s="276"/>
      <c r="G6" s="276"/>
      <c r="H6" s="279"/>
      <c r="I6" s="279"/>
      <c r="J6" s="270"/>
      <c r="K6" s="270"/>
      <c r="L6" s="295"/>
      <c r="M6" s="36"/>
      <c r="N6" s="282"/>
      <c r="O6" s="279"/>
      <c r="P6" s="279"/>
      <c r="Q6" s="270"/>
      <c r="R6" s="279"/>
      <c r="S6" s="279"/>
      <c r="T6" s="270"/>
      <c r="U6" s="270"/>
      <c r="V6" s="295"/>
      <c r="W6" s="36"/>
      <c r="X6" s="293"/>
      <c r="Y6" s="279"/>
      <c r="Z6" s="279"/>
      <c r="AA6" s="279"/>
      <c r="AB6" s="279"/>
      <c r="AC6" s="279"/>
      <c r="AD6" s="270"/>
      <c r="AE6" s="270"/>
      <c r="AF6" s="270"/>
      <c r="AG6" s="36"/>
      <c r="AH6" s="298"/>
      <c r="AI6" s="295"/>
    </row>
    <row r="7" spans="1:36" ht="12.75" x14ac:dyDescent="0.2">
      <c r="A7" s="302" t="s">
        <v>216</v>
      </c>
      <c r="B7" s="303"/>
      <c r="C7" s="303"/>
      <c r="D7" s="304"/>
      <c r="E7" s="273"/>
      <c r="F7" s="276"/>
      <c r="G7" s="276"/>
      <c r="H7" s="279"/>
      <c r="I7" s="279"/>
      <c r="J7" s="270"/>
      <c r="K7" s="270"/>
      <c r="L7" s="295"/>
      <c r="M7" s="36"/>
      <c r="N7" s="282"/>
      <c r="O7" s="279"/>
      <c r="P7" s="279"/>
      <c r="Q7" s="270"/>
      <c r="R7" s="279"/>
      <c r="S7" s="279"/>
      <c r="T7" s="270"/>
      <c r="U7" s="270"/>
      <c r="V7" s="295"/>
      <c r="W7" s="36"/>
      <c r="X7" s="293"/>
      <c r="Y7" s="279"/>
      <c r="Z7" s="279"/>
      <c r="AA7" s="279"/>
      <c r="AB7" s="279"/>
      <c r="AC7" s="279"/>
      <c r="AD7" s="270"/>
      <c r="AE7" s="270"/>
      <c r="AF7" s="270"/>
      <c r="AG7" s="36"/>
      <c r="AH7" s="298"/>
      <c r="AI7" s="295"/>
    </row>
    <row r="8" spans="1:36" ht="12.75" x14ac:dyDescent="0.2">
      <c r="A8" s="302"/>
      <c r="B8" s="303"/>
      <c r="C8" s="303"/>
      <c r="D8" s="304"/>
      <c r="E8" s="273"/>
      <c r="F8" s="276"/>
      <c r="G8" s="276"/>
      <c r="H8" s="279"/>
      <c r="I8" s="279"/>
      <c r="J8" s="270"/>
      <c r="K8" s="270"/>
      <c r="L8" s="295"/>
      <c r="M8" s="36"/>
      <c r="N8" s="282"/>
      <c r="O8" s="279"/>
      <c r="P8" s="279"/>
      <c r="Q8" s="270"/>
      <c r="R8" s="279"/>
      <c r="S8" s="279"/>
      <c r="T8" s="270"/>
      <c r="U8" s="270"/>
      <c r="V8" s="295"/>
      <c r="W8" s="36"/>
      <c r="X8" s="293"/>
      <c r="Y8" s="279"/>
      <c r="Z8" s="279"/>
      <c r="AA8" s="279"/>
      <c r="AB8" s="279"/>
      <c r="AC8" s="279"/>
      <c r="AD8" s="270"/>
      <c r="AE8" s="270"/>
      <c r="AF8" s="270"/>
      <c r="AG8" s="36"/>
      <c r="AH8" s="298"/>
      <c r="AI8" s="295"/>
    </row>
    <row r="9" spans="1:36" ht="12.75" x14ac:dyDescent="0.2">
      <c r="A9" s="302" t="s">
        <v>140</v>
      </c>
      <c r="B9" s="303"/>
      <c r="C9" s="303"/>
      <c r="D9" s="304"/>
      <c r="E9" s="273"/>
      <c r="F9" s="276"/>
      <c r="G9" s="276"/>
      <c r="H9" s="279"/>
      <c r="I9" s="279"/>
      <c r="J9" s="270"/>
      <c r="K9" s="270"/>
      <c r="L9" s="295"/>
      <c r="M9" s="36"/>
      <c r="N9" s="282"/>
      <c r="O9" s="279"/>
      <c r="P9" s="279"/>
      <c r="Q9" s="270"/>
      <c r="R9" s="279"/>
      <c r="S9" s="279"/>
      <c r="T9" s="270"/>
      <c r="U9" s="270"/>
      <c r="V9" s="295"/>
      <c r="W9" s="36"/>
      <c r="X9" s="293"/>
      <c r="Y9" s="279"/>
      <c r="Z9" s="279"/>
      <c r="AA9" s="279"/>
      <c r="AB9" s="279"/>
      <c r="AC9" s="279"/>
      <c r="AD9" s="270"/>
      <c r="AE9" s="270"/>
      <c r="AF9" s="270"/>
      <c r="AG9" s="36"/>
      <c r="AH9" s="298"/>
      <c r="AI9" s="295"/>
    </row>
    <row r="10" spans="1:36" thickBot="1" x14ac:dyDescent="0.25">
      <c r="A10" s="305"/>
      <c r="B10" s="306"/>
      <c r="C10" s="306"/>
      <c r="D10" s="327"/>
      <c r="E10" s="274"/>
      <c r="F10" s="277"/>
      <c r="G10" s="277"/>
      <c r="H10" s="280"/>
      <c r="I10" s="280"/>
      <c r="J10" s="271"/>
      <c r="K10" s="271"/>
      <c r="L10" s="296"/>
      <c r="M10" s="37"/>
      <c r="N10" s="283"/>
      <c r="O10" s="280"/>
      <c r="P10" s="280"/>
      <c r="Q10" s="271"/>
      <c r="R10" s="280"/>
      <c r="S10" s="280"/>
      <c r="T10" s="271"/>
      <c r="U10" s="271"/>
      <c r="V10" s="296"/>
      <c r="W10" s="37"/>
      <c r="X10" s="293"/>
      <c r="Y10" s="279"/>
      <c r="Z10" s="279"/>
      <c r="AA10" s="279"/>
      <c r="AB10" s="279"/>
      <c r="AC10" s="279"/>
      <c r="AD10" s="270"/>
      <c r="AE10" s="270"/>
      <c r="AF10" s="270"/>
      <c r="AG10" s="37"/>
      <c r="AH10" s="299"/>
      <c r="AI10" s="296"/>
    </row>
    <row r="11" spans="1:36" thickBot="1" x14ac:dyDescent="0.25">
      <c r="A11" s="8" t="s">
        <v>5</v>
      </c>
      <c r="B11" s="8" t="s">
        <v>4</v>
      </c>
      <c r="C11" s="8" t="s">
        <v>0</v>
      </c>
      <c r="D11" s="9" t="s">
        <v>1</v>
      </c>
      <c r="E11" s="287"/>
      <c r="F11" s="288"/>
      <c r="G11" s="288"/>
      <c r="H11" s="288"/>
      <c r="I11" s="288"/>
      <c r="J11" s="288"/>
      <c r="K11" s="288"/>
      <c r="L11" s="289"/>
      <c r="M11" s="55"/>
      <c r="N11" s="287"/>
      <c r="O11" s="288"/>
      <c r="P11" s="288"/>
      <c r="Q11" s="288"/>
      <c r="R11" s="288"/>
      <c r="S11" s="288"/>
      <c r="T11" s="288"/>
      <c r="U11" s="288"/>
      <c r="V11" s="289"/>
      <c r="W11" s="48"/>
      <c r="X11" s="326"/>
      <c r="Y11" s="323"/>
      <c r="Z11" s="323"/>
      <c r="AA11" s="323"/>
      <c r="AB11" s="323"/>
      <c r="AC11" s="323"/>
      <c r="AD11" s="323"/>
      <c r="AE11" s="323"/>
      <c r="AF11" s="324"/>
      <c r="AG11" s="55"/>
      <c r="AH11" s="315"/>
      <c r="AI11" s="289"/>
    </row>
    <row r="12" spans="1:36" thickBot="1" x14ac:dyDescent="0.25">
      <c r="A12" s="20">
        <v>1</v>
      </c>
      <c r="B12" s="388" t="s">
        <v>150</v>
      </c>
      <c r="C12" s="388" t="s">
        <v>151</v>
      </c>
      <c r="D12" s="388" t="s">
        <v>152</v>
      </c>
      <c r="E12" s="175"/>
      <c r="F12" s="158"/>
      <c r="G12" s="158"/>
      <c r="H12" s="158"/>
      <c r="I12" s="158"/>
      <c r="J12" s="158"/>
      <c r="K12" s="176"/>
      <c r="L12" s="178">
        <f t="shared" ref="L12:L32" si="0">(E12+F12+G12+H12+J12)/5</f>
        <v>0</v>
      </c>
      <c r="M12" s="177">
        <f>ROUND(L12,0)</f>
        <v>0</v>
      </c>
      <c r="N12" s="173"/>
      <c r="O12" s="66"/>
      <c r="P12" s="66"/>
      <c r="Q12" s="66"/>
      <c r="R12" s="66"/>
      <c r="S12" s="66"/>
      <c r="T12" s="66"/>
      <c r="U12" s="82"/>
      <c r="V12" s="79">
        <f>SUM(N12+O12+P12+Q12+T12)/5</f>
        <v>0</v>
      </c>
      <c r="W12" s="49">
        <f>ROUND(V12,0)</f>
        <v>0</v>
      </c>
      <c r="X12" s="51"/>
      <c r="Y12" s="52"/>
      <c r="Z12" s="52"/>
      <c r="AA12" s="52"/>
      <c r="AB12" s="52"/>
      <c r="AC12" s="52"/>
      <c r="AD12" s="52"/>
      <c r="AE12" s="66"/>
      <c r="AF12" s="79">
        <f>SUM(((X12+Y12+Z12+AD12)/4)+(AA12))/2</f>
        <v>0</v>
      </c>
      <c r="AG12" s="54">
        <f>ROUND(AF12,0)</f>
        <v>0</v>
      </c>
      <c r="AH12" s="58"/>
      <c r="AI12" s="88">
        <f>SUM(W12,AG12)/2+AH12</f>
        <v>0</v>
      </c>
      <c r="AJ12" s="87">
        <f>ROUND(AI12,0)</f>
        <v>0</v>
      </c>
    </row>
    <row r="13" spans="1:36" s="25" customFormat="1" thickBot="1" x14ac:dyDescent="0.25">
      <c r="A13" s="20">
        <v>2</v>
      </c>
      <c r="B13" s="388" t="s">
        <v>153</v>
      </c>
      <c r="C13" s="388" t="s">
        <v>154</v>
      </c>
      <c r="D13" s="388" t="s">
        <v>155</v>
      </c>
      <c r="E13" s="175"/>
      <c r="F13" s="158"/>
      <c r="G13" s="158"/>
      <c r="H13" s="158"/>
      <c r="I13" s="158"/>
      <c r="J13" s="158"/>
      <c r="K13" s="176"/>
      <c r="L13" s="178">
        <f t="shared" si="0"/>
        <v>0</v>
      </c>
      <c r="M13" s="177">
        <f t="shared" ref="M13:M27" si="1">ROUND(L13,0)</f>
        <v>0</v>
      </c>
      <c r="N13" s="173"/>
      <c r="O13" s="66"/>
      <c r="P13" s="66"/>
      <c r="Q13" s="66"/>
      <c r="R13" s="66"/>
      <c r="S13" s="66"/>
      <c r="T13" s="66"/>
      <c r="U13" s="82"/>
      <c r="V13" s="79">
        <f t="shared" ref="V13:V32" si="2">SUM(N13+O13+P13+Q13+T13)/5</f>
        <v>0</v>
      </c>
      <c r="W13" s="49">
        <f t="shared" ref="W13:W27" si="3">ROUND(V13,0)</f>
        <v>0</v>
      </c>
      <c r="X13" s="51"/>
      <c r="Y13" s="52"/>
      <c r="Z13" s="52"/>
      <c r="AA13" s="52"/>
      <c r="AB13" s="52"/>
      <c r="AC13" s="52"/>
      <c r="AD13" s="52"/>
      <c r="AE13" s="66"/>
      <c r="AF13" s="79">
        <f t="shared" ref="AF13:AF27" si="4">SUM(((X13+Y13+Z13+AD13)/4)+(AA13))/2</f>
        <v>0</v>
      </c>
      <c r="AG13" s="54">
        <f t="shared" ref="AG13:AG27" si="5">ROUND(AF13,0)</f>
        <v>0</v>
      </c>
      <c r="AH13" s="58"/>
      <c r="AI13" s="88">
        <f t="shared" ref="AI13:AI27" si="6">SUM(M13,W13,AG13)/3+AH13</f>
        <v>0</v>
      </c>
      <c r="AJ13" s="87">
        <f t="shared" ref="AJ13:AJ27" si="7">ROUND(AI13,0)</f>
        <v>0</v>
      </c>
    </row>
    <row r="14" spans="1:36" thickBot="1" x14ac:dyDescent="0.25">
      <c r="A14" s="20">
        <v>3</v>
      </c>
      <c r="B14" s="389" t="s">
        <v>156</v>
      </c>
      <c r="C14" s="389" t="s">
        <v>157</v>
      </c>
      <c r="D14" s="389" t="s">
        <v>158</v>
      </c>
      <c r="E14" s="175"/>
      <c r="F14" s="158"/>
      <c r="G14" s="158"/>
      <c r="H14" s="158"/>
      <c r="I14" s="158"/>
      <c r="J14" s="158"/>
      <c r="K14" s="176"/>
      <c r="L14" s="178">
        <f t="shared" si="0"/>
        <v>0</v>
      </c>
      <c r="M14" s="177">
        <f t="shared" si="1"/>
        <v>0</v>
      </c>
      <c r="N14" s="173"/>
      <c r="O14" s="66"/>
      <c r="P14" s="66"/>
      <c r="Q14" s="66"/>
      <c r="R14" s="66"/>
      <c r="S14" s="66"/>
      <c r="T14" s="66"/>
      <c r="U14" s="82"/>
      <c r="V14" s="79">
        <f t="shared" si="2"/>
        <v>0</v>
      </c>
      <c r="W14" s="49">
        <f t="shared" si="3"/>
        <v>0</v>
      </c>
      <c r="X14" s="51"/>
      <c r="Y14" s="52"/>
      <c r="Z14" s="52"/>
      <c r="AA14" s="52"/>
      <c r="AB14" s="52"/>
      <c r="AC14" s="52"/>
      <c r="AD14" s="52"/>
      <c r="AE14" s="66"/>
      <c r="AF14" s="79">
        <f t="shared" si="4"/>
        <v>0</v>
      </c>
      <c r="AG14" s="54">
        <f t="shared" si="5"/>
        <v>0</v>
      </c>
      <c r="AH14" s="58"/>
      <c r="AI14" s="88">
        <f t="shared" si="6"/>
        <v>0</v>
      </c>
      <c r="AJ14" s="87">
        <f t="shared" si="7"/>
        <v>0</v>
      </c>
    </row>
    <row r="15" spans="1:36" thickBot="1" x14ac:dyDescent="0.25">
      <c r="A15" s="20">
        <v>4</v>
      </c>
      <c r="B15" s="389" t="s">
        <v>159</v>
      </c>
      <c r="C15" s="388" t="s">
        <v>160</v>
      </c>
      <c r="D15" s="388" t="s">
        <v>161</v>
      </c>
      <c r="E15" s="175"/>
      <c r="F15" s="158"/>
      <c r="G15" s="158"/>
      <c r="H15" s="158"/>
      <c r="I15" s="158"/>
      <c r="J15" s="158"/>
      <c r="K15" s="176"/>
      <c r="L15" s="178">
        <f t="shared" si="0"/>
        <v>0</v>
      </c>
      <c r="M15" s="177">
        <f t="shared" si="1"/>
        <v>0</v>
      </c>
      <c r="N15" s="173"/>
      <c r="O15" s="66"/>
      <c r="P15" s="66"/>
      <c r="Q15" s="66"/>
      <c r="R15" s="66"/>
      <c r="S15" s="66"/>
      <c r="T15" s="66"/>
      <c r="U15" s="82"/>
      <c r="V15" s="79">
        <f t="shared" si="2"/>
        <v>0</v>
      </c>
      <c r="W15" s="49">
        <f t="shared" si="3"/>
        <v>0</v>
      </c>
      <c r="X15" s="51"/>
      <c r="Y15" s="52"/>
      <c r="Z15" s="52"/>
      <c r="AA15" s="52"/>
      <c r="AB15" s="52"/>
      <c r="AC15" s="52"/>
      <c r="AD15" s="52"/>
      <c r="AE15" s="66"/>
      <c r="AF15" s="79">
        <f t="shared" si="4"/>
        <v>0</v>
      </c>
      <c r="AG15" s="54">
        <f t="shared" si="5"/>
        <v>0</v>
      </c>
      <c r="AH15" s="58"/>
      <c r="AI15" s="88">
        <f t="shared" si="6"/>
        <v>0</v>
      </c>
      <c r="AJ15" s="87">
        <f t="shared" si="7"/>
        <v>0</v>
      </c>
    </row>
    <row r="16" spans="1:36" ht="14.25" customHeight="1" thickBot="1" x14ac:dyDescent="0.25">
      <c r="A16" s="20">
        <v>5</v>
      </c>
      <c r="B16" s="388" t="s">
        <v>162</v>
      </c>
      <c r="C16" s="390" t="s">
        <v>163</v>
      </c>
      <c r="D16" s="390" t="s">
        <v>164</v>
      </c>
      <c r="E16" s="175"/>
      <c r="F16" s="158"/>
      <c r="G16" s="158"/>
      <c r="H16" s="158"/>
      <c r="I16" s="158"/>
      <c r="J16" s="158"/>
      <c r="K16" s="176"/>
      <c r="L16" s="178">
        <f t="shared" si="0"/>
        <v>0</v>
      </c>
      <c r="M16" s="177">
        <f t="shared" si="1"/>
        <v>0</v>
      </c>
      <c r="N16" s="173"/>
      <c r="O16" s="66"/>
      <c r="P16" s="66"/>
      <c r="Q16" s="66"/>
      <c r="R16" s="138"/>
      <c r="S16" s="66"/>
      <c r="T16" s="66"/>
      <c r="U16" s="82"/>
      <c r="V16" s="79">
        <f t="shared" si="2"/>
        <v>0</v>
      </c>
      <c r="W16" s="49">
        <f t="shared" si="3"/>
        <v>0</v>
      </c>
      <c r="X16" s="51"/>
      <c r="Y16" s="52"/>
      <c r="Z16" s="52"/>
      <c r="AA16" s="52"/>
      <c r="AB16" s="52"/>
      <c r="AC16" s="52"/>
      <c r="AD16" s="52"/>
      <c r="AE16" s="66"/>
      <c r="AF16" s="79">
        <f t="shared" si="4"/>
        <v>0</v>
      </c>
      <c r="AG16" s="54">
        <f t="shared" si="5"/>
        <v>0</v>
      </c>
      <c r="AH16" s="58"/>
      <c r="AI16" s="88">
        <f t="shared" si="6"/>
        <v>0</v>
      </c>
      <c r="AJ16" s="87">
        <f t="shared" si="7"/>
        <v>0</v>
      </c>
    </row>
    <row r="17" spans="1:36" s="25" customFormat="1" thickBot="1" x14ac:dyDescent="0.25">
      <c r="A17" s="20">
        <v>6</v>
      </c>
      <c r="B17" s="389" t="s">
        <v>165</v>
      </c>
      <c r="C17" s="390" t="s">
        <v>166</v>
      </c>
      <c r="D17" s="389" t="s">
        <v>167</v>
      </c>
      <c r="E17" s="175"/>
      <c r="F17" s="158"/>
      <c r="G17" s="158"/>
      <c r="H17" s="158"/>
      <c r="I17" s="158"/>
      <c r="J17" s="158"/>
      <c r="K17" s="176"/>
      <c r="L17" s="178">
        <f t="shared" si="0"/>
        <v>0</v>
      </c>
      <c r="M17" s="177">
        <f t="shared" si="1"/>
        <v>0</v>
      </c>
      <c r="N17" s="173"/>
      <c r="O17" s="66"/>
      <c r="P17" s="66"/>
      <c r="Q17" s="66"/>
      <c r="R17" s="66"/>
      <c r="S17" s="66"/>
      <c r="T17" s="66"/>
      <c r="U17" s="82"/>
      <c r="V17" s="79">
        <f t="shared" si="2"/>
        <v>0</v>
      </c>
      <c r="W17" s="49">
        <f t="shared" si="3"/>
        <v>0</v>
      </c>
      <c r="X17" s="51"/>
      <c r="Y17" s="52"/>
      <c r="Z17" s="52"/>
      <c r="AA17" s="52"/>
      <c r="AB17" s="52"/>
      <c r="AC17" s="52"/>
      <c r="AD17" s="52"/>
      <c r="AE17" s="66"/>
      <c r="AF17" s="79">
        <f t="shared" si="4"/>
        <v>0</v>
      </c>
      <c r="AG17" s="54">
        <f t="shared" si="5"/>
        <v>0</v>
      </c>
      <c r="AH17" s="58"/>
      <c r="AI17" s="88">
        <f t="shared" si="6"/>
        <v>0</v>
      </c>
      <c r="AJ17" s="87">
        <f t="shared" si="7"/>
        <v>0</v>
      </c>
    </row>
    <row r="18" spans="1:36" thickBot="1" x14ac:dyDescent="0.25">
      <c r="A18" s="20">
        <v>7</v>
      </c>
      <c r="B18" s="388" t="s">
        <v>168</v>
      </c>
      <c r="C18" s="390" t="s">
        <v>169</v>
      </c>
      <c r="D18" s="388" t="s">
        <v>170</v>
      </c>
      <c r="E18" s="175"/>
      <c r="F18" s="158"/>
      <c r="G18" s="158"/>
      <c r="H18" s="158"/>
      <c r="I18" s="158"/>
      <c r="J18" s="158"/>
      <c r="K18" s="176"/>
      <c r="L18" s="178">
        <f t="shared" si="0"/>
        <v>0</v>
      </c>
      <c r="M18" s="177">
        <f t="shared" si="1"/>
        <v>0</v>
      </c>
      <c r="N18" s="173"/>
      <c r="O18" s="66"/>
      <c r="P18" s="66"/>
      <c r="Q18" s="66"/>
      <c r="R18" s="66"/>
      <c r="S18" s="66"/>
      <c r="T18" s="66"/>
      <c r="U18" s="82"/>
      <c r="V18" s="79">
        <f t="shared" si="2"/>
        <v>0</v>
      </c>
      <c r="W18" s="49">
        <f t="shared" si="3"/>
        <v>0</v>
      </c>
      <c r="X18" s="51"/>
      <c r="Y18" s="52"/>
      <c r="Z18" s="52"/>
      <c r="AA18" s="52"/>
      <c r="AB18" s="52"/>
      <c r="AC18" s="52"/>
      <c r="AD18" s="52"/>
      <c r="AE18" s="66"/>
      <c r="AF18" s="79">
        <f t="shared" si="4"/>
        <v>0</v>
      </c>
      <c r="AG18" s="54">
        <f t="shared" si="5"/>
        <v>0</v>
      </c>
      <c r="AH18" s="58"/>
      <c r="AI18" s="88">
        <f t="shared" si="6"/>
        <v>0</v>
      </c>
      <c r="AJ18" s="87">
        <f t="shared" si="7"/>
        <v>0</v>
      </c>
    </row>
    <row r="19" spans="1:36" thickBot="1" x14ac:dyDescent="0.25">
      <c r="A19" s="20">
        <v>8</v>
      </c>
      <c r="B19" s="388" t="s">
        <v>171</v>
      </c>
      <c r="C19" s="390" t="s">
        <v>172</v>
      </c>
      <c r="D19" s="388" t="s">
        <v>173</v>
      </c>
      <c r="E19" s="175"/>
      <c r="F19" s="158"/>
      <c r="G19" s="158"/>
      <c r="H19" s="158"/>
      <c r="I19" s="158"/>
      <c r="J19" s="158"/>
      <c r="K19" s="176"/>
      <c r="L19" s="178">
        <f t="shared" si="0"/>
        <v>0</v>
      </c>
      <c r="M19" s="177">
        <f t="shared" si="1"/>
        <v>0</v>
      </c>
      <c r="N19" s="173"/>
      <c r="O19" s="66"/>
      <c r="P19" s="66"/>
      <c r="Q19" s="66"/>
      <c r="R19" s="66"/>
      <c r="S19" s="66"/>
      <c r="T19" s="66"/>
      <c r="U19" s="82"/>
      <c r="V19" s="79">
        <f t="shared" si="2"/>
        <v>0</v>
      </c>
      <c r="W19" s="49">
        <f t="shared" si="3"/>
        <v>0</v>
      </c>
      <c r="X19" s="51"/>
      <c r="Y19" s="52"/>
      <c r="Z19" s="52"/>
      <c r="AA19" s="52"/>
      <c r="AB19" s="52"/>
      <c r="AC19" s="52"/>
      <c r="AD19" s="52"/>
      <c r="AE19" s="66"/>
      <c r="AF19" s="79">
        <f t="shared" si="4"/>
        <v>0</v>
      </c>
      <c r="AG19" s="54">
        <f t="shared" si="5"/>
        <v>0</v>
      </c>
      <c r="AH19" s="58"/>
      <c r="AI19" s="88">
        <f t="shared" si="6"/>
        <v>0</v>
      </c>
      <c r="AJ19" s="87">
        <f t="shared" si="7"/>
        <v>0</v>
      </c>
    </row>
    <row r="20" spans="1:36" thickBot="1" x14ac:dyDescent="0.25">
      <c r="A20" s="20">
        <v>9</v>
      </c>
      <c r="B20" s="388" t="s">
        <v>174</v>
      </c>
      <c r="C20" s="390" t="s">
        <v>175</v>
      </c>
      <c r="D20" s="388" t="s">
        <v>176</v>
      </c>
      <c r="E20" s="175"/>
      <c r="F20" s="158"/>
      <c r="G20" s="158"/>
      <c r="H20" s="158"/>
      <c r="I20" s="158"/>
      <c r="J20" s="158"/>
      <c r="K20" s="176"/>
      <c r="L20" s="178">
        <f t="shared" si="0"/>
        <v>0</v>
      </c>
      <c r="M20" s="177">
        <f t="shared" si="1"/>
        <v>0</v>
      </c>
      <c r="N20" s="173"/>
      <c r="O20" s="66"/>
      <c r="P20" s="66"/>
      <c r="Q20" s="66"/>
      <c r="R20" s="66"/>
      <c r="S20" s="66"/>
      <c r="T20" s="66"/>
      <c r="U20" s="82"/>
      <c r="V20" s="79">
        <f t="shared" si="2"/>
        <v>0</v>
      </c>
      <c r="W20" s="49">
        <f t="shared" si="3"/>
        <v>0</v>
      </c>
      <c r="X20" s="51"/>
      <c r="Y20" s="52"/>
      <c r="Z20" s="52"/>
      <c r="AA20" s="52"/>
      <c r="AB20" s="52"/>
      <c r="AC20" s="52"/>
      <c r="AD20" s="52"/>
      <c r="AE20" s="66"/>
      <c r="AF20" s="79">
        <f t="shared" si="4"/>
        <v>0</v>
      </c>
      <c r="AG20" s="54">
        <f t="shared" si="5"/>
        <v>0</v>
      </c>
      <c r="AH20" s="58"/>
      <c r="AI20" s="88">
        <f t="shared" si="6"/>
        <v>0</v>
      </c>
      <c r="AJ20" s="87">
        <f t="shared" si="7"/>
        <v>0</v>
      </c>
    </row>
    <row r="21" spans="1:36" ht="12.75" customHeight="1" thickBot="1" x14ac:dyDescent="0.25">
      <c r="A21" s="20">
        <v>10</v>
      </c>
      <c r="B21" s="389" t="s">
        <v>177</v>
      </c>
      <c r="C21" s="389" t="s">
        <v>178</v>
      </c>
      <c r="D21" s="389" t="s">
        <v>179</v>
      </c>
      <c r="E21" s="175"/>
      <c r="F21" s="158"/>
      <c r="G21" s="158"/>
      <c r="H21" s="158"/>
      <c r="I21" s="158"/>
      <c r="J21" s="158"/>
      <c r="K21" s="176"/>
      <c r="L21" s="178">
        <f t="shared" si="0"/>
        <v>0</v>
      </c>
      <c r="M21" s="177">
        <f t="shared" si="1"/>
        <v>0</v>
      </c>
      <c r="N21" s="173"/>
      <c r="O21" s="66"/>
      <c r="P21" s="66"/>
      <c r="Q21" s="66"/>
      <c r="R21" s="66"/>
      <c r="S21" s="66"/>
      <c r="T21" s="66"/>
      <c r="U21" s="82"/>
      <c r="V21" s="79">
        <f t="shared" si="2"/>
        <v>0</v>
      </c>
      <c r="W21" s="49">
        <f t="shared" si="3"/>
        <v>0</v>
      </c>
      <c r="X21" s="51"/>
      <c r="Y21" s="52"/>
      <c r="Z21" s="52"/>
      <c r="AA21" s="52"/>
      <c r="AB21" s="52"/>
      <c r="AC21" s="52"/>
      <c r="AD21" s="52"/>
      <c r="AE21" s="66"/>
      <c r="AF21" s="79">
        <f t="shared" si="4"/>
        <v>0</v>
      </c>
      <c r="AG21" s="54">
        <f t="shared" si="5"/>
        <v>0</v>
      </c>
      <c r="AH21" s="58"/>
      <c r="AI21" s="88">
        <f>SUM(W21,AG21)/2+AH21</f>
        <v>0</v>
      </c>
      <c r="AJ21" s="87">
        <f t="shared" si="7"/>
        <v>0</v>
      </c>
    </row>
    <row r="22" spans="1:36" thickBot="1" x14ac:dyDescent="0.25">
      <c r="A22" s="20">
        <v>11</v>
      </c>
      <c r="B22" s="388" t="s">
        <v>180</v>
      </c>
      <c r="C22" s="390" t="s">
        <v>181</v>
      </c>
      <c r="D22" s="388" t="s">
        <v>182</v>
      </c>
      <c r="E22" s="175"/>
      <c r="F22" s="158"/>
      <c r="G22" s="158"/>
      <c r="H22" s="158"/>
      <c r="I22" s="158"/>
      <c r="J22" s="158"/>
      <c r="K22" s="176"/>
      <c r="L22" s="178">
        <f t="shared" si="0"/>
        <v>0</v>
      </c>
      <c r="M22" s="177">
        <f t="shared" si="1"/>
        <v>0</v>
      </c>
      <c r="N22" s="173"/>
      <c r="O22" s="66"/>
      <c r="P22" s="66"/>
      <c r="Q22" s="66"/>
      <c r="R22" s="66"/>
      <c r="S22" s="66"/>
      <c r="T22" s="66"/>
      <c r="U22" s="82"/>
      <c r="V22" s="79">
        <f t="shared" si="2"/>
        <v>0</v>
      </c>
      <c r="W22" s="49">
        <f t="shared" si="3"/>
        <v>0</v>
      </c>
      <c r="X22" s="51"/>
      <c r="Y22" s="52"/>
      <c r="Z22" s="52"/>
      <c r="AA22" s="52"/>
      <c r="AB22" s="52"/>
      <c r="AC22" s="52"/>
      <c r="AD22" s="52"/>
      <c r="AE22" s="66"/>
      <c r="AF22" s="79">
        <f t="shared" si="4"/>
        <v>0</v>
      </c>
      <c r="AG22" s="54">
        <f t="shared" si="5"/>
        <v>0</v>
      </c>
      <c r="AH22" s="58"/>
      <c r="AI22" s="88">
        <f t="shared" si="6"/>
        <v>0</v>
      </c>
      <c r="AJ22" s="87">
        <f t="shared" si="7"/>
        <v>0</v>
      </c>
    </row>
    <row r="23" spans="1:36" thickBot="1" x14ac:dyDescent="0.25">
      <c r="A23" s="20">
        <v>12</v>
      </c>
      <c r="B23" s="388" t="s">
        <v>183</v>
      </c>
      <c r="C23" s="390" t="s">
        <v>184</v>
      </c>
      <c r="D23" s="388" t="s">
        <v>185</v>
      </c>
      <c r="E23" s="175"/>
      <c r="F23" s="158"/>
      <c r="G23" s="158"/>
      <c r="H23" s="158"/>
      <c r="I23" s="158"/>
      <c r="J23" s="158"/>
      <c r="K23" s="176"/>
      <c r="L23" s="178">
        <f t="shared" si="0"/>
        <v>0</v>
      </c>
      <c r="M23" s="177">
        <f t="shared" si="1"/>
        <v>0</v>
      </c>
      <c r="N23" s="173"/>
      <c r="O23" s="66"/>
      <c r="P23" s="66"/>
      <c r="Q23" s="66"/>
      <c r="R23" s="66"/>
      <c r="S23" s="66"/>
      <c r="T23" s="66"/>
      <c r="U23" s="82"/>
      <c r="V23" s="79">
        <f t="shared" si="2"/>
        <v>0</v>
      </c>
      <c r="W23" s="49">
        <f t="shared" si="3"/>
        <v>0</v>
      </c>
      <c r="X23" s="51"/>
      <c r="Y23" s="52"/>
      <c r="Z23" s="52"/>
      <c r="AA23" s="52"/>
      <c r="AB23" s="52"/>
      <c r="AC23" s="52"/>
      <c r="AD23" s="52"/>
      <c r="AE23" s="66"/>
      <c r="AF23" s="79">
        <f t="shared" si="4"/>
        <v>0</v>
      </c>
      <c r="AG23" s="54">
        <f t="shared" si="5"/>
        <v>0</v>
      </c>
      <c r="AH23" s="58"/>
      <c r="AI23" s="88">
        <f>SUM(W23,AG23)/2+AH23</f>
        <v>0</v>
      </c>
      <c r="AJ23" s="87">
        <f t="shared" si="7"/>
        <v>0</v>
      </c>
    </row>
    <row r="24" spans="1:36" thickBot="1" x14ac:dyDescent="0.25">
      <c r="A24" s="20">
        <v>13</v>
      </c>
      <c r="B24" s="389" t="s">
        <v>186</v>
      </c>
      <c r="C24" s="390" t="s">
        <v>187</v>
      </c>
      <c r="D24" s="389" t="s">
        <v>188</v>
      </c>
      <c r="E24" s="175"/>
      <c r="F24" s="158"/>
      <c r="G24" s="158"/>
      <c r="H24" s="158"/>
      <c r="I24" s="158"/>
      <c r="J24" s="158"/>
      <c r="K24" s="176"/>
      <c r="L24" s="178">
        <f t="shared" si="0"/>
        <v>0</v>
      </c>
      <c r="M24" s="177">
        <f t="shared" si="1"/>
        <v>0</v>
      </c>
      <c r="N24" s="173"/>
      <c r="O24" s="66"/>
      <c r="P24" s="66"/>
      <c r="Q24" s="66"/>
      <c r="R24" s="66"/>
      <c r="S24" s="66"/>
      <c r="T24" s="66"/>
      <c r="U24" s="82"/>
      <c r="V24" s="79">
        <f t="shared" si="2"/>
        <v>0</v>
      </c>
      <c r="W24" s="49">
        <f t="shared" si="3"/>
        <v>0</v>
      </c>
      <c r="X24" s="51"/>
      <c r="Y24" s="52"/>
      <c r="Z24" s="52"/>
      <c r="AA24" s="52"/>
      <c r="AB24" s="52"/>
      <c r="AC24" s="52"/>
      <c r="AD24" s="52"/>
      <c r="AE24" s="66"/>
      <c r="AF24" s="79">
        <f t="shared" si="4"/>
        <v>0</v>
      </c>
      <c r="AG24" s="54">
        <f t="shared" si="5"/>
        <v>0</v>
      </c>
      <c r="AH24" s="58"/>
      <c r="AI24" s="88">
        <f>SUM(M24,W24+AG24)/3+AH24</f>
        <v>0</v>
      </c>
      <c r="AJ24" s="87">
        <f t="shared" si="7"/>
        <v>0</v>
      </c>
    </row>
    <row r="25" spans="1:36" thickBot="1" x14ac:dyDescent="0.25">
      <c r="A25" s="20">
        <v>14</v>
      </c>
      <c r="B25" s="389" t="s">
        <v>189</v>
      </c>
      <c r="C25" s="390" t="s">
        <v>146</v>
      </c>
      <c r="D25" s="389" t="s">
        <v>190</v>
      </c>
      <c r="E25" s="175"/>
      <c r="F25" s="158"/>
      <c r="G25" s="158"/>
      <c r="H25" s="158"/>
      <c r="I25" s="158"/>
      <c r="J25" s="158"/>
      <c r="K25" s="176"/>
      <c r="L25" s="178">
        <f t="shared" si="0"/>
        <v>0</v>
      </c>
      <c r="M25" s="177">
        <f t="shared" si="1"/>
        <v>0</v>
      </c>
      <c r="N25" s="173"/>
      <c r="O25" s="66"/>
      <c r="P25" s="66"/>
      <c r="Q25" s="66"/>
      <c r="R25" s="66"/>
      <c r="S25" s="66"/>
      <c r="T25" s="66"/>
      <c r="U25" s="82"/>
      <c r="V25" s="79">
        <f t="shared" si="2"/>
        <v>0</v>
      </c>
      <c r="W25" s="49">
        <f t="shared" si="3"/>
        <v>0</v>
      </c>
      <c r="X25" s="51"/>
      <c r="Y25" s="52"/>
      <c r="Z25" s="52"/>
      <c r="AA25" s="52"/>
      <c r="AB25" s="52"/>
      <c r="AC25" s="52"/>
      <c r="AD25" s="52"/>
      <c r="AE25" s="66"/>
      <c r="AF25" s="79">
        <f t="shared" si="4"/>
        <v>0</v>
      </c>
      <c r="AG25" s="54">
        <f t="shared" si="5"/>
        <v>0</v>
      </c>
      <c r="AH25" s="58"/>
      <c r="AI25" s="88">
        <f t="shared" si="6"/>
        <v>0</v>
      </c>
      <c r="AJ25" s="87">
        <f t="shared" si="7"/>
        <v>0</v>
      </c>
    </row>
    <row r="26" spans="1:36" thickBot="1" x14ac:dyDescent="0.25">
      <c r="A26" s="20">
        <v>15</v>
      </c>
      <c r="B26" s="389" t="s">
        <v>191</v>
      </c>
      <c r="C26" s="390" t="s">
        <v>192</v>
      </c>
      <c r="D26" s="389" t="s">
        <v>193</v>
      </c>
      <c r="E26" s="175"/>
      <c r="F26" s="158"/>
      <c r="G26" s="158"/>
      <c r="H26" s="158"/>
      <c r="I26" s="158"/>
      <c r="J26" s="158"/>
      <c r="K26" s="176"/>
      <c r="L26" s="178">
        <f t="shared" si="0"/>
        <v>0</v>
      </c>
      <c r="M26" s="177">
        <f t="shared" si="1"/>
        <v>0</v>
      </c>
      <c r="N26" s="173"/>
      <c r="O26" s="66"/>
      <c r="P26" s="66"/>
      <c r="Q26" s="66"/>
      <c r="R26" s="66"/>
      <c r="S26" s="66"/>
      <c r="T26" s="66"/>
      <c r="U26" s="82"/>
      <c r="V26" s="79">
        <f t="shared" si="2"/>
        <v>0</v>
      </c>
      <c r="W26" s="49">
        <f t="shared" si="3"/>
        <v>0</v>
      </c>
      <c r="X26" s="51"/>
      <c r="Y26" s="52"/>
      <c r="Z26" s="52"/>
      <c r="AA26" s="52"/>
      <c r="AB26" s="52"/>
      <c r="AC26" s="52"/>
      <c r="AD26" s="52"/>
      <c r="AE26" s="66"/>
      <c r="AF26" s="79">
        <f t="shared" si="4"/>
        <v>0</v>
      </c>
      <c r="AG26" s="54">
        <f t="shared" si="5"/>
        <v>0</v>
      </c>
      <c r="AH26" s="58"/>
      <c r="AI26" s="88">
        <f t="shared" si="6"/>
        <v>0</v>
      </c>
      <c r="AJ26" s="87">
        <f t="shared" si="7"/>
        <v>0</v>
      </c>
    </row>
    <row r="27" spans="1:36" thickBot="1" x14ac:dyDescent="0.25">
      <c r="A27" s="20">
        <v>16</v>
      </c>
      <c r="B27" s="388" t="s">
        <v>194</v>
      </c>
      <c r="C27" s="390" t="s">
        <v>195</v>
      </c>
      <c r="D27" s="388" t="s">
        <v>196</v>
      </c>
      <c r="E27" s="175"/>
      <c r="F27" s="158"/>
      <c r="G27" s="158"/>
      <c r="H27" s="158"/>
      <c r="I27" s="158"/>
      <c r="J27" s="158"/>
      <c r="K27" s="176"/>
      <c r="L27" s="178">
        <f t="shared" si="0"/>
        <v>0</v>
      </c>
      <c r="M27" s="177">
        <f t="shared" si="1"/>
        <v>0</v>
      </c>
      <c r="N27" s="173"/>
      <c r="O27" s="66"/>
      <c r="P27" s="66"/>
      <c r="Q27" s="66"/>
      <c r="R27" s="66"/>
      <c r="S27" s="66"/>
      <c r="T27" s="66"/>
      <c r="U27" s="82"/>
      <c r="V27" s="79">
        <f t="shared" si="2"/>
        <v>0</v>
      </c>
      <c r="W27" s="49">
        <f t="shared" si="3"/>
        <v>0</v>
      </c>
      <c r="X27" s="51"/>
      <c r="Y27" s="52"/>
      <c r="Z27" s="52"/>
      <c r="AA27" s="52"/>
      <c r="AB27" s="52"/>
      <c r="AC27" s="52"/>
      <c r="AD27" s="52"/>
      <c r="AE27" s="66"/>
      <c r="AF27" s="79">
        <f t="shared" si="4"/>
        <v>0</v>
      </c>
      <c r="AG27" s="54">
        <f t="shared" si="5"/>
        <v>0</v>
      </c>
      <c r="AH27" s="58"/>
      <c r="AI27" s="88">
        <f t="shared" si="6"/>
        <v>0</v>
      </c>
      <c r="AJ27" s="87">
        <f t="shared" si="7"/>
        <v>0</v>
      </c>
    </row>
    <row r="28" spans="1:36" thickBot="1" x14ac:dyDescent="0.25">
      <c r="A28" s="20">
        <f>+A27+1</f>
        <v>17</v>
      </c>
      <c r="B28" s="388" t="s">
        <v>197</v>
      </c>
      <c r="C28" s="390" t="s">
        <v>198</v>
      </c>
      <c r="D28" s="388" t="s">
        <v>199</v>
      </c>
      <c r="E28" s="175"/>
      <c r="F28" s="158"/>
      <c r="G28" s="158"/>
      <c r="H28" s="158"/>
      <c r="I28" s="158"/>
      <c r="J28" s="158"/>
      <c r="K28" s="176"/>
      <c r="L28" s="178">
        <f t="shared" si="0"/>
        <v>0</v>
      </c>
      <c r="M28" s="177">
        <f t="shared" ref="M28:M32" si="8">ROUND(L28,0)</f>
        <v>0</v>
      </c>
      <c r="N28" s="173"/>
      <c r="O28" s="66"/>
      <c r="P28" s="66"/>
      <c r="Q28" s="66"/>
      <c r="R28" s="66"/>
      <c r="S28" s="66"/>
      <c r="T28" s="66"/>
      <c r="U28" s="82"/>
      <c r="V28" s="79">
        <f t="shared" si="2"/>
        <v>0</v>
      </c>
      <c r="W28" s="49">
        <f t="shared" ref="W28:W32" si="9">ROUND(V28,0)</f>
        <v>0</v>
      </c>
      <c r="X28" s="51"/>
      <c r="Y28" s="52"/>
      <c r="Z28" s="52"/>
      <c r="AA28" s="52"/>
      <c r="AB28" s="52"/>
      <c r="AC28" s="52"/>
      <c r="AD28" s="52"/>
      <c r="AE28" s="66"/>
      <c r="AF28" s="79">
        <f t="shared" ref="AF28:AF32" si="10">SUM(((X28+Y28+Z28+AD28)/4)+(AA28))/2</f>
        <v>0</v>
      </c>
      <c r="AG28" s="54">
        <f t="shared" ref="AG28:AG32" si="11">ROUND(AF28,0)</f>
        <v>0</v>
      </c>
      <c r="AH28" s="58"/>
      <c r="AI28" s="88">
        <f t="shared" ref="AI28:AI32" si="12">SUM(M28,W28,AG28)/3+AH28</f>
        <v>0</v>
      </c>
      <c r="AJ28" s="87">
        <f t="shared" ref="AJ28:AJ32" si="13">ROUND(AI28,0)</f>
        <v>0</v>
      </c>
    </row>
    <row r="29" spans="1:36" thickBot="1" x14ac:dyDescent="0.25">
      <c r="A29" s="20">
        <f t="shared" ref="A29:A33" si="14">+A28+1</f>
        <v>18</v>
      </c>
      <c r="B29" s="388" t="s">
        <v>200</v>
      </c>
      <c r="C29" s="390" t="s">
        <v>201</v>
      </c>
      <c r="D29" s="388" t="s">
        <v>202</v>
      </c>
      <c r="E29" s="175"/>
      <c r="F29" s="158"/>
      <c r="G29" s="158"/>
      <c r="H29" s="158"/>
      <c r="I29" s="158"/>
      <c r="J29" s="158"/>
      <c r="K29" s="176"/>
      <c r="L29" s="178">
        <f t="shared" si="0"/>
        <v>0</v>
      </c>
      <c r="M29" s="177">
        <f t="shared" si="8"/>
        <v>0</v>
      </c>
      <c r="N29" s="173"/>
      <c r="O29" s="66"/>
      <c r="P29" s="66"/>
      <c r="Q29" s="66"/>
      <c r="R29" s="66"/>
      <c r="S29" s="66"/>
      <c r="T29" s="66"/>
      <c r="U29" s="82"/>
      <c r="V29" s="79">
        <f t="shared" si="2"/>
        <v>0</v>
      </c>
      <c r="W29" s="49">
        <f t="shared" si="9"/>
        <v>0</v>
      </c>
      <c r="X29" s="51"/>
      <c r="Y29" s="52"/>
      <c r="Z29" s="52"/>
      <c r="AA29" s="52"/>
      <c r="AB29" s="52"/>
      <c r="AC29" s="52"/>
      <c r="AD29" s="52"/>
      <c r="AE29" s="66"/>
      <c r="AF29" s="79">
        <f t="shared" si="10"/>
        <v>0</v>
      </c>
      <c r="AG29" s="54">
        <f t="shared" si="11"/>
        <v>0</v>
      </c>
      <c r="AH29" s="58"/>
      <c r="AI29" s="88">
        <f t="shared" si="12"/>
        <v>0</v>
      </c>
      <c r="AJ29" s="87">
        <f t="shared" si="13"/>
        <v>0</v>
      </c>
    </row>
    <row r="30" spans="1:36" thickBot="1" x14ac:dyDescent="0.25">
      <c r="A30" s="20">
        <f t="shared" si="14"/>
        <v>19</v>
      </c>
      <c r="B30" s="388" t="s">
        <v>203</v>
      </c>
      <c r="C30" s="390" t="s">
        <v>204</v>
      </c>
      <c r="D30" s="388" t="s">
        <v>205</v>
      </c>
      <c r="E30" s="175"/>
      <c r="F30" s="158"/>
      <c r="G30" s="158"/>
      <c r="H30" s="158"/>
      <c r="I30" s="158"/>
      <c r="J30" s="158"/>
      <c r="K30" s="176"/>
      <c r="L30" s="178">
        <f t="shared" si="0"/>
        <v>0</v>
      </c>
      <c r="M30" s="177">
        <f t="shared" si="8"/>
        <v>0</v>
      </c>
      <c r="N30" s="173"/>
      <c r="O30" s="66"/>
      <c r="P30" s="66"/>
      <c r="Q30" s="66"/>
      <c r="R30" s="66"/>
      <c r="S30" s="66"/>
      <c r="T30" s="66"/>
      <c r="U30" s="82"/>
      <c r="V30" s="79">
        <f t="shared" si="2"/>
        <v>0</v>
      </c>
      <c r="W30" s="49">
        <f t="shared" si="9"/>
        <v>0</v>
      </c>
      <c r="X30" s="51"/>
      <c r="Y30" s="52"/>
      <c r="Z30" s="52"/>
      <c r="AA30" s="52"/>
      <c r="AB30" s="52"/>
      <c r="AC30" s="52"/>
      <c r="AD30" s="52"/>
      <c r="AE30" s="66"/>
      <c r="AF30" s="79">
        <f t="shared" si="10"/>
        <v>0</v>
      </c>
      <c r="AG30" s="54">
        <f t="shared" si="11"/>
        <v>0</v>
      </c>
      <c r="AH30" s="58"/>
      <c r="AI30" s="88">
        <f t="shared" si="12"/>
        <v>0</v>
      </c>
      <c r="AJ30" s="87">
        <f t="shared" si="13"/>
        <v>0</v>
      </c>
    </row>
    <row r="31" spans="1:36" thickBot="1" x14ac:dyDescent="0.25">
      <c r="A31" s="20">
        <f t="shared" si="14"/>
        <v>20</v>
      </c>
      <c r="B31" s="389" t="s">
        <v>206</v>
      </c>
      <c r="C31" s="390" t="s">
        <v>207</v>
      </c>
      <c r="D31" s="389" t="s">
        <v>208</v>
      </c>
      <c r="E31" s="175"/>
      <c r="F31" s="158"/>
      <c r="G31" s="158"/>
      <c r="H31" s="158"/>
      <c r="I31" s="158"/>
      <c r="J31" s="158"/>
      <c r="K31" s="176"/>
      <c r="L31" s="178">
        <f t="shared" si="0"/>
        <v>0</v>
      </c>
      <c r="M31" s="177">
        <f t="shared" si="8"/>
        <v>0</v>
      </c>
      <c r="N31" s="173"/>
      <c r="O31" s="66"/>
      <c r="P31" s="66"/>
      <c r="Q31" s="66"/>
      <c r="R31" s="66"/>
      <c r="S31" s="66"/>
      <c r="T31" s="66"/>
      <c r="U31" s="82"/>
      <c r="V31" s="79">
        <f t="shared" si="2"/>
        <v>0</v>
      </c>
      <c r="W31" s="49">
        <f t="shared" si="9"/>
        <v>0</v>
      </c>
      <c r="X31" s="51"/>
      <c r="Y31" s="52"/>
      <c r="Z31" s="52"/>
      <c r="AA31" s="52"/>
      <c r="AB31" s="52"/>
      <c r="AC31" s="52"/>
      <c r="AD31" s="52"/>
      <c r="AE31" s="66"/>
      <c r="AF31" s="79">
        <f t="shared" si="10"/>
        <v>0</v>
      </c>
      <c r="AG31" s="54">
        <f t="shared" si="11"/>
        <v>0</v>
      </c>
      <c r="AH31" s="58"/>
      <c r="AI31" s="88">
        <f t="shared" si="12"/>
        <v>0</v>
      </c>
      <c r="AJ31" s="87">
        <f t="shared" si="13"/>
        <v>0</v>
      </c>
    </row>
    <row r="32" spans="1:36" thickBot="1" x14ac:dyDescent="0.25">
      <c r="A32" s="20">
        <f t="shared" si="14"/>
        <v>21</v>
      </c>
      <c r="B32" s="389" t="s">
        <v>209</v>
      </c>
      <c r="C32" s="390" t="s">
        <v>210</v>
      </c>
      <c r="D32" s="389" t="s">
        <v>211</v>
      </c>
      <c r="E32" s="175"/>
      <c r="F32" s="158"/>
      <c r="G32" s="158"/>
      <c r="H32" s="158"/>
      <c r="I32" s="158"/>
      <c r="J32" s="158"/>
      <c r="K32" s="176"/>
      <c r="L32" s="178">
        <f t="shared" si="0"/>
        <v>0</v>
      </c>
      <c r="M32" s="177">
        <f t="shared" si="8"/>
        <v>0</v>
      </c>
      <c r="N32" s="173"/>
      <c r="O32" s="66"/>
      <c r="P32" s="66"/>
      <c r="Q32" s="66"/>
      <c r="R32" s="66"/>
      <c r="S32" s="66"/>
      <c r="T32" s="66"/>
      <c r="U32" s="82"/>
      <c r="V32" s="79">
        <f t="shared" si="2"/>
        <v>0</v>
      </c>
      <c r="W32" s="49">
        <f t="shared" si="9"/>
        <v>0</v>
      </c>
      <c r="X32" s="51"/>
      <c r="Y32" s="52"/>
      <c r="Z32" s="52"/>
      <c r="AA32" s="52"/>
      <c r="AB32" s="52"/>
      <c r="AC32" s="52"/>
      <c r="AD32" s="52"/>
      <c r="AE32" s="66"/>
      <c r="AF32" s="79">
        <f t="shared" si="10"/>
        <v>0</v>
      </c>
      <c r="AG32" s="54">
        <f t="shared" si="11"/>
        <v>0</v>
      </c>
      <c r="AH32" s="58"/>
      <c r="AI32" s="88">
        <f t="shared" si="12"/>
        <v>0</v>
      </c>
      <c r="AJ32" s="87">
        <f t="shared" si="13"/>
        <v>0</v>
      </c>
    </row>
    <row r="33" spans="1:36" ht="12.75" x14ac:dyDescent="0.2">
      <c r="A33" s="20">
        <f t="shared" si="14"/>
        <v>22</v>
      </c>
      <c r="B33" s="388" t="s">
        <v>212</v>
      </c>
      <c r="C33" s="390" t="s">
        <v>213</v>
      </c>
      <c r="D33" s="388" t="s">
        <v>214</v>
      </c>
      <c r="E33" s="175"/>
      <c r="F33" s="158"/>
      <c r="G33" s="158"/>
      <c r="H33" s="158"/>
      <c r="I33" s="158"/>
      <c r="J33" s="158"/>
      <c r="K33" s="176"/>
      <c r="L33" s="178">
        <f t="shared" ref="L33" si="15">(E33+F33+G33+H33+J33)/5</f>
        <v>0</v>
      </c>
      <c r="M33" s="177">
        <f t="shared" ref="M33" si="16">ROUND(L33,0)</f>
        <v>0</v>
      </c>
      <c r="N33" s="173"/>
      <c r="O33" s="66"/>
      <c r="P33" s="66"/>
      <c r="Q33" s="66"/>
      <c r="R33" s="66"/>
      <c r="S33" s="66"/>
      <c r="T33" s="66"/>
      <c r="U33" s="82"/>
      <c r="V33" s="79">
        <f t="shared" ref="V33" si="17">SUM(N33+O33+P33+Q33+T33)/5</f>
        <v>0</v>
      </c>
      <c r="W33" s="49">
        <f t="shared" ref="W33" si="18">ROUND(V33,0)</f>
        <v>0</v>
      </c>
      <c r="X33" s="51"/>
      <c r="Y33" s="52"/>
      <c r="Z33" s="52"/>
      <c r="AA33" s="52"/>
      <c r="AB33" s="52"/>
      <c r="AC33" s="52"/>
      <c r="AD33" s="52"/>
      <c r="AE33" s="66"/>
      <c r="AF33" s="79">
        <f t="shared" ref="AF33" si="19">SUM(((X33+Y33+Z33+AD33)/4)+(AA33))/2</f>
        <v>0</v>
      </c>
      <c r="AG33" s="54">
        <f t="shared" ref="AG33" si="20">ROUND(AF33,0)</f>
        <v>0</v>
      </c>
      <c r="AH33" s="58"/>
      <c r="AI33" s="88">
        <f t="shared" ref="AI33" si="21">SUM(M33,W33,AG33)/3+AH33</f>
        <v>0</v>
      </c>
      <c r="AJ33" s="87">
        <f t="shared" ref="AJ33" si="22">ROUND(AI33,0)</f>
        <v>0</v>
      </c>
    </row>
    <row r="34" spans="1:36" x14ac:dyDescent="0.25">
      <c r="E34" s="167"/>
      <c r="F34" s="167"/>
      <c r="G34" s="167"/>
      <c r="H34" s="167"/>
      <c r="I34" s="167"/>
      <c r="J34" s="167"/>
      <c r="K34" s="167"/>
      <c r="L34" s="167"/>
      <c r="M34" s="167"/>
      <c r="N34" s="167"/>
    </row>
    <row r="35" spans="1:36" x14ac:dyDescent="0.25">
      <c r="E35" s="167"/>
      <c r="F35" s="167"/>
      <c r="G35" s="167"/>
      <c r="H35" s="167"/>
      <c r="I35" s="167"/>
      <c r="J35" s="167"/>
      <c r="K35" s="167"/>
      <c r="L35" s="167"/>
      <c r="M35" s="167"/>
      <c r="N35" s="167"/>
    </row>
    <row r="36" spans="1:36" x14ac:dyDescent="0.25">
      <c r="E36" s="167"/>
      <c r="F36" s="167"/>
      <c r="G36" s="167"/>
      <c r="H36" s="167"/>
      <c r="I36" s="167"/>
      <c r="J36" s="167"/>
      <c r="K36" s="167"/>
      <c r="L36" s="167"/>
      <c r="M36" s="167"/>
      <c r="N36" s="167"/>
    </row>
    <row r="37" spans="1:36" x14ac:dyDescent="0.25">
      <c r="E37" s="167"/>
      <c r="F37" s="167"/>
      <c r="G37" s="167"/>
      <c r="H37" s="167"/>
      <c r="I37" s="167"/>
      <c r="J37" s="167"/>
      <c r="K37" s="167"/>
      <c r="L37" s="167"/>
      <c r="M37" s="167"/>
      <c r="N37" s="167"/>
    </row>
    <row r="38" spans="1:36" x14ac:dyDescent="0.25">
      <c r="E38" s="167"/>
      <c r="F38" s="167"/>
      <c r="G38" s="167"/>
      <c r="H38" s="167"/>
      <c r="I38" s="167"/>
      <c r="J38" s="167"/>
      <c r="K38" s="167"/>
      <c r="L38" s="167"/>
      <c r="M38" s="167"/>
      <c r="N38" s="167"/>
    </row>
    <row r="39" spans="1:36" x14ac:dyDescent="0.25">
      <c r="E39" s="167"/>
      <c r="F39" s="167"/>
      <c r="G39" s="167"/>
      <c r="H39" s="167"/>
      <c r="I39" s="167"/>
      <c r="J39" s="167"/>
      <c r="K39" s="167"/>
      <c r="L39" s="167"/>
      <c r="M39" s="167"/>
      <c r="N39" s="167"/>
    </row>
    <row r="40" spans="1:36" x14ac:dyDescent="0.25">
      <c r="E40" s="167"/>
      <c r="F40" s="167"/>
      <c r="G40" s="167"/>
      <c r="H40" s="167"/>
      <c r="I40" s="167"/>
      <c r="J40" s="167"/>
      <c r="K40" s="167"/>
      <c r="L40" s="167"/>
      <c r="M40" s="167"/>
      <c r="N40" s="167"/>
    </row>
    <row r="41" spans="1:36" x14ac:dyDescent="0.25">
      <c r="E41" s="167"/>
      <c r="F41" s="167"/>
      <c r="G41" s="167"/>
      <c r="H41" s="167"/>
      <c r="I41" s="167"/>
      <c r="J41" s="167"/>
      <c r="K41" s="167"/>
      <c r="L41" s="167"/>
      <c r="M41" s="167"/>
      <c r="N41" s="167"/>
    </row>
  </sheetData>
  <mergeCells count="41">
    <mergeCell ref="AH11:AI11"/>
    <mergeCell ref="A5:D6"/>
    <mergeCell ref="A7:D8"/>
    <mergeCell ref="A9:D10"/>
    <mergeCell ref="E11:L11"/>
    <mergeCell ref="N11:V11"/>
    <mergeCell ref="P3:P10"/>
    <mergeCell ref="Q3:Q10"/>
    <mergeCell ref="R3:R10"/>
    <mergeCell ref="S3:S10"/>
    <mergeCell ref="X3:X10"/>
    <mergeCell ref="Y3:Y10"/>
    <mergeCell ref="AI2:AI10"/>
    <mergeCell ref="A3:D4"/>
    <mergeCell ref="E3:E10"/>
    <mergeCell ref="AH1:AI1"/>
    <mergeCell ref="J2:J10"/>
    <mergeCell ref="K2:K10"/>
    <mergeCell ref="L2:L10"/>
    <mergeCell ref="T2:T10"/>
    <mergeCell ref="U2:U10"/>
    <mergeCell ref="AF2:AF10"/>
    <mergeCell ref="AH2:AH10"/>
    <mergeCell ref="Z3:Z10"/>
    <mergeCell ref="AA3:AA10"/>
    <mergeCell ref="AB3:AB10"/>
    <mergeCell ref="AE2:AE10"/>
    <mergeCell ref="AC3:AC10"/>
    <mergeCell ref="N3:N10"/>
    <mergeCell ref="O3:O10"/>
    <mergeCell ref="V2:V10"/>
    <mergeCell ref="X1:AF1"/>
    <mergeCell ref="X11:AF11"/>
    <mergeCell ref="A1:D2"/>
    <mergeCell ref="E1:L1"/>
    <mergeCell ref="N1:V1"/>
    <mergeCell ref="F3:F10"/>
    <mergeCell ref="G3:G10"/>
    <mergeCell ref="H3:H10"/>
    <mergeCell ref="I3:I10"/>
    <mergeCell ref="AD2:AD10"/>
  </mergeCells>
  <pageMargins left="0.25" right="0.25" top="0.75" bottom="0.75" header="0.3" footer="0.3"/>
  <pageSetup paperSize="512" scale="71" fitToHeight="0" orientation="landscape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16</vt:i4>
      </vt:variant>
    </vt:vector>
  </HeadingPairs>
  <TitlesOfParts>
    <vt:vector size="16" baseType="lpstr">
      <vt:lpstr>RESUMEN FINAL</vt:lpstr>
      <vt:lpstr>RESUMEN X AÑO</vt:lpstr>
      <vt:lpstr>RESUMEN 1er lapso</vt:lpstr>
      <vt:lpstr>DATOS BOLETIN</vt:lpstr>
      <vt:lpstr>FÍSICA</vt:lpstr>
      <vt:lpstr>QUÍMICA</vt:lpstr>
      <vt:lpstr>GHC</vt:lpstr>
      <vt:lpstr>LENGUA </vt:lpstr>
      <vt:lpstr>IDIOMA</vt:lpstr>
      <vt:lpstr>MATEMÁTICAS</vt:lpstr>
      <vt:lpstr>BIOLOGÍA</vt:lpstr>
      <vt:lpstr>EDUC. FÍSICA</vt:lpstr>
      <vt:lpstr>DIBUJO TECNICO</vt:lpstr>
      <vt:lpstr>MATERIACOMP.</vt:lpstr>
      <vt:lpstr>OC</vt:lpstr>
      <vt:lpstr>ITP</vt:lpstr>
    </vt:vector>
  </TitlesOfParts>
  <Company>U.E.P.Brisas de Mamporal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Cesar Mattey</dc:creator>
  <cp:lastModifiedBy>Patricia</cp:lastModifiedBy>
  <cp:lastPrinted>2010-05-06T08:52:22Z</cp:lastPrinted>
  <dcterms:created xsi:type="dcterms:W3CDTF">2011-10-04T19:49:26Z</dcterms:created>
  <dcterms:modified xsi:type="dcterms:W3CDTF">2010-05-06T07:34:18Z</dcterms:modified>
</cp:coreProperties>
</file>