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66925"/>
  <mc:AlternateContent xmlns:mc="http://schemas.openxmlformats.org/markup-compatibility/2006">
    <mc:Choice Requires="x15">
      <x15ac:absPath xmlns:x15ac="http://schemas.microsoft.com/office/spreadsheetml/2010/11/ac" url="/Users/caam/Desktop/george lab/boq/boq_gis/apex_r/codes/"/>
    </mc:Choice>
  </mc:AlternateContent>
  <xr:revisionPtr revIDLastSave="0" documentId="13_ncr:1_{BA565218-898D-3249-9C6E-00CF61389555}" xr6:coauthVersionLast="47" xr6:coauthVersionMax="47" xr10:uidLastSave="{00000000-0000-0000-0000-000000000000}"/>
  <bookViews>
    <workbookView xWindow="1620" yWindow="1160" windowWidth="27180" windowHeight="15140" activeTab="3" xr2:uid="{00000000-000D-0000-FFFF-FFFF00000000}"/>
  </bookViews>
  <sheets>
    <sheet name="APEX_parameters" sheetId="17" r:id="rId1"/>
    <sheet name="APEX_Output" sheetId="15" r:id="rId2"/>
    <sheet name="APEX_Output_files" sheetId="16" r:id="rId3"/>
    <sheet name="arc_apex_tbldef" sheetId="13" r:id="rId4"/>
    <sheet name="parameter_values" sheetId="14" r:id="rId5"/>
  </sheets>
  <definedNames>
    <definedName name="_xlnm._FilterDatabase" localSheetId="1" hidden="1">APEX_Output!$A$1:$J$949</definedName>
    <definedName name="_xlnm._FilterDatabase" localSheetId="2" hidden="1">APEX_Output_files!$A$1:$J$52</definedName>
    <definedName name="_xlnm._FilterDatabase" localSheetId="3" hidden="1">arc_apex_tbldef!$A$1:$Q$649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7" l="1"/>
  <c r="A13" i="17"/>
  <c r="A14" i="17"/>
  <c r="A15" i="17"/>
  <c r="A16" i="17"/>
  <c r="A17" i="17"/>
  <c r="A18" i="17"/>
  <c r="A28" i="17" s="1"/>
  <c r="A38" i="17" s="1"/>
  <c r="A48" i="17" s="1"/>
  <c r="A58" i="17" s="1"/>
  <c r="A68" i="17" s="1"/>
  <c r="A78" i="17" s="1"/>
  <c r="A88" i="17" s="1"/>
  <c r="A98" i="17" s="1"/>
  <c r="A108" i="17" s="1"/>
  <c r="A118" i="17" s="1"/>
  <c r="A128" i="17" s="1"/>
  <c r="A19" i="17"/>
  <c r="A29" i="17" s="1"/>
  <c r="A39" i="17" s="1"/>
  <c r="A49" i="17" s="1"/>
  <c r="A59" i="17" s="1"/>
  <c r="A69" i="17" s="1"/>
  <c r="A79" i="17" s="1"/>
  <c r="A89" i="17" s="1"/>
  <c r="A99" i="17" s="1"/>
  <c r="A109" i="17" s="1"/>
  <c r="A119" i="17" s="1"/>
  <c r="A129" i="17" s="1"/>
  <c r="A20" i="17"/>
  <c r="A21" i="17"/>
  <c r="A22" i="17"/>
  <c r="A23" i="17"/>
  <c r="A24" i="17"/>
  <c r="A25" i="17"/>
  <c r="A26" i="17"/>
  <c r="A36" i="17" s="1"/>
  <c r="A46" i="17" s="1"/>
  <c r="A56" i="17" s="1"/>
  <c r="A66" i="17" s="1"/>
  <c r="A76" i="17" s="1"/>
  <c r="A86" i="17" s="1"/>
  <c r="A96" i="17" s="1"/>
  <c r="A106" i="17" s="1"/>
  <c r="A116" i="17" s="1"/>
  <c r="A126" i="17" s="1"/>
  <c r="A27" i="17"/>
  <c r="A37" i="17" s="1"/>
  <c r="A47" i="17" s="1"/>
  <c r="A57" i="17" s="1"/>
  <c r="A67" i="17" s="1"/>
  <c r="A77" i="17" s="1"/>
  <c r="A87" i="17" s="1"/>
  <c r="A97" i="17" s="1"/>
  <c r="A107" i="17" s="1"/>
  <c r="A117" i="17" s="1"/>
  <c r="A127" i="17" s="1"/>
  <c r="A30" i="17"/>
  <c r="A31" i="17"/>
  <c r="A32" i="17"/>
  <c r="A33" i="17"/>
  <c r="A34" i="17"/>
  <c r="A44" i="17" s="1"/>
  <c r="A54" i="17" s="1"/>
  <c r="A64" i="17" s="1"/>
  <c r="A74" i="17" s="1"/>
  <c r="A84" i="17" s="1"/>
  <c r="A94" i="17" s="1"/>
  <c r="A104" i="17" s="1"/>
  <c r="A114" i="17" s="1"/>
  <c r="A124" i="17" s="1"/>
  <c r="A35" i="17"/>
  <c r="A45" i="17" s="1"/>
  <c r="A55" i="17" s="1"/>
  <c r="A65" i="17" s="1"/>
  <c r="A75" i="17" s="1"/>
  <c r="A85" i="17" s="1"/>
  <c r="A95" i="17" s="1"/>
  <c r="A105" i="17" s="1"/>
  <c r="A115" i="17" s="1"/>
  <c r="A125" i="17" s="1"/>
  <c r="A40" i="17"/>
  <c r="A41" i="17"/>
  <c r="A42" i="17"/>
  <c r="A52" i="17" s="1"/>
  <c r="A62" i="17" s="1"/>
  <c r="A72" i="17" s="1"/>
  <c r="A82" i="17" s="1"/>
  <c r="A92" i="17" s="1"/>
  <c r="A102" i="17" s="1"/>
  <c r="A112" i="17" s="1"/>
  <c r="A122" i="17" s="1"/>
  <c r="A43" i="17"/>
  <c r="A53" i="17" s="1"/>
  <c r="A63" i="17" s="1"/>
  <c r="A73" i="17" s="1"/>
  <c r="A83" i="17" s="1"/>
  <c r="A93" i="17" s="1"/>
  <c r="A103" i="17" s="1"/>
  <c r="A113" i="17" s="1"/>
  <c r="A123" i="17" s="1"/>
  <c r="A50" i="17"/>
  <c r="A60" i="17" s="1"/>
  <c r="A70" i="17" s="1"/>
  <c r="A80" i="17" s="1"/>
  <c r="A90" i="17" s="1"/>
  <c r="A100" i="17" s="1"/>
  <c r="A110" i="17" s="1"/>
  <c r="A120" i="17" s="1"/>
  <c r="A130" i="17" s="1"/>
  <c r="A51" i="17"/>
  <c r="A61" i="17" s="1"/>
  <c r="A71" i="17" s="1"/>
  <c r="A81" i="17" s="1"/>
  <c r="A91" i="17" s="1"/>
  <c r="A101" i="17" s="1"/>
  <c r="A111" i="17" s="1"/>
  <c r="A121" i="17" s="1"/>
  <c r="A131" i="17" s="1"/>
  <c r="L89" i="13"/>
  <c r="L90" i="13" s="1"/>
  <c r="L91" i="13" s="1"/>
  <c r="L92" i="13" s="1"/>
  <c r="L93" i="13" s="1"/>
  <c r="L94" i="13" s="1"/>
  <c r="K89" i="13"/>
  <c r="K90" i="13" s="1"/>
  <c r="K91" i="13" s="1"/>
  <c r="K92" i="13" s="1"/>
  <c r="K93" i="13" s="1"/>
  <c r="K94" i="13" s="1"/>
  <c r="L617" i="13"/>
  <c r="L618" i="13" s="1"/>
  <c r="L619" i="13" s="1"/>
  <c r="L620" i="13" s="1"/>
  <c r="L621" i="13" s="1"/>
  <c r="L622" i="13" s="1"/>
  <c r="L623" i="13" s="1"/>
  <c r="L624" i="13" s="1"/>
  <c r="L625" i="13" s="1"/>
  <c r="K617" i="13"/>
  <c r="K618" i="13" s="1"/>
  <c r="K619" i="13" s="1"/>
  <c r="K620" i="13" s="1"/>
  <c r="K621" i="13" s="1"/>
  <c r="K622" i="13" s="1"/>
  <c r="K623" i="13" s="1"/>
  <c r="K624" i="13" s="1"/>
  <c r="K625" i="13" s="1"/>
  <c r="K581" i="13" l="1"/>
  <c r="K582" i="13"/>
  <c r="K583" i="13"/>
  <c r="K584" i="13"/>
  <c r="K585" i="13"/>
  <c r="K586" i="13"/>
  <c r="K587" i="13"/>
  <c r="K588" i="13"/>
  <c r="K589" i="13"/>
  <c r="K590" i="13"/>
  <c r="K591" i="13"/>
  <c r="K580" i="13"/>
  <c r="P47" i="13" l="1"/>
  <c r="P49" i="13"/>
  <c r="P50" i="13"/>
  <c r="P61" i="13"/>
  <c r="P72" i="13"/>
  <c r="P73" i="13"/>
  <c r="P8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Javier Osorio</author>
  </authors>
  <commentList>
    <comment ref="G2" authorId="0" shapeId="0" xr:uid="{C27A30BA-9A85-094D-8ED3-991ED48EABFC}">
      <text>
        <r>
          <rPr>
            <sz val="9"/>
            <color rgb="FF000000"/>
            <rFont val="Tahoma"/>
            <family val="2"/>
          </rPr>
          <t>RC = PRMT(1) / ((SMLA(ISA)+.01)*G1*EXP(.00155*(330.-CO2)))</t>
        </r>
      </text>
    </comment>
    <comment ref="C3" authorId="0" shapeId="0" xr:uid="{B82ABAE0-CE86-1746-B2D8-9B4F70524DC2}">
      <text>
        <r>
          <rPr>
            <sz val="9"/>
            <color rgb="FF000000"/>
            <rFont val="Tahoma"/>
            <family val="2"/>
          </rPr>
          <t xml:space="preserve">= 1.5 Minimize soil strength constraint on root growth
</t>
        </r>
        <r>
          <rPr>
            <sz val="9"/>
            <color rgb="FF000000"/>
            <rFont val="Tahoma"/>
            <family val="2"/>
          </rPr>
          <t>&gt;2 eliminates all root growth stress.</t>
        </r>
      </text>
    </comment>
    <comment ref="G3" authorId="0" shapeId="0" xr:uid="{D852A4D7-1901-1D48-A626-D671C3B7C454}">
      <text>
        <r>
          <rPr>
            <sz val="9"/>
            <color rgb="FF000000"/>
            <rFont val="Tahoma"/>
            <family val="2"/>
          </rPr>
          <t>BDX=PRMT(2) + .35 + .005*SAN(J,ISA)</t>
        </r>
      </text>
    </comment>
    <comment ref="G4" authorId="0" shapeId="0" xr:uid="{57AEFF63-5054-1945-BEED-3E44095B931A}">
      <text>
        <r>
          <rPr>
            <sz val="9"/>
            <color rgb="FF000000"/>
            <rFont val="Tahoma"/>
            <family val="2"/>
          </rPr>
          <t>IF (HUI(JJK,ISA) &gt; PRMT(3)) THEN SWH(JJK,ISA) = SWH(JJK,ISA) + AEP(JJK)</t>
        </r>
      </text>
    </comment>
    <comment ref="G5" authorId="0" shapeId="0" xr:uid="{8A32DAE4-3A16-7147-9B78-07581BE4E078}">
      <text>
        <r>
          <rPr>
            <sz val="9"/>
            <color rgb="FF000000"/>
            <rFont val="Tahoma"/>
            <family val="2"/>
          </rPr>
          <t>X2 = PO(ISL,ISA) * PRMT(4) * (1.-.01*ROK(ISL,ISA))**2</t>
        </r>
      </text>
    </comment>
    <comment ref="H5" authorId="0" shapeId="0" xr:uid="{CC204EF2-8862-5548-9630-AE07FBF966E8}">
      <text>
        <r>
          <rPr>
            <sz val="9"/>
            <color rgb="FF000000"/>
            <rFont val="Tahoma"/>
            <family val="2"/>
          </rPr>
          <t>X2 = V / (PRMT(4) * PO(LD1,ISA))</t>
        </r>
      </text>
    </comment>
    <comment ref="G6" authorId="0" shapeId="0" xr:uid="{474B3C71-9B1E-2647-99F7-092F0B24B105}">
      <text>
        <r>
          <rPr>
            <sz val="9"/>
            <color indexed="81"/>
            <rFont val="Tahoma"/>
            <family val="2"/>
          </rPr>
          <t>XY = PRMT(5) * S15(ISL,ISA)</t>
        </r>
      </text>
    </comment>
    <comment ref="H6" authorId="0" shapeId="0" xr:uid="{345D437E-0EF2-7D48-93DF-548664BFF624}">
      <text>
        <r>
          <rPr>
            <sz val="9"/>
            <color indexed="81"/>
            <rFont val="Tahoma"/>
            <family val="2"/>
          </rPr>
          <t>IF (Z(ISL,ISA)&lt;=.5) THEN BLM = PRMT(5) * S15(ISL,ISA)</t>
        </r>
      </text>
    </comment>
    <comment ref="G7" authorId="0" shapeId="0" xr:uid="{5B2311F4-FCD8-5749-9F81-7AD3709624F4}">
      <text>
        <r>
          <rPr>
            <sz val="9"/>
            <color indexed="81"/>
            <rFont val="Tahoma"/>
            <family val="2"/>
          </rPr>
          <t>WDRM(ISA) = PRMT(6) + HLMN(ISA)</t>
        </r>
      </text>
    </comment>
    <comment ref="H7" authorId="0" shapeId="0" xr:uid="{9F1E6BCF-85D6-2048-8A1A-8A7EF606859E}">
      <text>
        <r>
          <rPr>
            <sz val="9"/>
            <color rgb="FF000000"/>
            <rFont val="Tahoma"/>
            <family val="2"/>
          </rPr>
          <t>HLMN(ISA) = HLMN(ISA) + MAX(DHL, PRMT(6))</t>
        </r>
      </text>
    </comment>
    <comment ref="C8" authorId="0" shapeId="0" xr:uid="{9DCB3FF5-4B8B-7D43-A957-2A5D111C3B69}">
      <text>
        <r>
          <rPr>
            <sz val="9"/>
            <color rgb="FF000000"/>
            <rFont val="Tahoma"/>
            <family val="2"/>
          </rPr>
          <t xml:space="preserve">= 1 fixation is limited by soil water or nitrate content 
</t>
        </r>
        <r>
          <rPr>
            <sz val="9"/>
            <color rgb="FF000000"/>
            <rFont val="Tahoma"/>
            <family val="2"/>
          </rPr>
          <t xml:space="preserve">       or by crop growth stage.
</t>
        </r>
        <r>
          <rPr>
            <sz val="9"/>
            <color rgb="FF000000"/>
            <rFont val="Tahoma"/>
            <family val="2"/>
          </rPr>
          <t>= 0 fixation meets crop nitrogen uptake demand.</t>
        </r>
      </text>
    </comment>
    <comment ref="G8" authorId="0" shapeId="0" xr:uid="{09C41B57-19D0-0F4D-923D-0C21456337D8}">
      <text>
        <r>
          <rPr>
            <sz val="9"/>
            <color indexed="81"/>
            <rFont val="Tahoma"/>
            <family val="2"/>
          </rPr>
          <t>WFX = PRMT(7) * WFX + (1. - PRMT(7)) * UNM</t>
        </r>
      </text>
    </comment>
    <comment ref="G9" authorId="0" shapeId="0" xr:uid="{CCD844FB-6822-CB42-8D54-F319CF77198F}">
      <text>
        <r>
          <rPr>
            <sz val="9"/>
            <color rgb="FF000000"/>
            <rFont val="Tahoma"/>
            <family val="2"/>
          </rPr>
          <t>CL = 10. * [1000. * X5 / WT(LD1,ISA)] / (PRMT(8) * [MAX(1., CPMX(ISA) - [1000. * X5 / WT(LD1,ISA)])])</t>
        </r>
      </text>
    </comment>
    <comment ref="G10" authorId="0" shapeId="0" xr:uid="{7ACD0807-F3B3-4D41-863D-9C150AC67EF4}">
      <text>
        <r>
          <rPr>
            <sz val="9"/>
            <color rgb="FF000000"/>
            <rFont val="Tahoma"/>
            <family val="2"/>
          </rPr>
          <t>X1 = (ADRF - PRMT(9)) / 100</t>
        </r>
      </text>
    </comment>
    <comment ref="G11" authorId="0" shapeId="0" xr:uid="{72605E9B-DC60-A743-9715-A5C0BFC9E5F8}">
      <text>
        <r>
          <rPr>
            <sz val="9"/>
            <color rgb="FF000000"/>
            <rFont val="Tahoma"/>
            <family val="2"/>
          </rPr>
          <t>X2 = CV(ISA) - PRMT(10)</t>
        </r>
      </text>
    </comment>
    <comment ref="G12" authorId="0" shapeId="0" xr:uid="{1C449EAA-C6EA-5D4E-AD22-A4F344E34E72}">
      <text>
        <r>
          <rPr>
            <sz val="9"/>
            <color rgb="FF000000"/>
            <rFont val="Tahoma"/>
            <family val="2"/>
          </rPr>
          <t>IF(PDSW(ISA)/PDAW(ISA) &gt; PRMT(11) .AND. HU(JJK,ISA) &gt; GMHU(JJK)) THEN JPL(JJK,ISA)=0 &amp; HU(JJK,ISA)=0</t>
        </r>
      </text>
    </comment>
    <comment ref="G13" authorId="0" shapeId="0" xr:uid="{CB2B961C-292D-034D-893F-91345FCBE67D}">
      <text>
        <r>
          <rPr>
            <sz val="9"/>
            <color indexed="81"/>
            <rFont val="Tahoma"/>
            <family val="2"/>
          </rPr>
          <t>F = EXP(PRMT(12) * (SWST(ISL,ISA) - FC(ISL,ISA)) / XZ)</t>
        </r>
      </text>
    </comment>
    <comment ref="G14" authorId="0" shapeId="0" xr:uid="{4226244E-FF3C-124A-AC46-94175026DE5C}">
      <text>
        <r>
          <rPr>
            <sz val="9"/>
            <color rgb="FF000000"/>
            <rFont val="Tahoma"/>
            <family val="2"/>
          </rPr>
          <t>X1 = PRMT(13) * TLMF(ISA)</t>
        </r>
      </text>
    </comment>
    <comment ref="G15" authorId="0" shapeId="0" xr:uid="{2D1A4AB0-EDE8-5C47-A3D8-D2C5664A2848}">
      <text>
        <r>
          <rPr>
            <sz val="9"/>
            <color rgb="FF000000"/>
            <rFont val="Tahoma"/>
            <family val="2"/>
          </rPr>
          <t>X4 = PKRZ(LD1) + PRMT(14) * (QVOL(IDO)+SSF(LD1,ISA)+VH)</t>
        </r>
      </text>
    </comment>
    <comment ref="H15" authorId="0" shapeId="0" xr:uid="{387F13DB-9A5D-2D40-A887-2E2E1BBB9703}">
      <text>
        <r>
          <rPr>
            <sz val="9"/>
            <color rgb="FF000000"/>
            <rFont val="Tahoma"/>
            <family val="2"/>
          </rPr>
          <t>CS = PRMT(14) * CO   &amp;   CSSL = PRMT(14) * COSL</t>
        </r>
      </text>
    </comment>
    <comment ref="G16" authorId="0" shapeId="0" xr:uid="{35C94848-91E2-B14B-B930-AE5C7F425874}">
      <text>
        <r>
          <rPr>
            <sz val="9"/>
            <color indexed="81"/>
            <rFont val="Tahoma"/>
            <family val="2"/>
          </rPr>
          <t>X1 = PRMT(15) * (1. - RSD(LD1,ISA))</t>
        </r>
      </text>
    </comment>
    <comment ref="G17" authorId="0" shapeId="0" xr:uid="{D0C989E9-C68F-9042-8B3F-FB5F3390BDEF}">
      <text>
        <r>
          <rPr>
            <sz val="9"/>
            <color indexed="81"/>
            <rFont val="Tahoma"/>
            <family val="2"/>
          </rPr>
          <t>SMX(ISA) = 254. * PRMT(16) *(100./CN1-1.)</t>
        </r>
      </text>
    </comment>
    <comment ref="G18" authorId="0" shapeId="0" xr:uid="{23A85C41-25F7-5247-96B4-F82FE66B69B4}">
      <text>
        <r>
          <rPr>
            <sz val="9"/>
            <color indexed="81"/>
            <rFont val="Tahoma"/>
            <family val="2"/>
          </rPr>
          <t>X1 = MAX(.4 * SMLA(ISA), PRMT(17) * (CV(ISA) + .1))</t>
        </r>
      </text>
    </comment>
    <comment ref="G19" authorId="0" shapeId="0" xr:uid="{992FA322-B6B6-364D-B535-FB7DC84A17A5}">
      <text>
        <r>
          <rPr>
            <sz val="9"/>
            <color indexed="81"/>
            <rFont val="Tahoma"/>
            <family val="2"/>
          </rPr>
          <t>CYFP = PRMT(19) * VFP ** PRMT(18)</t>
        </r>
      </text>
    </comment>
    <comment ref="H19" authorId="0" shapeId="0" xr:uid="{A336031C-1314-3649-AB36-6E3ADA7C1379}">
      <text>
        <r>
          <rPr>
            <sz val="9"/>
            <color indexed="81"/>
            <rFont val="Tahoma"/>
            <family val="2"/>
          </rPr>
          <t>CYCH = PRMT(19) *VCH ** PRMT(18)</t>
        </r>
      </text>
    </comment>
    <comment ref="G20" authorId="0" shapeId="0" xr:uid="{F8CB9B13-B6DF-9C48-B2DD-F499D25A2859}">
      <text>
        <r>
          <rPr>
            <sz val="9"/>
            <color indexed="81"/>
            <rFont val="Tahoma"/>
            <family val="2"/>
          </rPr>
          <t>CYFP = PRMT(19) * VFP ** PRMT(18)</t>
        </r>
      </text>
    </comment>
    <comment ref="H20" authorId="0" shapeId="0" xr:uid="{D084F6FA-DDE6-514A-9D7F-02C09DF81541}">
      <text>
        <r>
          <rPr>
            <sz val="9"/>
            <color indexed="81"/>
            <rFont val="Tahoma"/>
            <family val="2"/>
          </rPr>
          <t>CYCH = PRMT(19) *VCH ** PRMT(18)</t>
        </r>
      </text>
    </comment>
    <comment ref="G21" authorId="0" shapeId="0" xr:uid="{34C34FD3-A7AF-9440-A67F-1466AAF25457}">
      <text>
        <r>
          <rPr>
            <sz val="9"/>
            <color indexed="81"/>
            <rFont val="Tahoma"/>
            <family val="2"/>
          </rPr>
          <t xml:space="preserve">SCN2 = PRMT(20) * SCN </t>
        </r>
      </text>
    </comment>
    <comment ref="H21" authorId="0" shapeId="0" xr:uid="{9ACF1E71-5880-9348-AB69-59CBE31406A0}">
      <text>
        <r>
          <rPr>
            <sz val="9"/>
            <color rgb="FF000000"/>
            <rFont val="Tahoma"/>
            <family val="2"/>
          </rPr>
          <t>QVOL(IDO) = X1 * X1 / (RFV(IRF(ISA)) + (1.-PRMT(20)) * SCN)</t>
        </r>
      </text>
    </comment>
    <comment ref="G22" authorId="0" shapeId="0" xr:uid="{432C0C1E-2CD5-B94F-9089-BE22618D784E}">
      <text>
        <r>
          <rPr>
            <sz val="9"/>
            <color indexed="81"/>
            <rFont val="Tahoma"/>
            <family val="2"/>
          </rPr>
          <t>X1 = MAX(5. * V , WT(LD1,ISA) * PRMT(21))</t>
        </r>
      </text>
    </comment>
    <comment ref="G23" authorId="0" shapeId="0" xr:uid="{F2BBBB76-4300-9D4D-BF6B-ABF6422C601C}">
      <text>
        <r>
          <rPr>
            <sz val="9"/>
            <color indexed="81"/>
            <rFont val="Tahoma"/>
            <family val="2"/>
          </rPr>
          <t>SCN = SCN * PRMT(22)</t>
        </r>
      </text>
    </comment>
    <comment ref="G24" authorId="0" shapeId="0" xr:uid="{E4AE010F-2E1D-CE4A-BC77-D1B498DEDDE5}">
      <text>
        <r>
          <rPr>
            <sz val="9"/>
            <color indexed="81"/>
            <rFont val="Tahoma"/>
            <family val="2"/>
          </rPr>
          <t>EO = MAX(0., PRMT(23) * RAMM * (TX+17.8) * (TMX(IRF(ISA)) - TMN(IRF(ISA)))**HGX)</t>
        </r>
      </text>
    </comment>
    <comment ref="G25" authorId="0" shapeId="0" xr:uid="{C21CF936-C304-B44E-B771-27B841C11B7B}">
      <text>
        <r>
          <rPr>
            <sz val="9"/>
            <color rgb="FF000000"/>
            <rFont val="Tahoma"/>
            <family val="2"/>
          </rPr>
          <t>CO = MIN(PSOL(K), VPST / (Y4 + PRMT(24) * (Y3+Y5+Y6+Y7)))</t>
        </r>
      </text>
    </comment>
    <comment ref="H25" authorId="0" shapeId="0" xr:uid="{F4F17899-4D73-1D41-B473-7A13207C6B66}">
      <text>
        <r>
          <rPr>
            <sz val="9"/>
            <color rgb="FF000000"/>
            <rFont val="Tahoma"/>
            <family val="2"/>
          </rPr>
          <t>CS = PRMT(24) * CO</t>
        </r>
      </text>
    </comment>
    <comment ref="G26" authorId="0" shapeId="0" xr:uid="{35DE6431-0B03-1748-97DA-88C33AFA3F5D}">
      <text>
        <r>
          <rPr>
            <sz val="9"/>
            <color indexed="81"/>
            <rFont val="Tahoma"/>
            <family val="2"/>
          </rPr>
          <t>IF(RFV(IRF(ISA)) &gt; 0.) THEN SCN = SCN * EXP(PRMT(25) * (.2 - AL5))</t>
        </r>
      </text>
    </comment>
    <comment ref="G27" authorId="0" shapeId="0" xr:uid="{43172E69-DFF4-8747-B01C-83B18D45B364}">
      <text>
        <r>
          <rPr>
            <sz val="9"/>
            <color indexed="81"/>
            <rFont val="Tahoma"/>
            <family val="2"/>
          </rPr>
          <t>HU(JJK,ISA) = XPHU * PRMT(26)</t>
        </r>
      </text>
    </comment>
    <comment ref="G28" authorId="0" shapeId="0" xr:uid="{17AE773C-B9E4-5A4B-8F79-11A35A8926D6}">
      <text>
        <r>
          <rPr>
            <sz val="9"/>
            <color indexed="81"/>
            <rFont val="Tahoma"/>
            <family val="2"/>
          </rPr>
          <t>FCEC = MAX(PRMT(27), 1. - .038 * CEC(ISL,ISA))</t>
        </r>
      </text>
    </comment>
    <comment ref="G29" authorId="0" shapeId="0" xr:uid="{3C4C4FEA-9F5E-464D-A58F-C8FC9BAD39BC}">
      <text>
        <r>
          <rPr>
            <sz val="9"/>
            <color indexed="81"/>
            <rFont val="Tahoma"/>
            <family val="2"/>
          </rPr>
          <t>WFX = MIN(PRMT(28), PRMT(7) * WFX + (1. - PRMT(7)) * UNM)</t>
        </r>
      </text>
    </comment>
    <comment ref="G30" authorId="0" shapeId="0" xr:uid="{BC7D6ED5-9327-9C4C-BFE5-3B8AEA4C2DB2}">
      <text>
        <r>
          <rPr>
            <sz val="9"/>
            <color indexed="81"/>
            <rFont val="Tahoma"/>
            <family val="2"/>
          </rPr>
          <t>CBMX(ISL,ISA) = PRMT(29) * X2</t>
        </r>
      </text>
    </comment>
    <comment ref="H30" authorId="0" shapeId="0" xr:uid="{477C0076-E1FE-9A42-A3C7-EA395F35C97E}">
      <text>
        <r>
          <rPr>
            <sz val="9"/>
            <color indexed="81"/>
            <rFont val="Tahoma"/>
            <family val="2"/>
          </rPr>
          <t>CBMX(ISL,ISA) = PRMT(29) * X2 * RTO</t>
        </r>
      </text>
    </comment>
    <comment ref="G31" authorId="0" shapeId="0" xr:uid="{A6B36DFD-C3BF-BD49-9CA1-9C64A02C331F}">
      <text>
        <r>
          <rPr>
            <sz val="9"/>
            <color indexed="81"/>
            <rFont val="Tahoma"/>
            <family val="2"/>
          </rPr>
          <t>REMOVED</t>
        </r>
      </text>
    </comment>
    <comment ref="G32" authorId="0" shapeId="0" xr:uid="{50113465-DB92-2B42-9188-FAAC5968DFC0}">
      <text>
        <r>
          <rPr>
            <sz val="9"/>
            <color rgb="FF000000"/>
            <rFont val="Tahoma"/>
            <family val="2"/>
          </rPr>
          <t>IF(Z(ISL,ISA) &lt; PRMT(31)) THEN CBMX(ISL,ISA) = PRMT(29) * X2</t>
        </r>
      </text>
    </comment>
    <comment ref="H32" authorId="0" shapeId="0" xr:uid="{C29DC43F-E506-154F-ADA8-B5F8D97C51E8}">
      <text>
        <r>
          <rPr>
            <sz val="9"/>
            <color indexed="81"/>
            <rFont val="Tahoma"/>
            <family val="2"/>
          </rPr>
          <t>RTO = (PRMT(31)-XX) / (Z(ISL,ISA) - XX)</t>
        </r>
      </text>
    </comment>
    <comment ref="G33" authorId="0" shapeId="0" xr:uid="{CEB1B536-CDA4-3942-80A1-220789ABB7D0}">
      <text>
        <r>
          <rPr>
            <sz val="9"/>
            <color indexed="81"/>
            <rFont val="Tahoma"/>
            <family val="2"/>
          </rPr>
          <t>YP(IDO) = YEW * WPO(LD1,ISA) ** PRMT(32)</t>
        </r>
      </text>
    </comment>
    <comment ref="G34" authorId="0" shapeId="0" xr:uid="{F244D9AC-F2A6-EE48-941B-C2B45054AB00}">
      <text>
        <r>
          <rPr>
            <sz val="9"/>
            <color indexed="81"/>
            <rFont val="Tahoma"/>
            <family val="2"/>
          </rPr>
          <t>YSD(1,IDO) = MIN(YLM, PRMT(33) * X1 * XX)</t>
        </r>
      </text>
    </comment>
    <comment ref="G35" authorId="0" shapeId="0" xr:uid="{CA6587D9-4A71-1B47-B5C7-84BCF9E2716D}">
      <text>
        <r>
          <rPr>
            <sz val="9"/>
            <color indexed="81"/>
            <rFont val="Tahoma"/>
            <family val="2"/>
          </rPr>
          <t>IF(IET==4.AND.PRMT(34)&gt;0.) THEN HGX = PRMT(34)</t>
        </r>
      </text>
    </comment>
    <comment ref="H35" authorId="0" shapeId="0" xr:uid="{EE4D3F41-2C76-354A-BD64-C76DA542885C}">
      <text>
        <r>
          <rPr>
            <sz val="9"/>
            <color indexed="81"/>
            <rFont val="Tahoma"/>
            <family val="2"/>
          </rPr>
          <t>EO = MAX(0., PRMT(23) * RAMM * (TX + 17.8) * (TMX(IRF(ISA)) - TMN(IRF(ISA))) ** HGX)</t>
        </r>
      </text>
    </comment>
    <comment ref="G36" authorId="0" shapeId="0" xr:uid="{125FEDB7-EA85-7741-9710-224CC46D8CFA}">
      <text>
        <r>
          <rPr>
            <sz val="9"/>
            <color indexed="81"/>
            <rFont val="Tahoma"/>
            <family val="2"/>
          </rPr>
          <t>REMOVED</t>
        </r>
      </text>
    </comment>
    <comment ref="G37" authorId="0" shapeId="0" xr:uid="{A5A3B1BE-BEC4-C049-A7EA-C88833CC1FED}">
      <text>
        <r>
          <rPr>
            <sz val="9"/>
            <color indexed="81"/>
            <rFont val="Tahoma"/>
            <family val="2"/>
          </rPr>
          <t>X1 = MIN(PRMT(36), 1. - EXP(-CDG * WOC(ISL,ISA) / WT(ISL,ISA)))</t>
        </r>
      </text>
    </comment>
    <comment ref="H37" authorId="0" shapeId="0" xr:uid="{FA36E33E-E080-414B-9761-5788F2FB3EEF}">
      <text>
        <r>
          <rPr>
            <sz val="9"/>
            <color indexed="81"/>
            <rFont val="Tahoma"/>
            <family val="2"/>
          </rPr>
          <t>WDN = .001 * D_F * (PARMT(36)*32) * WT(ISL,ISA)</t>
        </r>
      </text>
    </comment>
    <comment ref="G38" authorId="0" shapeId="0" xr:uid="{6EE1F159-C844-A042-9C58-4FDE9FA2CAEE}">
      <text>
        <r>
          <rPr>
            <sz val="9"/>
            <color indexed="81"/>
            <rFont val="Tahoma"/>
            <family val="2"/>
          </rPr>
          <t>DRSW = MIN(.95, (TCW/TCB) ** PRMT(37))</t>
        </r>
      </text>
    </comment>
    <comment ref="G39" authorId="0" shapeId="0" xr:uid="{B74DC7E5-1A1C-F143-A185-0DF3AFF8A594}">
      <text>
        <r>
          <rPr>
            <sz val="9"/>
            <color indexed="81"/>
            <rFont val="Tahoma"/>
            <family val="2"/>
          </rPr>
          <t>WS(ISA) = (1. - PRMT(38)) * WS(ISA) + PRMT(38) * AEP(JJK) / (EP(JJK) + 1.E-10)</t>
        </r>
      </text>
    </comment>
    <comment ref="G40" authorId="0" shapeId="0" xr:uid="{A10D9189-FED6-6441-B4A3-D5D01EA2A2D3}">
      <text>
        <r>
          <rPr>
            <sz val="9"/>
            <color indexed="81"/>
            <rFont val="Tahoma"/>
            <family val="2"/>
          </rPr>
          <t>IF(II==NHC(15)) THEN SATC(LID(2,ISA),ISA) = PRMT(39) ELSEIF(II==NHC(16)) THEN SATC(LID(2,ISA),ISA) = SATK(ISA)</t>
        </r>
      </text>
    </comment>
    <comment ref="G41" authorId="0" shapeId="0" xr:uid="{16B00D75-7975-A045-B7D4-BD261BFD3B57}">
      <text>
        <r>
          <rPr>
            <sz val="9"/>
            <color indexed="81"/>
            <rFont val="Tahoma"/>
            <family val="2"/>
          </rPr>
          <t>IF(GWST(ISA) / GWMX(ISA) &lt; PRMT(40)) THEN X2 = 0. ELSE X2 = X1 * RFPK(ISA)</t>
        </r>
      </text>
    </comment>
    <comment ref="G42" authorId="0" shapeId="0" xr:uid="{15FFBE32-911F-0745-B0AC-A726D715D8CD}">
      <text>
        <r>
          <rPr>
            <sz val="9"/>
            <color indexed="81"/>
            <rFont val="Tahoma"/>
            <family val="2"/>
          </rPr>
          <t>IF(XX &lt; 1.E-10) THEN RGS = 0. ELSEIF(XX &lt; 1.) THEN RG S = XX ** PRMT(41)</t>
        </r>
      </text>
    </comment>
    <comment ref="G43" authorId="0" shapeId="0" xr:uid="{A5DEA2C5-A277-504C-A98C-8CA2B45D86D4}">
      <text>
        <r>
          <rPr>
            <sz val="9"/>
            <color indexed="81"/>
            <rFont val="Tahoma"/>
            <family val="2"/>
          </rPr>
          <t>IF(IGO(ISA) &gt; 0) THEN X1 = MAX(AET, EO * EXP(-PRMT(42) * SCI(ISA) / SMX(ISA))) ELSE X1 = AET</t>
        </r>
      </text>
    </comment>
    <comment ref="G44" authorId="0" shapeId="0" xr:uid="{976C04A8-8500-F344-91AA-A4A96998DC60}">
      <text>
        <r>
          <rPr>
            <sz val="9"/>
            <color indexed="81"/>
            <rFont val="Tahoma"/>
            <family val="2"/>
          </rPr>
          <t>RTO = (PRMT(43) - Z(K2,ISA)) / (Z(KK,ISA) - Z(K2,ISA))</t>
        </r>
      </text>
    </comment>
    <comment ref="H44" authorId="0" shapeId="0" xr:uid="{92B0C0B1-1140-494C-83C8-E36678E6460A}">
      <text>
        <r>
          <rPr>
            <sz val="9"/>
            <color indexed="81"/>
            <rFont val="Tahoma"/>
            <family val="2"/>
          </rPr>
          <t>IF (Z(ISL,ISA) &lt;= PRMT(43)) THEN …</t>
        </r>
      </text>
    </comment>
    <comment ref="G45" authorId="0" shapeId="0" xr:uid="{70FA66FC-BDB2-C04E-B070-1F38575047BC}">
      <text>
        <r>
          <rPr>
            <sz val="9"/>
            <color indexed="81"/>
            <rFont val="Tahoma"/>
            <family val="2"/>
          </rPr>
          <t>SCI(ISA) = MIN(MAX(3., SCI(ISA) + X1 - RFV(IRF(ISA)) + QVOL(IDO)), PRMT(44) * SMX(ISA))</t>
        </r>
      </text>
    </comment>
    <comment ref="G46" authorId="0" shapeId="0" xr:uid="{CA909F17-1EF6-084B-9564-394936CC3DF8}">
      <text>
        <r>
          <rPr>
            <sz val="9"/>
            <color indexed="81"/>
            <rFont val="Tahoma"/>
            <family val="2"/>
          </rPr>
          <t>X7 = PRMT(45) * TRT * PSZM(IDN1)</t>
        </r>
      </text>
    </comment>
    <comment ref="H46" authorId="0" shapeId="0" xr:uid="{3CFD940A-1762-F546-B535-808E5CB854B5}">
      <text>
        <r>
          <rPr>
            <sz val="9"/>
            <color indexed="81"/>
            <rFont val="Tahoma"/>
            <family val="2"/>
          </rPr>
          <t>X7 = 2. * PRMT(45) * TRT</t>
        </r>
      </text>
    </comment>
    <comment ref="G47" authorId="0" shapeId="0" xr:uid="{ADB37A88-37BF-014F-8DB7-8D21E288044D}">
      <text>
        <r>
          <rPr>
            <sz val="9"/>
            <color indexed="81"/>
            <rFont val="Tahoma"/>
            <family val="2"/>
          </rPr>
          <t>IF(CVRS(ISA) &lt; 15.) THEN FRSD = EXP(-PRMT(46) * CVRS(ISA)) ELSE FRSD=.0001</t>
        </r>
      </text>
    </comment>
    <comment ref="G48" authorId="0" shapeId="0" xr:uid="{66D298C7-10FD-D140-AD56-C837C0BF36C6}">
      <text>
        <r>
          <rPr>
            <sz val="9"/>
            <color rgb="FF000000"/>
            <rFont val="Tahoma"/>
            <family val="2"/>
          </rPr>
          <t>FBIO = 1. - MAX(FGC(ISA), FGSL(ISA)) * EXP(-PRMT(47) * CHMX)</t>
        </r>
      </text>
    </comment>
    <comment ref="G49" authorId="0" shapeId="0" xr:uid="{93F2C047-C41D-1C43-B71B-E278E2E64978}">
      <text>
        <r>
          <rPr>
            <sz val="9"/>
            <color rgb="FF000000"/>
            <rFont val="Tahoma"/>
            <family val="2"/>
          </rPr>
          <t>REMOVED</t>
        </r>
      </text>
    </comment>
    <comment ref="G50" authorId="0" shapeId="0" xr:uid="{0D5C2C09-A32B-B24C-8354-1936CBBFB62D}">
      <text>
        <r>
          <rPr>
            <sz val="9"/>
            <color indexed="81"/>
            <rFont val="Tahoma"/>
            <family val="2"/>
          </rPr>
          <t>MIN(RFV(IRF(ISA)), PRMT(49) * (1. -EXP(-PRMT(50) * SQRT(TAGP(ISA) * SMLA(ISA)))))</t>
        </r>
      </text>
    </comment>
    <comment ref="G51" authorId="0" shapeId="0" xr:uid="{E5878E41-71CD-A54A-8DFA-DE32F03FA6BB}">
      <text>
        <r>
          <rPr>
            <sz val="9"/>
            <color indexed="81"/>
            <rFont val="Tahoma"/>
            <family val="2"/>
          </rPr>
          <t>XRFI(ISA) = MIN(RFV(IRF(ISA)), PRMT(49) * (1. - EXP(- PRMT(50) * SQRT(TAGP(ISA) * SMLA(ISA)))))</t>
        </r>
      </text>
    </comment>
    <comment ref="G52" authorId="0" shapeId="0" xr:uid="{BA630319-C949-CE46-9D77-16E76FB8650B}">
      <text>
        <r>
          <rPr>
            <sz val="9"/>
            <color rgb="FF000000"/>
            <rFont val="Tahoma"/>
            <family val="2"/>
          </rPr>
          <t>STLT(ISA) = PRMT(51) * RSD(LD1,ISA)</t>
        </r>
      </text>
    </comment>
    <comment ref="G53" authorId="0" shapeId="0" xr:uid="{74426B17-D4D8-4848-A8F6-E3F59F90E526}">
      <text>
        <r>
          <rPr>
            <sz val="9"/>
            <color indexed="81"/>
            <rFont val="Tahoma"/>
            <family val="2"/>
          </rPr>
          <t>X2 = PRMT(52) * (BD(ISL,ISA) - BDP(ISL,ISA))</t>
        </r>
      </text>
    </comment>
    <comment ref="G54" authorId="0" shapeId="0" xr:uid="{D7CD1674-C69B-FC4E-8999-4EFD9A69326A}">
      <text>
        <r>
          <rPr>
            <sz val="9"/>
            <color rgb="FF000000"/>
            <rFont val="Tahoma"/>
            <family val="2"/>
          </rPr>
          <t>OX = 1. - PRMT(53) * Z5 / (Z5 + EXP(SCRP(20,1) - SCRP(20,2) * Z5))</t>
        </r>
      </text>
    </comment>
    <comment ref="G55" authorId="0" shapeId="0" xr:uid="{CF4A29CC-85B1-3344-8FBD-12B487355A2F}">
      <text>
        <r>
          <rPr>
            <sz val="9"/>
            <color indexed="81"/>
            <rFont val="Tahoma"/>
            <family val="2"/>
          </rPr>
          <t>ERTO = MIN(3.5, PRMT(54) / CIN ** PRMT(55))</t>
        </r>
      </text>
    </comment>
    <comment ref="H55" authorId="0" shapeId="0" xr:uid="{6F89A136-6105-614A-8BD2-8CC6826E3947}">
      <text>
        <r>
          <rPr>
            <sz val="9"/>
            <color indexed="81"/>
            <rFont val="Tahoma"/>
            <family val="2"/>
          </rPr>
          <t>ERTO = PRMT(54) / (CY+1.E-4)** PRMT(55)</t>
        </r>
      </text>
    </comment>
    <comment ref="G56" authorId="0" shapeId="0" xr:uid="{64539353-9D6A-4D4A-9723-72614A28C2F8}">
      <text>
        <r>
          <rPr>
            <sz val="9"/>
            <color indexed="81"/>
            <rFont val="Tahoma"/>
            <family val="2"/>
          </rPr>
          <t>ERTO = MIN(3.5, PRMT(54) / CIN ** PRMT(55))</t>
        </r>
      </text>
    </comment>
    <comment ref="H56" authorId="0" shapeId="0" xr:uid="{B4378B67-641F-E441-A83A-3DCEFE3DB53F}">
      <text>
        <r>
          <rPr>
            <sz val="9"/>
            <color indexed="81"/>
            <rFont val="Tahoma"/>
            <family val="2"/>
          </rPr>
          <t>ERTO = PRMT(54) / (CY+1.E-4)** PRMT(55)</t>
        </r>
      </text>
    </comment>
    <comment ref="G57" authorId="0" shapeId="0" xr:uid="{E57FF812-19F0-204E-8F7D-DB53114884E1}">
      <text>
        <r>
          <rPr>
            <sz val="9"/>
            <color rgb="FF000000"/>
            <rFont val="Tahoma"/>
            <family val="2"/>
          </rPr>
          <t xml:space="preserve">X1 = PRMT(56) * STL(J,ISA) </t>
        </r>
      </text>
    </comment>
    <comment ref="H57" authorId="0" shapeId="0" xr:uid="{0B60C669-8D52-FA41-A3C0-93F37525144A}">
      <text>
        <r>
          <rPr>
            <sz val="9"/>
            <color indexed="81"/>
            <rFont val="Tahoma"/>
            <family val="2"/>
          </rPr>
          <t>X3 = PRMT(56) * UN1(J,ISA) * RTO</t>
        </r>
      </text>
    </comment>
    <comment ref="G58" authorId="0" shapeId="0" xr:uid="{2FC1DA77-1AE1-1140-98FC-F544DD9A454B}">
      <text>
        <r>
          <rPr>
            <sz val="9"/>
            <color indexed="81"/>
            <rFont val="Tahoma"/>
            <family val="2"/>
          </rPr>
          <t>ERTP = MIN(3.5, PRMT(57) / CIN ** PRMT(58))</t>
        </r>
      </text>
    </comment>
    <comment ref="H58" authorId="0" shapeId="0" xr:uid="{54DA5132-3E67-2249-A6DD-D6A4482DC7D6}">
      <text>
        <r>
          <rPr>
            <sz val="9"/>
            <color indexed="81"/>
            <rFont val="Tahoma"/>
            <family val="2"/>
          </rPr>
          <t>ERTP = PRMT(57) / (CY+1.E-4)** PRMT(58)</t>
        </r>
      </text>
    </comment>
    <comment ref="G59" authorId="0" shapeId="0" xr:uid="{FF8A226C-9325-1841-B349-CDBB01B941E1}">
      <text>
        <r>
          <rPr>
            <sz val="9"/>
            <color indexed="81"/>
            <rFont val="Tahoma"/>
            <family val="2"/>
          </rPr>
          <t>ERTP = MIN(3.5, PRMT(57) / CIN ** PRMT(58))</t>
        </r>
      </text>
    </comment>
    <comment ref="H59" authorId="0" shapeId="0" xr:uid="{5E0666ED-2177-834C-ABE2-698D2B35C537}">
      <text>
        <r>
          <rPr>
            <sz val="9"/>
            <color indexed="81"/>
            <rFont val="Tahoma"/>
            <family val="2"/>
          </rPr>
          <t>ERTP = PRMT(57) / (CY+1.E-4)** PRMT(58)</t>
        </r>
      </text>
    </comment>
    <comment ref="G60" authorId="0" shapeId="0" xr:uid="{5AB0A2BF-D62B-C045-B4F9-00274EC3B911}">
      <text>
        <r>
          <rPr>
            <sz val="9"/>
            <color indexed="81"/>
            <rFont val="Tahoma"/>
            <family val="2"/>
          </rPr>
          <t>XX = WPML(ISL,ISA) * MIN(.75, PRMT(59) * SEV(ISL,ISA) / WT(ISL,ISA))</t>
        </r>
      </text>
    </comment>
    <comment ref="G61" authorId="0" shapeId="0" xr:uid="{5438648B-9775-3F4B-A1C1-A4887E47CA2F}">
      <text>
        <r>
          <rPr>
            <sz val="9"/>
            <color indexed="81"/>
            <rFont val="Tahoma"/>
            <family val="2"/>
          </rPr>
          <t>IF(IGZ(I1) &lt;= PRMT(60)) THEN IF(X1 &gt; GZLM(IHD,I1) .AND. NGZ(IHD,I1) &gt; 0) THEN CYCLE</t>
        </r>
      </text>
    </comment>
    <comment ref="G62" authorId="0" shapeId="0" xr:uid="{A14FAF63-1474-BB43-ADE7-9A2E69EC1301}">
      <text>
        <r>
          <rPr>
            <sz val="9"/>
            <color indexed="81"/>
            <rFont val="Tahoma"/>
            <family val="2"/>
          </rPr>
          <t>SWST(L1,ISA) = SWST(L1,ISA) + [(SWST(ISL,ISA) - PO(ISL,ISA)) * MIN(PRMT(61), (T1 - T2) / T1, PKRZ(L1))]</t>
        </r>
      </text>
    </comment>
    <comment ref="G63" authorId="0" shapeId="0" xr:uid="{EB24E108-AA52-2644-B726-E962A13E7A51}">
      <text>
        <r>
          <rPr>
            <sz val="9"/>
            <color indexed="81"/>
            <rFont val="Tahoma"/>
            <family val="2"/>
          </rPr>
          <t>YMNU(IDO) = MAX[0., MIN(.9 * RSDM(LD1,ISA), PRMT(62) * X1 * X2 * SLF(ISA) * PEC(ISA) * RSDM(LD1,ISA)** PRMT(68))]</t>
        </r>
      </text>
    </comment>
    <comment ref="G64" authorId="0" shapeId="0" xr:uid="{CD1B446F-5B86-7A4B-8307-B7521ADD8779}">
      <text>
        <r>
          <rPr>
            <sz val="9"/>
            <color indexed="81"/>
            <rFont val="Tahoma"/>
            <family val="2"/>
          </rPr>
          <t>X3 = MIN(.95, DRSW * PRMT(63))</t>
        </r>
      </text>
    </comment>
    <comment ref="G65" authorId="0" shapeId="0" xr:uid="{08CC4FFF-94B1-9145-9E7B-C1CC6D4B6DEE}">
      <text>
        <r>
          <rPr>
            <sz val="9"/>
            <color indexed="81"/>
            <rFont val="Tahoma"/>
            <family val="2"/>
          </rPr>
          <t>X1 = PRMT(64) * [YT / (3.6 * U10(IRF(ISA)))] * 10.</t>
        </r>
      </text>
    </comment>
    <comment ref="G66" authorId="0" shapeId="0" xr:uid="{8742D12B-887F-9B4A-854C-24CE2AD8F32C}">
      <text>
        <r>
          <rPr>
            <sz val="9"/>
            <color indexed="81"/>
            <rFont val="Tahoma"/>
            <family val="2"/>
          </rPr>
          <t>SUM = .01 * PRMT(65) * [PSZX(1) * SAN() + PSZX(2) * SIL() + PSZX(3) * CLA()] / (QPR(IDO) + 1.E-5)</t>
        </r>
      </text>
    </comment>
    <comment ref="G67" authorId="0" shapeId="0" xr:uid="{5CB7BC23-E1E3-3F44-809D-DBD00C66AEFC}">
      <text>
        <r>
          <rPr>
            <sz val="9"/>
            <color indexed="81"/>
            <rFont val="Tahoma"/>
            <family val="2"/>
          </rPr>
          <t>T2 = PRMT(66) * QPR(IDO) * STP(ISA)</t>
        </r>
      </text>
    </comment>
    <comment ref="G68" authorId="0" shapeId="0" xr:uid="{61D30DF3-0F82-6542-8447-2E17BCA4D76F}">
      <text>
        <r>
          <rPr>
            <sz val="9"/>
            <color indexed="81"/>
            <rFont val="Tahoma"/>
            <family val="2"/>
          </rPr>
          <t>IF(ABS(DIST * COS(BTA)) &gt; GRDX) THEN FX = (SIN(X2))** PRMT(67)</t>
        </r>
      </text>
    </comment>
    <comment ref="G69" authorId="0" shapeId="0" xr:uid="{9BDB3284-782F-2F4C-9746-B655C06BC562}">
      <text>
        <r>
          <rPr>
            <sz val="9"/>
            <color indexed="81"/>
            <rFont val="Tahoma"/>
            <family val="2"/>
          </rPr>
          <t>YMNU(IDO) = MAX[0., MIN(.9 * RSDM(LD1,ISA), PRMT(62) * X1 * X2 * SLF(ISA) * PEC(ISA) * RSDM(LD1,ISA)** PRMT(68))]</t>
        </r>
      </text>
    </comment>
    <comment ref="G70" authorId="0" shapeId="0" xr:uid="{B9FD53B8-9289-334E-8B0C-A40F376C6367}">
      <text>
        <r>
          <rPr>
            <sz val="9"/>
            <color indexed="81"/>
            <rFont val="Tahoma"/>
            <family val="2"/>
          </rPr>
          <t>CS = [PRMT(95) * PRMT(69) * CS * (1. + RSDM(LD1,ISA))] + [1. - PRMT(95)] OR CS = PRMT(69) * CS * (1. + RSDM(LD1,ISA))</t>
        </r>
      </text>
    </comment>
    <comment ref="G71" authorId="0" shapeId="0" xr:uid="{AEB24248-B737-944C-ABCD-3C39921A2C12}">
      <text>
        <r>
          <rPr>
            <sz val="9"/>
            <color indexed="81"/>
            <rFont val="Tahoma"/>
            <family val="2"/>
          </rPr>
          <t>CS = MIN(10., PRMT(70) * SQRT(CDG * SUT) * OX * X1)</t>
        </r>
      </text>
    </comment>
    <comment ref="G72" authorId="0" shapeId="0" xr:uid="{B855CB38-9ED7-8A47-994D-B2C8AD65C57C}">
      <text>
        <r>
          <rPr>
            <sz val="9"/>
            <color rgb="FF000000"/>
            <rFont val="Tahoma"/>
            <family val="2"/>
          </rPr>
          <t>YMNU(IDO) = MIN(.9 * RSDM(LD1,ISA), [SQRT(QQ)] * [PRMT(71) * AGPM(ISA)] * [PRMT(62) * SLF(ISA) * PEC(ISA) * RSDM(LD1,ISA)** PRMT(68))]</t>
        </r>
      </text>
    </comment>
    <comment ref="C73" authorId="0" shapeId="0" xr:uid="{0B319A7A-B60F-EE49-873D-E4AADD76F7FE}">
      <text>
        <r>
          <rPr>
            <sz val="9"/>
            <color indexed="81"/>
            <rFont val="Tahoma"/>
            <family val="2"/>
          </rPr>
          <t>Fraction of process allocated to volatilization.</t>
        </r>
      </text>
    </comment>
    <comment ref="G73" authorId="0" shapeId="0" xr:uid="{EFDDFBD4-CD4B-9146-AEB6-90C0EB09CAEB}">
      <text>
        <r>
          <rPr>
            <sz val="9"/>
            <color indexed="81"/>
            <rFont val="Tahoma"/>
            <family val="2"/>
          </rPr>
          <t>AVOL = PRMT(72) * {[MIN(PRMT(80), 1. - EXP(-[AKAV + AKAN]))] * WNMA(ISL,ISA)}</t>
        </r>
      </text>
    </comment>
    <comment ref="G74" authorId="0" shapeId="0" xr:uid="{05DE8212-6220-5B43-949F-4E38F8CC1C6B}">
      <text>
        <r>
          <rPr>
            <sz val="9"/>
            <color indexed="81"/>
            <rFont val="Tahoma"/>
            <family val="2"/>
          </rPr>
          <t>REMOVED</t>
        </r>
      </text>
    </comment>
    <comment ref="C75" authorId="0" shapeId="0" xr:uid="{A594F54B-E90C-A045-9742-EE9B2219040E}">
      <text>
        <r>
          <rPr>
            <sz val="9"/>
            <color indexed="81"/>
            <rFont val="Tahoma"/>
            <family val="2"/>
          </rPr>
          <t>For example:
If Parm 74 is set to 5, it means RSFN will be 5 times greater than DPKN.  
If Parm 74 is set to 0.2, then RSFN is only 0.2 times DPKN.</t>
        </r>
      </text>
    </comment>
    <comment ref="G75" authorId="0" shapeId="0" xr:uid="{EAB55499-756B-C94B-B87A-2BA90F4E7A52}">
      <text>
        <r>
          <rPr>
            <sz val="9"/>
            <color indexed="81"/>
            <rFont val="Tahoma"/>
            <family val="2"/>
          </rPr>
          <t>RSFN(IDO) = X2 * [PRMT(74) * [TNL / (X2 * PRMT(74) + VAR(71,ISA))]]</t>
        </r>
      </text>
    </comment>
    <comment ref="G76" authorId="0" shapeId="0" xr:uid="{821AA430-D032-CC45-A1F0-1915D394722E}">
      <text>
        <r>
          <rPr>
            <sz val="9"/>
            <color indexed="81"/>
            <rFont val="Tahoma"/>
            <family val="2"/>
          </rPr>
          <t>X4 = MIN(.95, PRMT(75) * [MIN(.95, (TCW / TCB)** PRMT(37))])</t>
        </r>
      </text>
    </comment>
    <comment ref="G77" authorId="0" shapeId="0" xr:uid="{23659DB8-EA8B-8C49-92F7-6ACD1203415A}">
      <text>
        <r>
          <rPr>
            <sz val="9"/>
            <color indexed="81"/>
            <rFont val="Tahoma"/>
            <family val="2"/>
          </rPr>
          <t>ZZ = MIN(.9, PRMT(76) * (1. + .1 * RFV(IRF(ISA))))</t>
        </r>
      </text>
    </comment>
    <comment ref="G78" authorId="0" shapeId="0" xr:uid="{0F9C437B-D5BC-1541-B606-CF5D1F8DB47C}">
      <text>
        <r>
          <rPr>
            <sz val="9"/>
            <color indexed="81"/>
            <rFont val="Tahoma"/>
            <family val="2"/>
          </rPr>
          <t>CASE(IHC(JT1) = 7) IF(RFV(IRF(ISA)) &gt; PRMT(77)) THEN KOMP(KT2,ISA) = 0 ELSE KOMP(KT2,ISA) = 1</t>
        </r>
      </text>
    </comment>
    <comment ref="G79" authorId="0" shapeId="0" xr:uid="{061CF7ED-4494-134C-AA2B-0F3186F06B16}">
      <text>
        <r>
          <rPr>
            <sz val="9"/>
            <color rgb="FF000000"/>
            <rFont val="Tahoma"/>
            <family val="2"/>
          </rPr>
          <t>IF(PDSW(ISA) / PDAW(ISA) &gt; PRMT(78) .AND. RSAE(ISA) &lt; 1.E-5 .AND. MO&lt; 12)THEN IF(KFL(1)&gt;0) WRITE ()</t>
        </r>
      </text>
    </comment>
    <comment ref="G80" authorId="0" shapeId="0" xr:uid="{AA1AC319-0D68-B747-9B26-CC1C0DCEF298}">
      <text>
        <r>
          <rPr>
            <sz val="9"/>
            <color indexed="81"/>
            <rFont val="Tahoma"/>
            <family val="2"/>
          </rPr>
          <t>IF(AGPM(ISA) &lt; PRMT(79) .OR. NMW(ISA) &lt; IMW(ISA)) THEN EXIT</t>
        </r>
      </text>
    </comment>
    <comment ref="G81" authorId="0" shapeId="0" xr:uid="{CBA7DFED-6037-F243-A738-66FC596C73A3}">
      <text>
        <r>
          <rPr>
            <sz val="9"/>
            <color rgb="FF000000"/>
            <rFont val="Tahoma"/>
            <family val="2"/>
          </rPr>
          <t>AVOL = PRMT(72) * {[MIN(PRMT(80), 1. - EXP(-[AKAV + AKAN]))] * WNMA(ISL,ISA)}</t>
        </r>
      </text>
    </comment>
    <comment ref="G82" authorId="0" shapeId="0" xr:uid="{888A306A-8451-174A-8554-5540C128B2E0}">
      <text>
        <r>
          <rPr>
            <sz val="9"/>
            <color rgb="FF000000"/>
            <rFont val="Tahoma"/>
            <family val="2"/>
          </rPr>
          <t>IF(PRMT(81) &gt; 0) THEN WRITE(KW(1), 'DYNAMIC TECHNOLOGY')</t>
        </r>
      </text>
    </comment>
    <comment ref="H82" authorId="0" shapeId="0" xr:uid="{F3B5BDF4-5A93-3B48-B6BD-8A93E84F9F17}">
      <text>
        <r>
          <rPr>
            <sz val="9"/>
            <color indexed="81"/>
            <rFont val="Tahoma"/>
            <family val="2"/>
          </rPr>
          <t>FT = MAX(.1, 1. + PRMT(81) * (IYR-2000))</t>
        </r>
      </text>
    </comment>
    <comment ref="G83" authorId="0" shapeId="0" xr:uid="{8067B641-0EF1-E04E-85D1-AE6F342D0217}">
      <text>
        <r>
          <rPr>
            <sz val="9"/>
            <color rgb="FF000000"/>
            <rFont val="Tahoma"/>
            <family val="2"/>
          </rPr>
          <t>MAX(1.E-5, X5**PRMT(82))</t>
        </r>
      </text>
    </comment>
    <comment ref="G84" authorId="0" shapeId="0" xr:uid="{55248069-B15C-474F-B1F3-38C4E1015045}">
      <text>
        <r>
          <rPr>
            <sz val="9"/>
            <color indexed="81"/>
            <rFont val="Tahoma"/>
            <family val="2"/>
          </rPr>
          <t>HCL(L,ISA) = MAX(PRMT(83) * SATC(L,ISA), (PO(L,ISA) - S15(L,ISA)) /( 24. * DRT(ISA)))</t>
        </r>
      </text>
    </comment>
    <comment ref="G85" authorId="0" shapeId="0" xr:uid="{E5F25A5F-038B-FA45-9E64-6BA2E9EE472F}">
      <text>
        <r>
          <rPr>
            <sz val="9"/>
            <color rgb="FF000000"/>
            <rFont val="Tahoma"/>
            <family val="2"/>
          </rPr>
          <t>RMN = PRMT(84) * (WPML(ISL,ISA) - WPMA(ISL,ISA) * RTO)</t>
        </r>
      </text>
    </comment>
    <comment ref="G86" authorId="0" shapeId="0" xr:uid="{C02D321E-349A-7B42-8049-B77C4C8157CE}">
      <text>
        <r>
          <rPr>
            <sz val="9"/>
            <color indexed="81"/>
            <rFont val="Tahoma"/>
            <family val="2"/>
          </rPr>
          <t>IF(X1 &gt; 500.) THEN ROC = PRMT(85) * 10.**(LOG10(BK(ISL,ISA)) + LOG10(X1)) ELSE ROC = PRMT(85) * BK(ISL,ISA) * X1</t>
        </r>
      </text>
    </comment>
    <comment ref="C87" authorId="0" shapeId="0" xr:uid="{84E1B3F8-6DC3-404E-82F4-7404F875E94E}">
      <text>
        <r>
          <rPr>
            <sz val="9"/>
            <color indexed="81"/>
            <rFont val="Tahoma"/>
            <family val="2"/>
          </rPr>
          <t>Increasing Parm 86 increases upward movement.</t>
        </r>
      </text>
    </comment>
    <comment ref="G87" authorId="0" shapeId="0" xr:uid="{0C9EC93E-BC13-8949-9B39-1320FDFEC842}">
      <text>
        <r>
          <rPr>
            <sz val="9"/>
            <color indexed="81"/>
            <rFont val="Tahoma"/>
            <family val="2"/>
          </rPr>
          <t>XX = PRMT(86) * SEV(ISL,ISA) * WNMN(ISL,ISA) / (SWST(ISL,ISA) + SEV(ISL,ISA))</t>
        </r>
      </text>
    </comment>
    <comment ref="C88" authorId="0" shapeId="0" xr:uid="{BCB2DF4B-2139-404B-8F1B-6134B62B5779}">
      <text>
        <r>
          <rPr>
            <sz val="9"/>
            <color indexed="81"/>
            <rFont val="Tahoma"/>
            <family val="2"/>
          </rPr>
          <t>Small values slow the water table recession.</t>
        </r>
      </text>
    </comment>
    <comment ref="G88" authorId="0" shapeId="0" xr:uid="{F167A0BD-9490-0942-AC49-3EA7A8EFF5AA}">
      <text>
        <r>
          <rPr>
            <sz val="9"/>
            <color indexed="81"/>
            <rFont val="Tahoma"/>
            <family val="2"/>
          </rPr>
          <t>X2 = MIN(PRMT(88), ABS(RTO) * [PRMT(87) * (IDA / ND)** PRMT(89)])</t>
        </r>
      </text>
    </comment>
    <comment ref="G89" authorId="0" shapeId="0" xr:uid="{60AC96BE-D77F-054B-B942-0F432AA8C427}">
      <text>
        <r>
          <rPr>
            <sz val="9"/>
            <color rgb="FF000000"/>
            <rFont val="Tahoma"/>
            <family val="2"/>
          </rPr>
          <t>X2 = MIN(PRMT(88), ABS(RTO) * [PRMT(87) * (IDA / ND)** PRMT(89)])</t>
        </r>
      </text>
    </comment>
    <comment ref="G90" authorId="0" shapeId="0" xr:uid="{97626A0B-9A84-C846-9550-41EFF96ADE72}">
      <text>
        <r>
          <rPr>
            <sz val="9"/>
            <color indexed="81"/>
            <rFont val="Tahoma"/>
            <family val="2"/>
          </rPr>
          <t>X2 = MIN(PRMT(88), ABS(RTO) * [PRMT(87) * (IDA / ND)** PRMT(89)])</t>
        </r>
      </text>
    </comment>
    <comment ref="C91" authorId="0" shapeId="0" xr:uid="{BCDAFED1-E15E-3B4D-A841-3A7F3EBD0FA8}">
      <text>
        <r>
          <rPr>
            <sz val="9"/>
            <color indexed="81"/>
            <rFont val="Tahoma"/>
            <family val="2"/>
          </rPr>
          <t xml:space="preserve">Larger numbers allocate more flow to SSF and QRF. </t>
        </r>
      </text>
    </comment>
    <comment ref="G91" authorId="0" shapeId="0" xr:uid="{9D4A1710-59CE-374D-9E1D-38A53AF81854}">
      <text>
        <r>
          <rPr>
            <sz val="9"/>
            <color indexed="81"/>
            <rFont val="Tahoma"/>
            <family val="2"/>
          </rPr>
          <t>Z2 = PRMT(90) * DZ * X2 / SPLG(ISA)</t>
        </r>
      </text>
    </comment>
    <comment ref="C92" authorId="0" shapeId="0" xr:uid="{BC525408-D7B1-F14F-AF8C-77A29DABE533}">
      <text>
        <r>
          <rPr>
            <sz val="9"/>
            <color indexed="81"/>
            <rFont val="Tahoma"/>
            <family val="2"/>
          </rPr>
          <t>Small values reduce channel and floodplain evaporation</t>
        </r>
      </text>
    </comment>
    <comment ref="G92" authorId="0" shapeId="0" xr:uid="{0A0CD6F6-542E-8746-8BFB-1E337251C6C1}">
      <text>
        <r>
          <rPr>
            <sz val="9"/>
            <color rgb="FF000000"/>
            <rFont val="Tahoma"/>
            <family val="2"/>
          </rPr>
          <t>EVRT = MIN(Q2M3, 10. * PRMT(91) * EO * WSU)</t>
        </r>
      </text>
    </comment>
    <comment ref="C93" authorId="0" shapeId="0" xr:uid="{1F46985E-247D-5F4A-8031-FE7F3104F8D9}">
      <text>
        <r>
          <rPr>
            <sz val="9"/>
            <color indexed="81"/>
            <rFont val="Tahoma"/>
            <family val="2"/>
          </rPr>
          <t>= 1 (neutral); 
&gt;1 (decreases runoff); 
&lt;1 (increases runoff).
Typical setting is 1.0.</t>
        </r>
      </text>
    </comment>
    <comment ref="G93" authorId="0" shapeId="0" xr:uid="{859D1F7D-38C0-5747-9BC6-1B19E231B28D}">
      <text>
        <r>
          <rPr>
            <sz val="9"/>
            <color indexed="81"/>
            <rFont val="Tahoma"/>
            <family val="2"/>
          </rPr>
          <t>IF(PRMT(92) &gt; 0.) THEN SCNX(ISA) = PRMT(92) ELSE SCNX(ISA) = MAX(1., [MIN(1.7, 2. - X1 / (X1 + EXP(SCRP(28, 1) - SCRP(28, 2) * X1)))])</t>
        </r>
      </text>
    </comment>
    <comment ref="G94" authorId="0" shapeId="0" xr:uid="{1AFDA794-9278-F34D-954D-F2CD528AF290}">
      <text>
        <r>
          <rPr>
            <sz val="9"/>
            <color indexed="81"/>
            <rFont val="Tahoma"/>
            <family val="2"/>
          </rPr>
          <t>IF(YSD(NDRV,IDO) &gt; PRMT(93)) THEN SMM(144,MO,MSA) = SMM(144,MO,MSA) + 1.</t>
        </r>
      </text>
    </comment>
    <comment ref="G95" authorId="0" shapeId="0" xr:uid="{D0C1096D-14BA-8440-9590-0414234CE199}">
      <text>
        <r>
          <rPr>
            <sz val="9"/>
            <color rgb="FF000000"/>
            <rFont val="Tahoma"/>
            <family val="2"/>
          </rPr>
          <t>IF(YW(IDO) &gt; PRMT(94)) THEN SMM(144,MO,MSA) = SMM(144,MO,MSA) + 1.</t>
        </r>
      </text>
    </comment>
    <comment ref="C96" authorId="0" shapeId="0" xr:uid="{F127265D-EA2D-3B4B-9C70-87ECD7915176}">
      <text>
        <r>
          <rPr>
            <sz val="9"/>
            <color indexed="81"/>
            <rFont val="Tahoma"/>
            <family val="2"/>
          </rPr>
          <t>Setting this parameter to 1 causes no effect.</t>
        </r>
      </text>
    </comment>
    <comment ref="G96" authorId="0" shapeId="0" xr:uid="{26485CAE-441A-9942-813D-DA8B695CDED0}">
      <text>
        <r>
          <rPr>
            <sz val="9"/>
            <color indexed="81"/>
            <rFont val="Tahoma"/>
            <family val="2"/>
          </rPr>
          <t>CS = PRMT(95) * PRMT(69) * CS * (1.+RSDM(LD1,ISA)) + [1.-PRMT(95)]</t>
        </r>
      </text>
    </comment>
    <comment ref="H96" authorId="0" shapeId="0" xr:uid="{11E704CC-8C42-3E43-A28B-77B8C5C3B0EF}">
      <text>
        <r>
          <rPr>
            <sz val="9"/>
            <color indexed="81"/>
            <rFont val="Tahoma"/>
            <family val="2"/>
          </rPr>
          <t>RLM = PRMT(95) *.0405 + [1. - PRMT(95)] * .2 &amp; RLS = PRMT(95) * .0107 + [1.-PRMT(95)] * .2</t>
        </r>
      </text>
    </comment>
    <comment ref="C97" authorId="0" shapeId="0" xr:uid="{206CAEB8-1AD5-8C4B-9370-83A2F2A869B9}">
      <text>
        <r>
          <rPr>
            <sz val="9"/>
            <color indexed="81"/>
            <rFont val="Tahoma"/>
            <family val="2"/>
          </rPr>
          <t>Setting this parameter to 1 causes no effect.</t>
        </r>
      </text>
    </comment>
    <comment ref="G97" authorId="0" shapeId="0" xr:uid="{193E1A9D-D6DB-E246-88EE-1230B141ADBB}">
      <text>
        <r>
          <rPr>
            <sz val="9"/>
            <color indexed="81"/>
            <rFont val="Tahoma"/>
            <family val="2"/>
          </rPr>
          <t>DK = PRMT(96) * [CLA(ISL,ISA)] / ([CLA(ISL,ISA)] + EXP(SCRP(29,1) - SCRP(29,2) * [CLA(ISL,ISA)]))</t>
        </r>
      </text>
    </comment>
    <comment ref="H97" authorId="0" shapeId="0" xr:uid="{B8696532-24A8-1349-9A81-616CE45C493C}">
      <text>
        <r>
          <rPr>
            <sz val="9"/>
            <color indexed="81"/>
            <rFont val="Tahoma"/>
            <family val="2"/>
          </rPr>
          <t>CL = 10. * [1000.  X2 / WT(ISL,ISA)] / (PRMT(96) * [MAX(1.,CPMX(ISA) - CS)])</t>
        </r>
      </text>
    </comment>
    <comment ref="C98" authorId="0" shapeId="0" xr:uid="{4ACBB2B3-BE6E-4244-A813-B00431842AE3}">
      <text>
        <r>
          <rPr>
            <sz val="9"/>
            <color indexed="81"/>
            <rFont val="Tahoma"/>
            <family val="2"/>
          </rPr>
          <t>=0.00 root mass adjusted based on yesterday's value; 
=1.00 root mass based on today's value</t>
        </r>
      </text>
    </comment>
    <comment ref="G98" authorId="0" shapeId="0" xr:uid="{A2E9426B-1978-A04F-AEED-B813EC3D6E80}">
      <text>
        <r>
          <rPr>
            <sz val="9"/>
            <color indexed="81"/>
            <rFont val="Tahoma"/>
            <family val="2"/>
          </rPr>
          <t>(PRMT(97)-X1) * RW(JJK,ISA) + (1.-PRMT(97)+X1) * RF * DM(JJK,ISA)</t>
        </r>
      </text>
    </comment>
    <comment ref="G99" authorId="0" shapeId="0" xr:uid="{5FA19720-2234-D541-8BE8-6544E8950493}">
      <text>
        <r>
          <rPr>
            <sz val="9"/>
            <color indexed="81"/>
            <rFont val="Tahoma"/>
            <family val="2"/>
          </rPr>
          <t>XX * X2 * EXP(PRMT(98) * HR1)</t>
        </r>
      </text>
    </comment>
    <comment ref="G100" authorId="0" shapeId="0" xr:uid="{3151DD12-2DA2-1F40-8E95-23DFAB36135B}">
      <text>
        <r>
          <rPr>
            <sz val="9"/>
            <color rgb="FF000000"/>
            <rFont val="Tahoma"/>
            <family val="2"/>
          </rPr>
          <t xml:space="preserve">IF(PRMT(99)&gt;0.) </t>
        </r>
      </text>
    </comment>
    <comment ref="G101" authorId="0" shapeId="0" xr:uid="{B45112CB-3504-7B4B-982D-D89B9BE83E39}">
      <text>
        <r>
          <rPr>
            <sz val="9"/>
            <color indexed="81"/>
            <rFont val="Tahoma"/>
            <family val="2"/>
          </rPr>
          <t xml:space="preserve">IF(X1 &gt; PRMT(100)) SMM(148,MO,MSA) = SMM(148, MO, MSA) + 1.
</t>
        </r>
      </text>
    </comment>
  </commentList>
</comments>
</file>

<file path=xl/sharedStrings.xml><?xml version="1.0" encoding="utf-8"?>
<sst xmlns="http://schemas.openxmlformats.org/spreadsheetml/2006/main" count="11174" uniqueCount="3859">
  <si>
    <t>Description</t>
  </si>
  <si>
    <t>Comments</t>
  </si>
  <si>
    <t>BD</t>
  </si>
  <si>
    <t>CEC</t>
  </si>
  <si>
    <t>Organic carbon concentration (%).(Range: 0.1-10)</t>
  </si>
  <si>
    <t>SALB</t>
  </si>
  <si>
    <t>HSG</t>
  </si>
  <si>
    <t>FFC</t>
  </si>
  <si>
    <t>WTMN</t>
  </si>
  <si>
    <t>WTMX</t>
  </si>
  <si>
    <t>WTBL</t>
  </si>
  <si>
    <t>GWST</t>
  </si>
  <si>
    <t>GWMX</t>
  </si>
  <si>
    <t>RFTT</t>
  </si>
  <si>
    <t>RFPK</t>
  </si>
  <si>
    <t>TSLA</t>
  </si>
  <si>
    <t>XIDS</t>
  </si>
  <si>
    <t>RTN1</t>
  </si>
  <si>
    <t>XIDK</t>
  </si>
  <si>
    <t>ZQT</t>
  </si>
  <si>
    <t>ZF</t>
  </si>
  <si>
    <t>ZTK</t>
  </si>
  <si>
    <t>FBM</t>
  </si>
  <si>
    <t>FHP</t>
  </si>
  <si>
    <t>Z</t>
  </si>
  <si>
    <t>UW</t>
  </si>
  <si>
    <t>FC</t>
  </si>
  <si>
    <t>WON</t>
  </si>
  <si>
    <t>PH</t>
  </si>
  <si>
    <t>CNDS</t>
  </si>
  <si>
    <t>SATC</t>
  </si>
  <si>
    <t>ECND</t>
  </si>
  <si>
    <t>STFR</t>
  </si>
  <si>
    <t>CPRV</t>
  </si>
  <si>
    <t>CPRH</t>
  </si>
  <si>
    <t>WLSL</t>
  </si>
  <si>
    <t>WLSC</t>
  </si>
  <si>
    <t>WLMC</t>
  </si>
  <si>
    <t>WLSLC</t>
  </si>
  <si>
    <t>WLSLNC</t>
  </si>
  <si>
    <t>WBMC</t>
  </si>
  <si>
    <t>WHSC</t>
  </si>
  <si>
    <t>WHPC</t>
  </si>
  <si>
    <t>WLSN</t>
  </si>
  <si>
    <t>WLMN</t>
  </si>
  <si>
    <t>WBMN</t>
  </si>
  <si>
    <t>WHSN</t>
  </si>
  <si>
    <t>WHPN</t>
  </si>
  <si>
    <t>FE26</t>
  </si>
  <si>
    <t>SULF</t>
  </si>
  <si>
    <t>ASHZ</t>
  </si>
  <si>
    <t>CGO2</t>
  </si>
  <si>
    <t>CGCO2</t>
  </si>
  <si>
    <t>CGN2O</t>
  </si>
  <si>
    <t>Initial water table height (m)</t>
  </si>
  <si>
    <t>SA#</t>
  </si>
  <si>
    <t>SUBAREA ID</t>
  </si>
  <si>
    <t>Y</t>
  </si>
  <si>
    <t>M</t>
  </si>
  <si>
    <t>D</t>
  </si>
  <si>
    <t>RFV</t>
  </si>
  <si>
    <t>Q</t>
  </si>
  <si>
    <t>SSF</t>
  </si>
  <si>
    <t>YSD</t>
  </si>
  <si>
    <t>PSTN</t>
  </si>
  <si>
    <t>PESTICIDE NAME</t>
  </si>
  <si>
    <t>PAPL</t>
  </si>
  <si>
    <t>PSRO</t>
  </si>
  <si>
    <t>PLCH</t>
  </si>
  <si>
    <t>PSSF</t>
  </si>
  <si>
    <t>PSED</t>
  </si>
  <si>
    <t>PDGF</t>
  </si>
  <si>
    <t>PDGS</t>
  </si>
  <si>
    <t>PFOL</t>
  </si>
  <si>
    <t>PESTICIDE BIODEGRADED ON FOLIAGE SURFACE (END OF MONTH) (G/HA)</t>
  </si>
  <si>
    <t>PSOL</t>
  </si>
  <si>
    <t>PESTICIDE BIODEGRADED IN SOIL (END OF MONTH) (G/HA)</t>
  </si>
  <si>
    <t>PDRN</t>
  </si>
  <si>
    <t>PRSF</t>
  </si>
  <si>
    <t>PDPK</t>
  </si>
  <si>
    <t xml:space="preserve">PESTICIDE LOST IN DEEP PERCOLA TION (G/HA) </t>
  </si>
  <si>
    <t>ID</t>
  </si>
  <si>
    <t>YEAR</t>
  </si>
  <si>
    <t>MONTH</t>
  </si>
  <si>
    <t>DAY</t>
  </si>
  <si>
    <t>CPNM</t>
  </si>
  <si>
    <t>HUI</t>
  </si>
  <si>
    <t>LAI</t>
  </si>
  <si>
    <t>RD</t>
  </si>
  <si>
    <t>RW</t>
  </si>
  <si>
    <t>BIOM</t>
  </si>
  <si>
    <t>STL</t>
  </si>
  <si>
    <t>CPHT</t>
  </si>
  <si>
    <t>STD</t>
  </si>
  <si>
    <t>STDL</t>
  </si>
  <si>
    <t>WS</t>
  </si>
  <si>
    <t>NS</t>
  </si>
  <si>
    <t>PS</t>
  </si>
  <si>
    <t>TS</t>
  </si>
  <si>
    <t>AS</t>
  </si>
  <si>
    <t>SALT</t>
  </si>
  <si>
    <t>REG</t>
  </si>
  <si>
    <t>TMX</t>
  </si>
  <si>
    <t>TMN</t>
  </si>
  <si>
    <t>SRAD</t>
  </si>
  <si>
    <t>PRCP</t>
  </si>
  <si>
    <t>RHUM</t>
  </si>
  <si>
    <t>VPD</t>
  </si>
  <si>
    <t>PET</t>
  </si>
  <si>
    <t>ET</t>
  </si>
  <si>
    <t>EP</t>
  </si>
  <si>
    <t>ZNMA</t>
  </si>
  <si>
    <t>ZNMN</t>
  </si>
  <si>
    <t>ZPML</t>
  </si>
  <si>
    <t>UMN</t>
  </si>
  <si>
    <t>UPM</t>
  </si>
  <si>
    <t>RZSW</t>
  </si>
  <si>
    <t>STDO</t>
  </si>
  <si>
    <t>RSD</t>
  </si>
  <si>
    <t>RSVQ</t>
  </si>
  <si>
    <t>RSVY</t>
  </si>
  <si>
    <t>SWLT</t>
  </si>
  <si>
    <t>SNO</t>
  </si>
  <si>
    <t>RSDM</t>
  </si>
  <si>
    <t>GWSN</t>
  </si>
  <si>
    <t>QI</t>
  </si>
  <si>
    <t>EV</t>
  </si>
  <si>
    <t>EVAPORATION (M3)</t>
  </si>
  <si>
    <t>SP</t>
  </si>
  <si>
    <t>SEEPAGE (M3)</t>
  </si>
  <si>
    <t>Q0</t>
  </si>
  <si>
    <t>OUTFLOW HYDROGRAPH RATE (M3)</t>
  </si>
  <si>
    <t>RSV</t>
  </si>
  <si>
    <t>INITIAL RESERVOIR VOLUME (M3)</t>
  </si>
  <si>
    <t>RSVP</t>
  </si>
  <si>
    <t>VOLUME AT PRINCIPAL SPILLWAY ELEVATION (M3)</t>
  </si>
  <si>
    <t>RSVE</t>
  </si>
  <si>
    <t>VOLUME AT EMERGENCY SPILLWAY ELEVATION (M3)</t>
  </si>
  <si>
    <t>YI</t>
  </si>
  <si>
    <t>YO</t>
  </si>
  <si>
    <t>DEP</t>
  </si>
  <si>
    <t>RSSA</t>
  </si>
  <si>
    <t>Y#</t>
  </si>
  <si>
    <t>ON#</t>
  </si>
  <si>
    <t>HD#</t>
  </si>
  <si>
    <t>OPER</t>
  </si>
  <si>
    <t>OPERATION</t>
  </si>
  <si>
    <t>CROP</t>
  </si>
  <si>
    <t>YLD</t>
  </si>
  <si>
    <t>AGPM</t>
  </si>
  <si>
    <t>CNLV</t>
  </si>
  <si>
    <t>CNDD</t>
  </si>
  <si>
    <t>FERT</t>
  </si>
  <si>
    <t>AP RATE</t>
  </si>
  <si>
    <t>MN</t>
  </si>
  <si>
    <t>NH3</t>
  </si>
  <si>
    <t>ON</t>
  </si>
  <si>
    <t>MP</t>
  </si>
  <si>
    <t>OP</t>
  </si>
  <si>
    <t>ORDER #</t>
  </si>
  <si>
    <t>DP10</t>
  </si>
  <si>
    <t>DUST DEPOSITION WITH &lt;10 MICRON PARTICLE SIZE (KG/HA)</t>
  </si>
  <si>
    <t>FRACT</t>
  </si>
  <si>
    <t>FRACTION OF DUST EMISSION WHICH IS DEPOSITED IN THE SUBAREA</t>
  </si>
  <si>
    <t>ACCUM</t>
  </si>
  <si>
    <t>SUM OF THE FRACTION OF DUST EMISSION. THIS SHOULD BE NEAR 1</t>
  </si>
  <si>
    <t>DEPTH</t>
  </si>
  <si>
    <t>SW</t>
  </si>
  <si>
    <t>TEMP</t>
  </si>
  <si>
    <t>FOP</t>
  </si>
  <si>
    <t>QP</t>
  </si>
  <si>
    <t>ISA</t>
  </si>
  <si>
    <t>NBSA</t>
  </si>
  <si>
    <t>CN</t>
  </si>
  <si>
    <t>SCI</t>
  </si>
  <si>
    <t>STMP2</t>
  </si>
  <si>
    <t>SML</t>
  </si>
  <si>
    <t>QRF</t>
  </si>
  <si>
    <t>RSSF</t>
  </si>
  <si>
    <t>WYLD</t>
  </si>
  <si>
    <t>QRB</t>
  </si>
  <si>
    <t>TC</t>
  </si>
  <si>
    <t>DUR</t>
  </si>
  <si>
    <t>ALTC</t>
  </si>
  <si>
    <t>AL5</t>
  </si>
  <si>
    <t>REP</t>
  </si>
  <si>
    <t>JDA</t>
  </si>
  <si>
    <t>YR</t>
  </si>
  <si>
    <t>YN</t>
  </si>
  <si>
    <t>YP</t>
  </si>
  <si>
    <t>QN</t>
  </si>
  <si>
    <t>Field</t>
  </si>
  <si>
    <t>River</t>
  </si>
  <si>
    <t>Edge-of-field</t>
  </si>
  <si>
    <t>QPST</t>
  </si>
  <si>
    <t>YPST</t>
  </si>
  <si>
    <t>Relevant for calibration/validation</t>
  </si>
  <si>
    <t>CPVH</t>
  </si>
  <si>
    <t>PSOQ</t>
  </si>
  <si>
    <t>RGDL</t>
  </si>
  <si>
    <t>irrigation delivery loss</t>
  </si>
  <si>
    <t>SSFI</t>
  </si>
  <si>
    <t>BTOT</t>
  </si>
  <si>
    <t>BURN</t>
  </si>
  <si>
    <t>FNMN</t>
  </si>
  <si>
    <t>FNMA</t>
  </si>
  <si>
    <t>DN</t>
  </si>
  <si>
    <t>SNOU</t>
  </si>
  <si>
    <t>ETOT</t>
  </si>
  <si>
    <t>ENMN</t>
  </si>
  <si>
    <t>ENMA</t>
  </si>
  <si>
    <t>EON</t>
  </si>
  <si>
    <t>ESDN</t>
  </si>
  <si>
    <t>ESON</t>
  </si>
  <si>
    <t>EUNM</t>
  </si>
  <si>
    <t>PSON</t>
  </si>
  <si>
    <t>&lt;&lt; undocummented &gt;&gt;</t>
  </si>
  <si>
    <t>RSPC</t>
  </si>
  <si>
    <t>RSDC</t>
  </si>
  <si>
    <t>TFOC</t>
  </si>
  <si>
    <t>SCOU</t>
  </si>
  <si>
    <t>ELSC</t>
  </si>
  <si>
    <t>ELMC</t>
  </si>
  <si>
    <t>EBMC</t>
  </si>
  <si>
    <t>EHSC</t>
  </si>
  <si>
    <t>EHPC</t>
  </si>
  <si>
    <t>FTOT</t>
  </si>
  <si>
    <t>FPML</t>
  </si>
  <si>
    <t>SPOU</t>
  </si>
  <si>
    <t>EPML</t>
  </si>
  <si>
    <t>EPMA</t>
  </si>
  <si>
    <t>EPMS</t>
  </si>
  <si>
    <t>EPO</t>
  </si>
  <si>
    <t>EFOP</t>
  </si>
  <si>
    <t>ESDP</t>
  </si>
  <si>
    <t>ESOP</t>
  </si>
  <si>
    <t>PSOP</t>
  </si>
  <si>
    <t>beginning soil water content</t>
  </si>
  <si>
    <t>precipitation</t>
  </si>
  <si>
    <t>irrigation</t>
  </si>
  <si>
    <t>back water from a reservoir</t>
  </si>
  <si>
    <t>final soil water content</t>
  </si>
  <si>
    <t>beginning total N</t>
  </si>
  <si>
    <t>rainfall N</t>
  </si>
  <si>
    <t>soluble N loss from drainage system</t>
  </si>
  <si>
    <t>volatilization loss</t>
  </si>
  <si>
    <t>N loss from burning crop residue or forest</t>
  </si>
  <si>
    <t>N fixation by legumes</t>
  </si>
  <si>
    <t>final total N</t>
  </si>
  <si>
    <t>beginning total C</t>
  </si>
  <si>
    <t>C added with organic fertilizer</t>
  </si>
  <si>
    <t>final total C</t>
  </si>
  <si>
    <t>beginning total P</t>
  </si>
  <si>
    <t>P loss with sediment</t>
  </si>
  <si>
    <t>labile P fertilizer</t>
  </si>
  <si>
    <t>final total P</t>
  </si>
  <si>
    <t>SNOF</t>
  </si>
  <si>
    <t>SNOM</t>
  </si>
  <si>
    <t>WSPD</t>
  </si>
  <si>
    <t>PRK</t>
  </si>
  <si>
    <t>QDR</t>
  </si>
  <si>
    <t>IRGA</t>
  </si>
  <si>
    <t>QIN</t>
  </si>
  <si>
    <t>TLGE</t>
  </si>
  <si>
    <t>TLGW</t>
  </si>
  <si>
    <t>TLGQ</t>
  </si>
  <si>
    <t>TLGF</t>
  </si>
  <si>
    <t>EI</t>
  </si>
  <si>
    <t>C</t>
  </si>
  <si>
    <t>USLE</t>
  </si>
  <si>
    <t>MUSL</t>
  </si>
  <si>
    <t>AOF</t>
  </si>
  <si>
    <t>MUSS</t>
  </si>
  <si>
    <t>MUST</t>
  </si>
  <si>
    <t>RUS2</t>
  </si>
  <si>
    <t>WK1</t>
  </si>
  <si>
    <t>RHTT</t>
  </si>
  <si>
    <t>RRUF</t>
  </si>
  <si>
    <t>RGRF</t>
  </si>
  <si>
    <t>YWND</t>
  </si>
  <si>
    <t>SSFN</t>
  </si>
  <si>
    <t>Relative humidity</t>
  </si>
  <si>
    <t>SCS runoff curve number</t>
  </si>
  <si>
    <t>Rainfall energy factor</t>
  </si>
  <si>
    <t>Average water erosion/crop management factor</t>
  </si>
  <si>
    <t>Wind erosion soil erodibility factor</t>
  </si>
  <si>
    <t>Random roughness of soil</t>
  </si>
  <si>
    <t>Wind erosion ridge roughness factor</t>
  </si>
  <si>
    <t>Maximum temperature</t>
  </si>
  <si>
    <t>Minimum temperature</t>
  </si>
  <si>
    <t>˚C</t>
  </si>
  <si>
    <t>Solar Radiation</t>
  </si>
  <si>
    <t>MJ/m2</t>
  </si>
  <si>
    <t>Precipitation</t>
  </si>
  <si>
    <t>mm</t>
  </si>
  <si>
    <t>Snow fall</t>
  </si>
  <si>
    <t>Snow melt</t>
  </si>
  <si>
    <t>Wind velocity</t>
  </si>
  <si>
    <t>m/s</t>
  </si>
  <si>
    <t>Vapor pressure deficit</t>
  </si>
  <si>
    <t>kPa</t>
  </si>
  <si>
    <t>Potential evaporation</t>
  </si>
  <si>
    <t>Evapotranspiration</t>
  </si>
  <si>
    <t>Transpiration</t>
  </si>
  <si>
    <t>Annual Surface Runoff</t>
  </si>
  <si>
    <t>Lateral subsurface flow</t>
  </si>
  <si>
    <t>m</t>
  </si>
  <si>
    <t>Percolation below the root zone</t>
  </si>
  <si>
    <t>Flow from a drainage system</t>
  </si>
  <si>
    <t>Irrigation water applied</t>
  </si>
  <si>
    <t>Inflow to the root zone from the water table</t>
  </si>
  <si>
    <t>Lagoon evaporation</t>
  </si>
  <si>
    <t>Water wash to lagoon</t>
  </si>
  <si>
    <t>Runoff to lagoon</t>
  </si>
  <si>
    <t>Lagoon overflow</t>
  </si>
  <si>
    <t>Soil loss from water erosion using USLE</t>
  </si>
  <si>
    <t>t/ha</t>
  </si>
  <si>
    <t>Soil loss from water erosion using MUSLE</t>
  </si>
  <si>
    <t>Soil loss from water erosion using Onstad—Foster</t>
  </si>
  <si>
    <t>Soil erosion—water</t>
  </si>
  <si>
    <t>Soil loss from water erosion using modified MUSLE</t>
  </si>
  <si>
    <t>Soil loss from water erosion using RUSLE2</t>
  </si>
  <si>
    <t>Ridge Height</t>
  </si>
  <si>
    <t>Soil erosion–wind</t>
  </si>
  <si>
    <t>Sediment transported N from subarea or reach</t>
  </si>
  <si>
    <t>kg/ha</t>
  </si>
  <si>
    <t>Nitrogen in runoff</t>
  </si>
  <si>
    <t>Amount of mineral nitrogen lost in the horizontal movement of water in the soil from subarea or reach</t>
  </si>
  <si>
    <t>Units</t>
  </si>
  <si>
    <t>PRKN</t>
  </si>
  <si>
    <t>GMN</t>
  </si>
  <si>
    <t>NFIX</t>
  </si>
  <si>
    <t>NMN</t>
  </si>
  <si>
    <t>NITR</t>
  </si>
  <si>
    <t>AVOL</t>
  </si>
  <si>
    <t>QDRN</t>
  </si>
  <si>
    <t>MNP</t>
  </si>
  <si>
    <t>PRKP</t>
  </si>
  <si>
    <t>ER</t>
  </si>
  <si>
    <t>FNO</t>
  </si>
  <si>
    <t>FPO</t>
  </si>
  <si>
    <t>FPL</t>
  </si>
  <si>
    <t>LIME</t>
  </si>
  <si>
    <t>TMP</t>
  </si>
  <si>
    <t>SW10</t>
  </si>
  <si>
    <t>LGMI</t>
  </si>
  <si>
    <t>LGMO</t>
  </si>
  <si>
    <t>EPP</t>
  </si>
  <si>
    <t>RSQI</t>
  </si>
  <si>
    <t>RSQO</t>
  </si>
  <si>
    <t>RSEV</t>
  </si>
  <si>
    <t>RSLK</t>
  </si>
  <si>
    <t>RSYI</t>
  </si>
  <si>
    <t>RSYO</t>
  </si>
  <si>
    <t>RSYD</t>
  </si>
  <si>
    <t>DPRK</t>
  </si>
  <si>
    <t>PRKC</t>
  </si>
  <si>
    <t>QC</t>
  </si>
  <si>
    <t>YC</t>
  </si>
  <si>
    <t>RSDA</t>
  </si>
  <si>
    <t>QFP</t>
  </si>
  <si>
    <t>RSFN</t>
  </si>
  <si>
    <t>MAP</t>
  </si>
  <si>
    <t>BUNL</t>
  </si>
  <si>
    <t>QRFN</t>
  </si>
  <si>
    <t>RFIC</t>
  </si>
  <si>
    <t>RSBK</t>
  </si>
  <si>
    <t>YMNU</t>
  </si>
  <si>
    <t>DNMO</t>
  </si>
  <si>
    <t>DPMO</t>
  </si>
  <si>
    <t>DEMR</t>
  </si>
  <si>
    <t>P10D</t>
  </si>
  <si>
    <t>DPKN</t>
  </si>
  <si>
    <t>CPVV</t>
  </si>
  <si>
    <t>FPF</t>
  </si>
  <si>
    <t>FOC</t>
  </si>
  <si>
    <t>DEPC</t>
  </si>
  <si>
    <t>DECR</t>
  </si>
  <si>
    <t>RUSL</t>
  </si>
  <si>
    <t>QPU</t>
  </si>
  <si>
    <t>FALF</t>
  </si>
  <si>
    <t>IRDL</t>
  </si>
  <si>
    <t>QRP</t>
  </si>
  <si>
    <t>YRP</t>
  </si>
  <si>
    <t>YNRP</t>
  </si>
  <si>
    <t>YPRP</t>
  </si>
  <si>
    <t>QNRP</t>
  </si>
  <si>
    <t>QPRP</t>
  </si>
  <si>
    <t>YPM</t>
  </si>
  <si>
    <t>YPO</t>
  </si>
  <si>
    <t>PSOY</t>
  </si>
  <si>
    <t>PQPS</t>
  </si>
  <si>
    <t>PYPS</t>
  </si>
  <si>
    <t>MUSI</t>
  </si>
  <si>
    <t>QARS</t>
  </si>
  <si>
    <t>RFRA</t>
  </si>
  <si>
    <t>DN2</t>
  </si>
  <si>
    <t>SLTI</t>
  </si>
  <si>
    <t>SLTQ</t>
  </si>
  <si>
    <t>SLTS</t>
  </si>
  <si>
    <t>SLTF</t>
  </si>
  <si>
    <t>SLTV</t>
  </si>
  <si>
    <t>YNWN</t>
  </si>
  <si>
    <t>YPWN</t>
  </si>
  <si>
    <t>YCWN</t>
  </si>
  <si>
    <t>PSO3</t>
  </si>
  <si>
    <t>PSSP</t>
  </si>
  <si>
    <t>YWKS</t>
  </si>
  <si>
    <t>CBUR</t>
  </si>
  <si>
    <t>GRZD</t>
  </si>
  <si>
    <t>QRFP</t>
  </si>
  <si>
    <t>QDRP</t>
  </si>
  <si>
    <t>YTHS</t>
  </si>
  <si>
    <t>YWTH</t>
  </si>
  <si>
    <t>Mineral N loss in percolate</t>
  </si>
  <si>
    <t>N fixed by leguminous crops</t>
  </si>
  <si>
    <t>Nitrification</t>
  </si>
  <si>
    <t>Nitrogen volatilization</t>
  </si>
  <si>
    <t>P mineralized</t>
  </si>
  <si>
    <t>Phosphorus loss in percolate</t>
  </si>
  <si>
    <t>Enrichment ratio</t>
  </si>
  <si>
    <t>Ammonium N fertilizer</t>
  </si>
  <si>
    <t>Manure output from lagoon</t>
  </si>
  <si>
    <t>Potential plant evaporation</t>
  </si>
  <si>
    <t>Reservoir inflow</t>
  </si>
  <si>
    <t>Reservoir outflow</t>
  </si>
  <si>
    <t>Reservoir volume</t>
  </si>
  <si>
    <t>Pipe flow horizontal</t>
  </si>
  <si>
    <t>Manure erosion</t>
  </si>
  <si>
    <t>N in scraping manure</t>
  </si>
  <si>
    <t>P in scraping manure</t>
  </si>
  <si>
    <t>Deposition of mineral N at watershed outlet</t>
  </si>
  <si>
    <t>Deposition of mineral P at watershed outlet</t>
  </si>
  <si>
    <t>Dust emission rate</t>
  </si>
  <si>
    <t>Deep percolation of N out of groundwater</t>
  </si>
  <si>
    <t>Pipe flow vertical</t>
  </si>
  <si>
    <t>Floodplain infiltration</t>
  </si>
  <si>
    <t>Organic C fraction in fertilizer</t>
  </si>
  <si>
    <t>Carbon in manure scraped from feedlot</t>
  </si>
  <si>
    <t>Carbon deposited in routing reach</t>
  </si>
  <si>
    <t>Residue decay</t>
  </si>
  <si>
    <t>Point source flow volume</t>
  </si>
  <si>
    <t>Point source soluble N load</t>
  </si>
  <si>
    <t>Point source soluble P load</t>
  </si>
  <si>
    <t>Soil erosion by water estimated with RUSLE</t>
  </si>
  <si>
    <t>Soluble P reach outflow of manure</t>
  </si>
  <si>
    <t>Leaf fall</t>
  </si>
  <si>
    <t>Irrigation Distribution loss</t>
  </si>
  <si>
    <t>Reservoir release rate</t>
  </si>
  <si>
    <t>Sediment outflow from reservoir</t>
  </si>
  <si>
    <t>Particulate N in reservoir outflow</t>
  </si>
  <si>
    <t>Particulate P in reservoir outflow</t>
  </si>
  <si>
    <t>Soluble N outflow from ponds</t>
  </si>
  <si>
    <t>Soluble P outflow from ponds</t>
  </si>
  <si>
    <t>Water yield</t>
  </si>
  <si>
    <t>Total mineral phosphorus loss</t>
  </si>
  <si>
    <t>Total organic phosphorus loss</t>
  </si>
  <si>
    <t>Soil water in total profile</t>
  </si>
  <si>
    <t>Point source sediment pesticide load</t>
  </si>
  <si>
    <t>Point source soluble pesticide load</t>
  </si>
  <si>
    <t>Point source adsorbed pesticide load</t>
  </si>
  <si>
    <t>Amount of rainfall that falls on reservoir surface</t>
  </si>
  <si>
    <t>Loss of dinitrogen gas</t>
  </si>
  <si>
    <t>Salt in irrigation water</t>
  </si>
  <si>
    <t>Salt in runoff</t>
  </si>
  <si>
    <t>Salt in lateral subsurface flow</t>
  </si>
  <si>
    <t>Salt in fertilizer</t>
  </si>
  <si>
    <t>Salt percolated out of root zone</t>
  </si>
  <si>
    <t>N loss in wind erosion</t>
  </si>
  <si>
    <t>P loss in wind erosion</t>
  </si>
  <si>
    <t>Carbon loss in wind erosion</t>
  </si>
  <si>
    <t>Nitrate contribution from point source</t>
  </si>
  <si>
    <t>Soluble P contribution from point source</t>
  </si>
  <si>
    <t>Number of days above threshold for water erosion (set in Parm 93)</t>
  </si>
  <si>
    <t>Number of days above threshold for wind erosion (set in Parm 94)</t>
  </si>
  <si>
    <t>Return subsurface flow</t>
  </si>
  <si>
    <t>Carbon loss with sediment</t>
  </si>
  <si>
    <t>Residue added in any form</t>
  </si>
  <si>
    <t>Net amount of nitrogen mineralized; i.e., NMN =  GMN – N immobilized</t>
  </si>
  <si>
    <t>Gross amount of nitrogen mineralized</t>
  </si>
  <si>
    <t>N loss by denitrification</t>
  </si>
  <si>
    <t>Phosphorus in runoff</t>
  </si>
  <si>
    <t>Soluble N in drainage outflow</t>
  </si>
  <si>
    <t xml:space="preserve">Organic Nitrogen fertilizer (animal waste) </t>
  </si>
  <si>
    <t>Nitrate N fertilizer</t>
  </si>
  <si>
    <t>Organic Phosphorus (actual P) of manure</t>
  </si>
  <si>
    <t>Mineral P fertilizer applied</t>
  </si>
  <si>
    <t>Limestone applied (CaCO3 equivalent)</t>
  </si>
  <si>
    <t>Temperature in second soil layer</t>
  </si>
  <si>
    <t>Ratio soil water/wilting point in top 10mm</t>
  </si>
  <si>
    <t>Manure input to lagoon</t>
  </si>
  <si>
    <t>Reservoir leakage (goes into ground water)</t>
  </si>
  <si>
    <t>Reservoir sediment inflow</t>
  </si>
  <si>
    <t>Reservoir sediment outflow</t>
  </si>
  <si>
    <t xml:space="preserve">Reservoir sediment deposition </t>
  </si>
  <si>
    <t>Deep percolation</t>
  </si>
  <si>
    <t>carbon contained in crop residue</t>
  </si>
  <si>
    <t>CO2 respiration</t>
  </si>
  <si>
    <t>Carbon leached from root zone</t>
  </si>
  <si>
    <t>Carbon in runoff</t>
  </si>
  <si>
    <t xml:space="preserve">Amount of flow into floodplain </t>
  </si>
  <si>
    <t>Subarea soluble N yield in return flow</t>
  </si>
  <si>
    <t>Manure applied to subarea</t>
  </si>
  <si>
    <t>N burn loss</t>
  </si>
  <si>
    <t>Quick return flow</t>
  </si>
  <si>
    <t>Soluble N in quick return flow</t>
  </si>
  <si>
    <t>Rainfall interception</t>
  </si>
  <si>
    <t>Reservoir back water</t>
  </si>
  <si>
    <t>Dust emission with &lt;10 micron particle size</t>
  </si>
  <si>
    <t>Subsurface flow from subarea above</t>
  </si>
  <si>
    <t>Soil erosion by water estimated with Modified MUSLE</t>
  </si>
  <si>
    <t>Inflow to reservoir</t>
  </si>
  <si>
    <t xml:space="preserve">Wind erosion using Manhattan Kansas model </t>
  </si>
  <si>
    <t>Carbon loss from burning crop residue or forest</t>
  </si>
  <si>
    <t>Grazing duration</t>
  </si>
  <si>
    <t>tonne</t>
  </si>
  <si>
    <t>mm/h</t>
  </si>
  <si>
    <t>mm/day</t>
  </si>
  <si>
    <t>t/ha/day</t>
  </si>
  <si>
    <t>t/day</t>
  </si>
  <si>
    <t>g/day</t>
  </si>
  <si>
    <t>m3</t>
  </si>
  <si>
    <t>days</t>
  </si>
  <si>
    <t>Phosphorus loss in quick return flow</t>
  </si>
  <si>
    <t>Phosphorus loss through drainage system</t>
  </si>
  <si>
    <t>Bulk Density</t>
  </si>
  <si>
    <t>CAC</t>
  </si>
  <si>
    <t>Balance</t>
  </si>
  <si>
    <t>W</t>
  </si>
  <si>
    <t>N</t>
  </si>
  <si>
    <t>S</t>
  </si>
  <si>
    <t>P</t>
  </si>
  <si>
    <t>FW</t>
  </si>
  <si>
    <t>Salt</t>
  </si>
  <si>
    <t>Pesticide</t>
  </si>
  <si>
    <t>apex_fn</t>
  </si>
  <si>
    <t>Parameter</t>
  </si>
  <si>
    <t>DataType</t>
  </si>
  <si>
    <t>Min</t>
  </si>
  <si>
    <t>Max</t>
  </si>
  <si>
    <t>Default</t>
  </si>
  <si>
    <t>Required</t>
  </si>
  <si>
    <t>Line</t>
  </si>
  <si>
    <t>ColMin</t>
  </si>
  <si>
    <t>ColMax</t>
  </si>
  <si>
    <t>Dec</t>
  </si>
  <si>
    <t>Def</t>
  </si>
  <si>
    <t>APEXCONT.DAT</t>
  </si>
  <si>
    <t>ACW</t>
  </si>
  <si>
    <t>Wind erosion adjustment factor</t>
  </si>
  <si>
    <t>NA</t>
  </si>
  <si>
    <t>Float</t>
  </si>
  <si>
    <t>0</t>
  </si>
  <si>
    <t>Yes</t>
  </si>
  <si>
    <t>00</t>
  </si>
  <si>
    <t xml:space="preserve">Wind Erosion Adjustment Factor (cols. 17-24)
The wind erosion adjustment factor is used along with PEC values to shut off or accelerate erosion.  As with water erosion, wind erosion can be shut off by setting	ACW = O.  If normal wind erosion calculation </t>
  </si>
  <si>
    <t>ANG</t>
  </si>
  <si>
    <t>Clockwise angle of field length from north</t>
  </si>
  <si>
    <t>Clockwise angle of field length from north (if wind erosion is to be considered) (cols. 73-80)
See variable FL for further information.  ANG may be left at 0.0 if unknown, and it will be estimated.  If ANG is known, enter the value in degrees.</t>
  </si>
  <si>
    <t>BTA</t>
  </si>
  <si>
    <t>COEF (0-1) governing wet-dry probabilities given days of rain</t>
  </si>
  <si>
    <t>COEF (0-1) governing wet-dry probabilities given days of rain.  (cols. 41-48)
Used to estimate wet-dry rainfall probabilities if information is only available for the average monthly number of wet days.  Generally the number of wet days is much more read</t>
  </si>
  <si>
    <t>BWD</t>
  </si>
  <si>
    <t>Channel bottom width/depth in</t>
  </si>
  <si>
    <t>m/m</t>
  </si>
  <si>
    <t>000</t>
  </si>
  <si>
    <t>Channel bottom width/depth in m/m; Channel flow rate (QG) &gt; 0. (cols. 1-8)</t>
  </si>
  <si>
    <t>BXCT</t>
  </si>
  <si>
    <t>Linear coef of change in rainfall from E to W</t>
  </si>
  <si>
    <t/>
  </si>
  <si>
    <t>Linear coefficient of change in rainfall from east to west (PI/PO/KM)     (cols. 41-48)
PI = Average Annual precipitation on East side of watershed 
PO = Average Annual precipitation on West side of watershed</t>
  </si>
  <si>
    <t>BYCT</t>
  </si>
  <si>
    <t>Linear coef of change in rainfall from S to N</t>
  </si>
  <si>
    <t>Linear coefficient of change in rainfall from south to north (PI/PO/KM) (cols. 49-56)
PI = Average Annual precipitation on South side of watershed 
PO = Average Annual precipitation on North side of watershed</t>
  </si>
  <si>
    <t>CHSO</t>
  </si>
  <si>
    <t>Average upland slope (m/m) in watershed</t>
  </si>
  <si>
    <t>0000</t>
  </si>
  <si>
    <t>Average upland slope (m/m) in watershed (cols. 73-80)</t>
  </si>
  <si>
    <t>CO20</t>
  </si>
  <si>
    <t>CO2 concentration in atmosphere</t>
  </si>
  <si>
    <t>ppm</t>
  </si>
  <si>
    <t>Carbon dioxide concentration in atmosphere (cols. 9-16)
Current amount of carbon dioxide in the atmosphere in ppm.  Currently the level is 350 ppm.</t>
  </si>
  <si>
    <t>CONT_ID</t>
  </si>
  <si>
    <t>Control ID</t>
  </si>
  <si>
    <t>Long</t>
  </si>
  <si>
    <t>Key</t>
  </si>
  <si>
    <t>CONT_NM</t>
  </si>
  <si>
    <t>Control Name</t>
  </si>
  <si>
    <t>Text(50)</t>
  </si>
  <si>
    <t>CPH0</t>
  </si>
  <si>
    <t>Fraction of Inflow Partitioned to Horizontal Crack or Pipe Flow</t>
  </si>
  <si>
    <t>CPV0</t>
  </si>
  <si>
    <t>Fraction of Inflow Partitioned to Vertical Crack or Pipe Flow</t>
  </si>
  <si>
    <t>CQN</t>
  </si>
  <si>
    <t>Concentration of NO3 in irrigation water</t>
  </si>
  <si>
    <t>Concentration of NO3-N in irrigation water in ppm (cols. 17-24)</t>
  </si>
  <si>
    <t>CSLT</t>
  </si>
  <si>
    <t>Salt Concentration in Irrigation Water</t>
  </si>
  <si>
    <t>DIAM</t>
  </si>
  <si>
    <t>Soil Particle Diameter in micron</t>
  </si>
  <si>
    <t>micron</t>
  </si>
  <si>
    <t>Soil Particle Diameter(if wind erosion is to be considered) (cols. 9-16)
If value is known enter it in micron.  Normally this value ranges from 300 – 500 um (sands). Used only in wind erosion.  May be left BLANK if unknown.</t>
  </si>
  <si>
    <t>DRV</t>
  </si>
  <si>
    <t>Specifies water erosion driving equation</t>
  </si>
  <si>
    <t xml:space="preserve">Equation for Water Erosion   (cols. 1-8) (Range: 0-7)
0   MUST Modified MUSLE theoretical based equation
1   AOF    Onstad-Foster
2   USLE  Universal Soil loss Equation
3   MUSS Small Watershed MUSLE
4   MUSLE Modified USLE
5   MUSI  Modified MUSLE </t>
  </si>
  <si>
    <t>DTG</t>
  </si>
  <si>
    <t>Time Interval for Gas Diffusion Equations</t>
  </si>
  <si>
    <t>hr</t>
  </si>
  <si>
    <t>DTHY</t>
  </si>
  <si>
    <t>Time interval for flood routing</t>
  </si>
  <si>
    <t>Time interval for flood routing (cols. 57-64)</t>
  </si>
  <si>
    <t>DZDN</t>
  </si>
  <si>
    <t>Layer Thickness for Gas Diffusion Equations</t>
  </si>
  <si>
    <t>Layer Thickness for Fifferential Eqn. Solution to Gas Diffusion Equations (m)</t>
  </si>
  <si>
    <t>EXPK</t>
  </si>
  <si>
    <t>Parameter used to modify exponential rainfall amount distribution</t>
  </si>
  <si>
    <t>Parameter used to modify exponential rainfall amount distribution (cols. 49-56)
The modified exponential distribution is used to generate rainfall amounts if the standard deviation and skew coefficient are not available.  An EXPK value of 1.3 gives satis</t>
  </si>
  <si>
    <t>FCW</t>
  </si>
  <si>
    <t>Floodplain width/channel width</t>
  </si>
  <si>
    <t>Floodplain width/channel width in m/m (cols. 9-16)</t>
  </si>
  <si>
    <t>FL</t>
  </si>
  <si>
    <t>Field length</t>
  </si>
  <si>
    <t>Field length (if wind erosion is to be considered) (cols. 57-64)
If the normal wind erosion calculation is to be utilized (Wind Erosion Adjustment Factor (ACW) = 1.), field dimensions and orientation must be specified.  This variable refers to the length</t>
  </si>
  <si>
    <t>FPSC</t>
  </si>
  <si>
    <t>Floodplain saturated hydraulic conductivity</t>
  </si>
  <si>
    <t>Field width</t>
  </si>
  <si>
    <t>Field width (if wind erosion is to be considered) (cols. 65-72)
See variable FL for further information.  FW may be left at 0.0 if unknown, and it will be estimated.</t>
  </si>
  <si>
    <t>GWSO</t>
  </si>
  <si>
    <t>Maximum ground water storage</t>
  </si>
  <si>
    <t>Maximum ground water storage in mm (cols. 25-32)</t>
  </si>
  <si>
    <t>GZLO</t>
  </si>
  <si>
    <t>Grazing limit</t>
  </si>
  <si>
    <t xml:space="preserve">Grazing limit  (cols. 25-32)
This is the minimum amount of plant material (t/ha) that must be present in order to allow grazing.  Grazing will not be initiated until this limit has been reached.  
Optional - If &gt; 0, overrides all herd minimum grazing </t>
  </si>
  <si>
    <t>IAZM</t>
  </si>
  <si>
    <t>Latitude source</t>
  </si>
  <si>
    <t>float</t>
  </si>
  <si>
    <t>0 Using input latitudes for subareas
&gt;0 Computing equivalent latitude based on azimuth orientation of land slope</t>
  </si>
  <si>
    <t>ICO2</t>
  </si>
  <si>
    <t>Atmospheric CO2</t>
  </si>
  <si>
    <t>Atmospheric CO2 (cols. 25-28)
0	Constant atmospheric CO2  
1	Dynamic atmospheric CO2.  Base year = 1905; base conc. = 280 ppm  
2	Dynamic atmospheric CO2.  Inputted through daily weather file</t>
  </si>
  <si>
    <t>ICP</t>
  </si>
  <si>
    <t>Nitrogeb-Carbon Model</t>
  </si>
  <si>
    <t>ICP  = 0 FOR NCNMI_PHOENIX, ICP  = 1 FOR NCNMI_CENTURY</t>
  </si>
  <si>
    <t>IDA</t>
  </si>
  <si>
    <t>Day of month simulation be</t>
  </si>
  <si>
    <t>Beginning Day of Simulation (cols. 13-16)
Most long-term simulations start on January 1.  Starting after January 1 may be convenient for simulating systems where data are only recorded during the growing season.</t>
  </si>
  <si>
    <t>IDIR</t>
  </si>
  <si>
    <t>Data Directory</t>
  </si>
  <si>
    <t>Data Directory (cols. 37-40)
0	Reading data from working directory
1	Reading from Weatdata directory</t>
  </si>
  <si>
    <t>IDNT</t>
  </si>
  <si>
    <t>Dintrification subprogram</t>
  </si>
  <si>
    <t>IERT</t>
  </si>
  <si>
    <t>Enrichment ratio method code</t>
  </si>
  <si>
    <t>Enrichment Ratio Method (cols. 69-72)
Sets how much organic material is lost in runoff.
0    EPIC enrichment ratio method
1    GLEAMS enrichment ratio method</t>
  </si>
  <si>
    <t>IET</t>
  </si>
  <si>
    <t>PET method code</t>
  </si>
  <si>
    <t>Potential Evapotranspiration Equation Code (cols. 37-40)
During the past 50 years, agricultural scientists have developed several empirical equations to estimate potential evapotranspiration (PET), the evaporation from a well-watered turf or crop in whic</t>
  </si>
  <si>
    <t>IGMX</t>
  </si>
  <si>
    <t>Number of times generator seeds are initialized for a site</t>
  </si>
  <si>
    <t>Number of times generator seeds are initialized for a site (cols. 33-36)</t>
  </si>
  <si>
    <t>IGN</t>
  </si>
  <si>
    <t>number of times random number generator cycles before simulations starts</t>
  </si>
  <si>
    <t>Number of Times Random Number Generator Cycles Before Simulations Starts   (cols. 25-28)
The random number generator is used to generate stochastically a series of daily weather data for input into other components of APEX.  By changing IGN, the user can</t>
  </si>
  <si>
    <t>IGSD</t>
  </si>
  <si>
    <t>determines day weather generator stops generating daily weather</t>
  </si>
  <si>
    <t>Day Weather Generator Stops Generating Daily Weather  (cols. 29-32)
This variable is used for real time simulations.  When IGSD is a negative integer, it indicates the total number of whole and partial years of input weather data.  Normally, only a parti</t>
  </si>
  <si>
    <t>IHRD</t>
  </si>
  <si>
    <t>Grazing mode</t>
  </si>
  <si>
    <t>long</t>
  </si>
  <si>
    <t>0-Level 0 (manual) grazing mode (no herd file required)</t>
  </si>
  <si>
    <t>IHUS</t>
  </si>
  <si>
    <t>Heat unit operation code</t>
  </si>
  <si>
    <t>Automatic Heat Unit Scheduling (cols. 53-56)
Based on potential heat units (PHU) 
0    Normal operation
1    Automatic heat unit schedule (Number of growing degree units needed for
      crop to reach maturity (PHU) must be input at planting)
NOTE:</t>
  </si>
  <si>
    <t>IHY</t>
  </si>
  <si>
    <t>Flood routing code</t>
  </si>
  <si>
    <t>Flood Routing (cols. 21-24)
0	No flood routing;
1	Flood routing</t>
  </si>
  <si>
    <t>IKAT</t>
  </si>
  <si>
    <t>Auto-Potasium Switch</t>
  </si>
  <si>
    <t>IMO</t>
  </si>
  <si>
    <t>Month simulation begins</t>
  </si>
  <si>
    <t>Beginning Month of Simulation  (cols. 9-12)
Most long-term simulations start on January 1.  Starting after January 1 may be convenient for simulating systems where data are only recorded during the growing season.</t>
  </si>
  <si>
    <t>IMW</t>
  </si>
  <si>
    <t>Minimum interval between auto mow</t>
  </si>
  <si>
    <t>Minimum length of time (days) between mowings when Auto mow function is used in the operation schedule.</t>
  </si>
  <si>
    <t>INFL</t>
  </si>
  <si>
    <t>Q estimate method code</t>
  </si>
  <si>
    <t xml:space="preserve">Runoff (Q) Estimation Methodology (cols. 61-64)
0    CN estimate of Q 
1    Green &amp; Ampt estimate of Q, Rain Fall Exponential Distribution, Peak Rain
      Fall Rate simulated
2    G&amp;A Q, Rain Fall Exponential Distribution, Peak Rain Fall Input
3  </t>
  </si>
  <si>
    <t>IOX</t>
  </si>
  <si>
    <t>O2 depth function</t>
  </si>
  <si>
    <t>0 Original EPIC Oxygen/Depth function
&gt;0 Armen Kemanian Carbon/Clay function</t>
  </si>
  <si>
    <t>IPAT</t>
  </si>
  <si>
    <t>Auto-phosphorus switch</t>
  </si>
  <si>
    <t>0 Turns off auto-Phosphorus application
&gt;0 Turns auto-Phosphorus application on</t>
  </si>
  <si>
    <t>IPD</t>
  </si>
  <si>
    <t>Controls printing</t>
  </si>
  <si>
    <t xml:space="preserve">Print Code for Type of Output (cols. 17-20)
The print code (IPD) allows the user to specify daily, monthly, or annual output, with or without printing tables describing soil conditions.  Annual printouts minimize output volume and may be useful for some </t>
  </si>
  <si>
    <t>IPRK</t>
  </si>
  <si>
    <t>Percolation method</t>
  </si>
  <si>
    <t>Percolation method;  0: HPERC, 1: HPERC1 (4mm Slug Flow)</t>
  </si>
  <si>
    <t>IREM</t>
  </si>
  <si>
    <t>IREM = 0 SSK FROM REMX; &gt; 0 SSK FROM USLE</t>
  </si>
  <si>
    <t>ISAP</t>
  </si>
  <si>
    <t>Enter suber area number (nbsa) to print monthly .out for 1 subarea</t>
  </si>
  <si>
    <t>Enter subarea number (NBSA) to print monthly .OUT for 1 subarea</t>
  </si>
  <si>
    <t>ISCN</t>
  </si>
  <si>
    <t>determines stochastic or rigid curve number estimator</t>
  </si>
  <si>
    <t>Stochastic CN Estimator Code (cols. 41-44)
The final step in APEX’s estimation of runoff volume is an attempt to account for uncertainty.  The runoff retention parameter or curve number is based on land use, management, hydrologic soil group, land slope,</t>
  </si>
  <si>
    <t>ISLF</t>
  </si>
  <si>
    <t>Slope length/steepness factor</t>
  </si>
  <si>
    <t>Slope length/steepness factor (cols. 13-16)
0    RUSLE slope length / steepness factor
&gt;0  MUSLE slope length / steepness factor</t>
  </si>
  <si>
    <t>ISTA</t>
  </si>
  <si>
    <t>determines erosion type of soil profile</t>
  </si>
  <si>
    <t>Static Soil Code (cols. 49-52)
This code is set up to allow EPIC to estimate soil erosion but not change the soil profile other than readily available nutrients and water.  With this option set at 1 it is possible to simulate multiple years of weather on</t>
  </si>
  <si>
    <t>ISW</t>
  </si>
  <si>
    <t>Field Capacity/Wilting Point Estimation</t>
  </si>
  <si>
    <t>Field Capacity/Wilting Point Estimation (cols. 29-32)
0	Field capacity/wilting point estimated using the Rawls method (dynamic)
1	Field capacity/wilting point inputted using Rawls method (dynamic)
2	Field capacity/wilting point estimated using Rawls me</t>
  </si>
  <si>
    <t>ITYP</t>
  </si>
  <si>
    <t>determines rainfall pattern type</t>
  </si>
  <si>
    <t>Peak Rate Estimate Code (cols. 45-48)
Types I and IA represent the Pacific maritime climate with wet winters and dry summers.  Type III represents Gulf of Mexico and Atlantic coastal areas where tropical storms bring 	large 24-hour rainfall amounts.  Typ</t>
  </si>
  <si>
    <t>IWTB</t>
  </si>
  <si>
    <t>Duration of antecedent period for rainfall and PET accumulation to drive water table</t>
  </si>
  <si>
    <t>Duration of antecedent period for rainfall and PET accumulation to drive
water table</t>
  </si>
  <si>
    <t>IYR</t>
  </si>
  <si>
    <t>Beginning year of simulation</t>
  </si>
  <si>
    <t>Beginning Year of Simulation (cols. 5-8)
If the starting year is before the first year of the historical weather data, ALL weather will be generated.  Once the model starts generating weather, it continues until the end of the simulation.  For example, i</t>
  </si>
  <si>
    <t>LBP</t>
  </si>
  <si>
    <t>Soluble Phosphorus Runoff Estimate Equation</t>
  </si>
  <si>
    <t>Soluble Phosphorus Runoff Estimate Equation (cols. 73-76)
0    Soluble Phosphorus runoff estimate using GLEAMS pesticide equation
1    Vadas equation
2    Modified nonlinear equation</t>
  </si>
  <si>
    <t>LPD</t>
  </si>
  <si>
    <t>Lagoon pumping</t>
  </si>
  <si>
    <t>Lagoon pumping (cols. 5-8)
0    Does not trigger extra pumping
&gt;0  Day of year to trigger lagoon pumping disregarding normal pumping trigger- usually before winter or high rainfall season.</t>
  </si>
  <si>
    <t>LPYR</t>
  </si>
  <si>
    <t>determines if leap year is considered</t>
  </si>
  <si>
    <t>Leap Year Considered (cols. 33-36)
0    Leap year is considered
1    Leap year is ignored.  Tells the model to expect only 365 days of input and 
      generate only 365 days of weather ignoring February 29th.  February 29th   
      should be deleted</t>
  </si>
  <si>
    <t>MASP</t>
  </si>
  <si>
    <t>Mass input</t>
  </si>
  <si>
    <t>Pesticide Output in Mass and Concentration (cols. 65-68)
0    Mass only, pesticides in .OUT file
&gt;0  Pesticides &amp; nutrient output in mass and concentration</t>
  </si>
  <si>
    <t>MNUL</t>
  </si>
  <si>
    <t>Manure application code</t>
  </si>
  <si>
    <t>Manure application code (cols. 1-4)
0    Auto application to subarea with minimal labile P concentration
1    Variable limits on annual application based on Jan. 1 labile P concentration
2    Variable N rate limits on annual application based on Jan. 1</t>
  </si>
  <si>
    <t>MSCP</t>
  </si>
  <si>
    <t>Solid manure scraping</t>
  </si>
  <si>
    <t>Solid manure scraping (cols. 9-12)
0    Does not scrape extra manure from feeding area
&gt;0  Interval for scraping solid manure form feeding area in days</t>
  </si>
  <si>
    <t>NAQ</t>
  </si>
  <si>
    <t>Air Quality Analysis</t>
  </si>
  <si>
    <t>Air Quality Analysis (cols. 17-20)
0    No air quality analysis
1    Air quality analysis</t>
  </si>
  <si>
    <t>NBYR</t>
  </si>
  <si>
    <t>Number of years of simulation</t>
  </si>
  <si>
    <t>Number of  Years for Simulation Duration (cols. 1-4)
The number of years can be any number from 1 to hundreds of years; however, 20 to 30 years may be adequate to estimate frequency distributions used to solve many problems.</t>
  </si>
  <si>
    <t>NGN</t>
  </si>
  <si>
    <t>ID number of weather variables input</t>
  </si>
  <si>
    <t>Input Code for Weather Variables  (cols. 21-24)
APEX allows the user to read one or more daily weather variables from an external file that is specified by the user.  The weather input code, NGN, specifies which variables 	will be read; all others will b</t>
  </si>
  <si>
    <t>NSTP</t>
  </si>
  <si>
    <t>Real time day year</t>
  </si>
  <si>
    <t>NTV</t>
  </si>
  <si>
    <t>Nitrogen volatilization method</t>
  </si>
  <si>
    <t>NTV  = 0 FOR ORIGINAL APEX NITVOL EQS, NTV = 1 FOR IZAURRALDE REVISED NITVOL EQS</t>
  </si>
  <si>
    <t>NUPC</t>
  </si>
  <si>
    <t>N and P plant uptake concentration code</t>
  </si>
  <si>
    <t>N and P plant uptake concentration code (cols. 77-80)
0    Smith Curve
1    S-Curve</t>
  </si>
  <si>
    <t>NVCN</t>
  </si>
  <si>
    <t>Daily CN type code</t>
  </si>
  <si>
    <t>Non-varying CN-CN2 Used  (cols. 57-60)
0    Variable daily CN nonlinear CN/SW with depth soil water weighting
1    Variable daily CN nonlinear CN/SW without depth weighting
2    Variable daily CN linear CN/SW no depth weighting
3    Non-varying CN –</t>
  </si>
  <si>
    <t>PCO0</t>
  </si>
  <si>
    <t>Fraction of subareas controlled by ponds</t>
  </si>
  <si>
    <t>Fraction of subareas controlled by ponds (cols. 9-16)</t>
  </si>
  <si>
    <t>PSTX</t>
  </si>
  <si>
    <t>pest damage scaling factor</t>
  </si>
  <si>
    <t>Pest damage scaling factor (cols. 25-32)
The factor scales the growth of pests (insects and diseases only) in terms of population growth.  It ranges from 0 (no pest growth-pest damage function is shut off) to 10 (maximum pest growth).  Under default cond</t>
  </si>
  <si>
    <t>QCF</t>
  </si>
  <si>
    <t>Exponent in watershed area flow rate EQ</t>
  </si>
  <si>
    <t>Exponent in watershed area flow rate equation. (cols. 65-72)</t>
  </si>
  <si>
    <t>QG</t>
  </si>
  <si>
    <t>Channel Capacity Flow Rate</t>
  </si>
  <si>
    <t>Channel Capacity Flow Rate  (cols. 57-64)
2 year frequency 24-h rainfall.  Estimates reach channel geometry in mm/h if unknown
(BLANK if channel geometry is input by Channel bottom width/depth (BWD))</t>
  </si>
  <si>
    <t>QTH</t>
  </si>
  <si>
    <t>Routing Threshold (MM) – VSC routing used on QVOL&gt;QTH</t>
  </si>
  <si>
    <t>Routing Threshold (MM) – VSC routing used on QVOL&gt;QTH (cols. 65-72)
VSC  = Variable Storage coefficient
QVOL = Daily volume of runoff
QTH  = Routing Threshold</t>
  </si>
  <si>
    <t>RCN0</t>
  </si>
  <si>
    <t>Average concentration of nitrogen in rainfall</t>
  </si>
  <si>
    <t>Average concentration of nitrogen in rainfall  (cols. 1-8)
The average concentration of N in rainfall may vary slightly for different locations.  However, since the rainfall N contribution is a relatively small component of the N cycle, a value of 0.8 pp</t>
  </si>
  <si>
    <t>RCO0</t>
  </si>
  <si>
    <t>Channel USLE factor</t>
  </si>
  <si>
    <t>RFPO</t>
  </si>
  <si>
    <t>Return Flow / (Return Flow + Deep Percolation)</t>
  </si>
  <si>
    <t>Return Flow / (Return Flow + Deep Percolation) (cols. 41-48)</t>
  </si>
  <si>
    <t>RFTO</t>
  </si>
  <si>
    <t>Ground water residence time</t>
  </si>
  <si>
    <t>Ground water residence time in days (cols. 33-40)</t>
  </si>
  <si>
    <t>RTNO</t>
  </si>
  <si>
    <t>Number of years of cultivation at start of simulation</t>
  </si>
  <si>
    <t>Number of years of cultivation at start of simulation (cols. 33-40)
This parameter affects the partitioning of nitrogen and carbon into the passive and slow humus pools.  The number of years of cultivation before the simulation starts is used to estimate</t>
  </si>
  <si>
    <t>SATO</t>
  </si>
  <si>
    <t>Saturated Conductivity adjustment factor (use with Green &amp; Ampt)</t>
  </si>
  <si>
    <t>Saturated Conductivity adjustment factor (cols. 49-56)
 (use with Green &amp; Ampt).Adjustment factor ranges from 0.1 to 10.</t>
  </si>
  <si>
    <t>STND</t>
  </si>
  <si>
    <t>VSC Routing used when reach storage &gt; STND</t>
  </si>
  <si>
    <t>VSC Routing used when reach storage &gt; STND (cols. 73-80)
VSC  = Variable Storage coefficient
STND = Storage in reach daily</t>
  </si>
  <si>
    <t>UXP</t>
  </si>
  <si>
    <t>Power Parameter of modified exponential distribution of wind speed</t>
  </si>
  <si>
    <t>Power Parameter of Modified Exponential Distribution of Wind Speed (if wind erosion is to be considered) (cols. 1-8)
The power parameter of the modified, exponential wind speed distribution ranges from about 0.3 to about 0.7.  A value of [.50] usually gi</t>
  </si>
  <si>
    <t>YWI</t>
  </si>
  <si>
    <t>Number years of max. monthly 0.5 h rainfall record</t>
  </si>
  <si>
    <t>years</t>
  </si>
  <si>
    <t>Number years of maximum monthly 0.5 hour rainfall available.  (cols. 33-40)
Can be obtained from the U.S. Department of Commerce
(BLANK if WI is not inputted.)</t>
  </si>
  <si>
    <t>ASTN</t>
  </si>
  <si>
    <t xml:space="preserve">Run name and/or # </t>
  </si>
  <si>
    <t>Text(8)</t>
  </si>
  <si>
    <t>MyRun1</t>
  </si>
  <si>
    <t>Run name and/or #number (provides a unique id for each run so that output files are not written over)</t>
  </si>
  <si>
    <t>ISIT</t>
  </si>
  <si>
    <t>Site #, must be one of the sites listed in the file assigned to FSITE</t>
  </si>
  <si>
    <t>Site number; must be one of the sites listed in the SITECOM.dat file.</t>
  </si>
  <si>
    <t>ISOL</t>
  </si>
  <si>
    <t>Daily weather station #</t>
  </si>
  <si>
    <t>Daily weather station number.  Must be one of the stations in the WDLSTCOM.dat file; if left blank, APEX will use the latitude and longitude from ISUB or ISIT to choose a station with a latitude and longitude closest to the latitude and longitude identifi</t>
  </si>
  <si>
    <t>ISUB</t>
  </si>
  <si>
    <t>Subarea #</t>
  </si>
  <si>
    <t>Subarea number; must be one of the subarea data files listed in the SUBACOM.dat file.</t>
  </si>
  <si>
    <t>IWND</t>
  </si>
  <si>
    <t>Wind Station #</t>
  </si>
  <si>
    <t>Wind Station number; must be one of the stations in the WINDUS.dat file; if left blank, APEX will use the lat and long from ISIT to choose a station.</t>
  </si>
  <si>
    <t>IWPN</t>
  </si>
  <si>
    <t xml:space="preserve">Weather station # </t>
  </si>
  <si>
    <t>Monthly weather station number; must be one of the stations in the WPM1US.dat file; if left blank, APEX will use the latitude and longitude from ISIT to choose a station with a latitude and longitude closest to the latitude and longitude identified in the</t>
  </si>
  <si>
    <t>CROPCOM.DAT</t>
  </si>
  <si>
    <t>ALT</t>
  </si>
  <si>
    <t xml:space="preserve">Aluminum tolerance index </t>
  </si>
  <si>
    <t>Aluminum tolerance index 
Index of crop tolerance to aluminum saturation. Ranges from 1 to 5 with 1=sensitive and 5=tolerant.</t>
  </si>
  <si>
    <t>BK1</t>
  </si>
  <si>
    <t>K uptake at emergence</t>
  </si>
  <si>
    <t>Potassium uptake parameter (K fraction in plant at emergence)
Currently Potassium function is not enabled and therefore BK1 ot considered in the model</t>
  </si>
  <si>
    <t>BK2</t>
  </si>
  <si>
    <t>K uptake at 0.5 maturity</t>
  </si>
  <si>
    <t>Potassium uptake parameter (K fraction in plant at0.5 maturity
Currently Potassium function is not enabled and therefore BK2 t considered in the model</t>
  </si>
  <si>
    <t>BK3</t>
  </si>
  <si>
    <t>K uptake at maturity</t>
  </si>
  <si>
    <t>Potassium uptake parameter (K fraction in plant at maturity
Currently Potassium function is not enabled and therefore BK3 t considered in the model</t>
  </si>
  <si>
    <t>BLG1</t>
  </si>
  <si>
    <t>Lignin fraction in plant at .5 maturity</t>
  </si>
  <si>
    <t>(CT/HA)/MMHO/(M)</t>
  </si>
  <si>
    <t>Lignin fraction in plant at 0.5 maturity</t>
  </si>
  <si>
    <t>BLG2</t>
  </si>
  <si>
    <t>Lignin fraction in plant at maturity</t>
  </si>
  <si>
    <t>Lignin fraction in plant at full maturity</t>
  </si>
  <si>
    <t>BN1</t>
  </si>
  <si>
    <t xml:space="preserve">N uptake parameter </t>
  </si>
  <si>
    <t>Nitrogen uptake parameter (N fraction in plant at emergence).
Normal fraction of N in crop biomass at emergence - This parameter is based on research results published in the literature for this or a similar crop.</t>
  </si>
  <si>
    <t>BN2</t>
  </si>
  <si>
    <t>Nitrogen uptake parameter (N fraction in plant at 0.5 maturity).
Normal fraction of N in crop biomass at mid-season - Same as BN1.</t>
  </si>
  <si>
    <t>BN3</t>
  </si>
  <si>
    <t>Nitrogen uptake parameter (N fraction in plant at maturity).  
Normal fraction of N in crop biomass at maturity - Same as BN1.</t>
  </si>
  <si>
    <t>BP1</t>
  </si>
  <si>
    <t>P uptake at emergence</t>
  </si>
  <si>
    <t>Phosphorus uptake parameter (P fraction in plant at emergence).
Normal fraction of P in crop biomass at emergence - Same as BN1.</t>
  </si>
  <si>
    <t>BP2</t>
  </si>
  <si>
    <t>P uptake at 0.5 maturity</t>
  </si>
  <si>
    <t>Phosphorus uptake parameter (P fraction in plant at 0.5 maturity).
Normal fraction of P in crop biomass at mid-season - Same as BN1.</t>
  </si>
  <si>
    <t>BP3</t>
  </si>
  <si>
    <t>P uptake at maturity</t>
  </si>
  <si>
    <t>Phosphorus uptake parameter (P fraction in plant at maturity).
Normal fraction of P in crop biomass at maturity - Same as BN1.</t>
  </si>
  <si>
    <t>BW1</t>
  </si>
  <si>
    <t>Wind erosion factor for standing live</t>
  </si>
  <si>
    <t>Wind erosion factor for standing live. 
Wind erosion factor for standing live biomass - Based on the Manhattan wind erosion equations for this crop or a similar crop used in the Manhattan wind erosion equations.</t>
  </si>
  <si>
    <t>BW2</t>
  </si>
  <si>
    <t>Wind erosion factor for standing dead</t>
  </si>
  <si>
    <t>Wind erosion factor for standing dead.
Wind erosion factor for standing dead crop residue - Same as BW1.</t>
  </si>
  <si>
    <t>BW3</t>
  </si>
  <si>
    <t>Wind erosion factor for flat residue</t>
  </si>
  <si>
    <t>Wind erosion factor for flat residue.
Wind erosion factor for flat residue - Same as BW1.</t>
  </si>
  <si>
    <t>CAF</t>
  </si>
  <si>
    <t>Critical aeration factor</t>
  </si>
  <si>
    <t>Critical aeration factor.  
Fraction of soil porosity where poor aeration starts limiting plant growth.  This is set at 0.85 for most crops, with rice being the major exception with a value of 1.0.</t>
  </si>
  <si>
    <t>CKY</t>
  </si>
  <si>
    <t>Fraction of K in yield ( g g-1)</t>
  </si>
  <si>
    <t>Fraction of potassium in yield.
Currently Potassium function is not enabled and therefore CKY is not considered in the model</t>
  </si>
  <si>
    <t>CMT1</t>
  </si>
  <si>
    <t>Comment line 1</t>
  </si>
  <si>
    <t>Text(255)</t>
  </si>
  <si>
    <t xml:space="preserve"> </t>
  </si>
  <si>
    <t>CMT2</t>
  </si>
  <si>
    <t>Comment line 2</t>
  </si>
  <si>
    <t>CNUM</t>
  </si>
  <si>
    <t>Crop Number</t>
  </si>
  <si>
    <t>Crop Number.
For reference purposes only.  Crops are accessed by their sequential location in the file.  For example, a crop number 9 will access the ninth crop regardless of the setting of this variable.</t>
  </si>
  <si>
    <t>CNY</t>
  </si>
  <si>
    <t>Fraction of nitrogen in yield (g g-1)</t>
  </si>
  <si>
    <t>Fraction of nitrogen in yield.  
Normal fraction N in yield (g g-1).  The amount of nitrogen removed from the plant through the harvesting of the crop.  This is the fraction of nitrogen in the yield compared to the entire plant
This was estimated from</t>
  </si>
  <si>
    <t>COSD</t>
  </si>
  <si>
    <t xml:space="preserve">Seed cost </t>
  </si>
  <si>
    <t>$/kg</t>
  </si>
  <si>
    <t>Seed cost ($ kg-1).
Cost of seed is used for economic analyses only.</t>
  </si>
  <si>
    <t>Crop Name</t>
  </si>
  <si>
    <t>Text(4)</t>
  </si>
  <si>
    <t>Crop Name.
A four character name to represent the crop.</t>
  </si>
  <si>
    <t>CPY</t>
  </si>
  <si>
    <t>Fraction of phosphorus in yield (g g-1)</t>
  </si>
  <si>
    <t>Fraction of phosphorus in yield.  
The amount of phosphorus removed from the plant through the harvesting of the crop.  This is the fraction of phosphorus in the yield compared to the entire plant.
Normal fraction of P in yield (g g-1).  Estimated by sa</t>
  </si>
  <si>
    <t>CROPNAME</t>
  </si>
  <si>
    <t>Full crop name</t>
  </si>
  <si>
    <t>Text(30)</t>
  </si>
  <si>
    <t>Full name of crop</t>
  </si>
  <si>
    <t>DLAI</t>
  </si>
  <si>
    <t>Fraction of growing season when leaf area declines</t>
  </si>
  <si>
    <t>Fraction of growing season when leaf area declines.
Point in the growing season (expressed as a fraction of heat units required for maturation) when the leaf area index begins to decrease due to leaf senescence.
The fraction of the growing season in hea</t>
  </si>
  <si>
    <t>DLAP1</t>
  </si>
  <si>
    <t>First point on optimal leaf area development curve</t>
  </si>
  <si>
    <t>First point on optimal leaf area development curve. 
This is the first of two points on the optimal (nonstressed) leaf area development curve.  Numbers before decimal are % of growing season.  Numbers after decimal are fractions of maximum potential LAI.</t>
  </si>
  <si>
    <t>DLAP2</t>
  </si>
  <si>
    <t>Second point on optimal leaf area development curve</t>
  </si>
  <si>
    <t>Second point on optimal leaf area development curve.  
The second of two points on optimal (nonstressed) leaf area development curve.  Numbers before decimal are % of growing season.  Numbers after decimal are fractions of maximum potential LAI.  For exa</t>
  </si>
  <si>
    <t>DMLA</t>
  </si>
  <si>
    <t>Maximum potential leaf area index</t>
  </si>
  <si>
    <t xml:space="preserve">Maximum potential leaf area index.
Leaf area index refers to the ratio of the surface area of the leaves (one side only) of the crop to the area of the ground covered by the plants.  This parameter refers to the greatest leaf area index that the crop is </t>
  </si>
  <si>
    <t>FLT</t>
  </si>
  <si>
    <t>Fraction lint for cotton</t>
  </si>
  <si>
    <t>Fraction lint for cotton
The fraction of lint present in the total seedcotton (seed + lint) harvested.  This variable differs from FTO in that trash is not included in the total harvested weight.  Lint fraction cannot be greater than turnout fraction.
_x000D_</t>
  </si>
  <si>
    <t>FRST1</t>
  </si>
  <si>
    <t>First point on frost damage curve</t>
  </si>
  <si>
    <t>First point on frost damage curve.
The first of two points on the frost damage curve.  Numbers before decimal are the minimum temperatures (degrees C) and numbers after decimal are the fraction of biomass lost each day the specified minimum temperature o</t>
  </si>
  <si>
    <t>FRST2</t>
  </si>
  <si>
    <t>Second point on frost damage curve</t>
  </si>
  <si>
    <t xml:space="preserve">Second point on frost damage curve.
Second of two points on the frost damage curve.  Numbers before decimal are the minimum temperatures (C) and numbers after decimal are the fraction of biomass lost each day the specified minimum temperature occurs.  
</t>
  </si>
  <si>
    <t>FTO</t>
  </si>
  <si>
    <t>Fraction turnout for cotton</t>
  </si>
  <si>
    <t>Fraction turnout for cotton
The fraction of lint present in the total plant material (lint + seed + trash (leaf and stem particles)) harvested.  This value is higher for cotton which is picked compared to stripped because less trash is collected along wi</t>
  </si>
  <si>
    <t>GMHU</t>
  </si>
  <si>
    <t>Heat Units required for Germination</t>
  </si>
  <si>
    <t>Heat Units required for Germination.
This delays germination from the planting date or the date at which the temperature of soil layer 2 exceeds TG.  Heat units are accumulated on an annual basis.</t>
  </si>
  <si>
    <t>GSI</t>
  </si>
  <si>
    <t>Maximum Stomatal Conductance</t>
  </si>
  <si>
    <t>Maximum Stomatal Conductance.  
The crop parameter GSI is the maximum stomatal conductance (ms-1) at high solar radiation and low vapor pressure deficit.  Korner et. al (1979) reported maximum stomatal conductance values for 246 species and cultivars.  (</t>
  </si>
  <si>
    <t>HI</t>
  </si>
  <si>
    <t>Harvest index</t>
  </si>
  <si>
    <t>Harvest index.
The ratio of economic or harvestable yield to the total biomass of the crop. This crop parameter should be based on experimental data where crop stresses have been minimized to allow the crop to attain its potential.  HI is the maximum har</t>
  </si>
  <si>
    <t>HMX</t>
  </si>
  <si>
    <t xml:space="preserve">Maximum crop height </t>
  </si>
  <si>
    <t>Maximum crop height
The greatest potential height the crop will reach. in m.</t>
  </si>
  <si>
    <t>IDC</t>
  </si>
  <si>
    <t>Crop category number</t>
  </si>
  <si>
    <t>Crop category number:
1	Warm season annual legume.
2	Cold season annual legume.
3	Perennial legume.
4	Warm season annual.
5	Cold season annual.
6	Perennial.
7	Evergreen Tree crop
8	Deciduous Tree crop
9	Cotton
NOTE:  Other crop parameters (TB,</t>
  </si>
  <si>
    <t>OPS_NAME</t>
  </si>
  <si>
    <t>Operation Scheule Name</t>
  </si>
  <si>
    <t>Text(20)</t>
  </si>
  <si>
    <t>Link to operation schedule to be used for the crop</t>
  </si>
  <si>
    <t>PPLP1</t>
  </si>
  <si>
    <t>Plant Population Crops &amp; Grass 1st Point</t>
  </si>
  <si>
    <t>Plant Population for Crops &amp; Grass-1st Point on curve.  
First of two points on population curve. Plant Population for crops, grass etc., except trees or plants requiring more than 1 m2/plant.  The number to the left of the decimal is the number of plant</t>
  </si>
  <si>
    <t>PPLP2</t>
  </si>
  <si>
    <t xml:space="preserve">Plant Population Crops &amp; Grass 2nd Point.  </t>
  </si>
  <si>
    <t>Plant Population for Crops &amp; Grass - 2nd Point on curve.  
Second of two points on population curve. The number to the left of the decimal is the number of plants and the number to right is the fraction of maximum leaf area at the population.  Plant popu</t>
  </si>
  <si>
    <t>PRYF</t>
  </si>
  <si>
    <t xml:space="preserve">Price for forage yield </t>
  </si>
  <si>
    <t>$/T</t>
  </si>
  <si>
    <t>Price for forage yield ($ t-1).
Price for forage yield is used for economic analyses only.</t>
  </si>
  <si>
    <t>PRYG</t>
  </si>
  <si>
    <t xml:space="preserve">Price for yield </t>
  </si>
  <si>
    <t>Price for yield ($ t-1).
Price for grain yield is used for economic analyses only.</t>
  </si>
  <si>
    <t>PST</t>
  </si>
  <si>
    <t>Pest (insects, weeds, and disease) factor</t>
  </si>
  <si>
    <t>Pest (insects  and disease) factor.  
Fraction of yield remaining after damage.  Usually set at 0.60. APEX has an adjustment process that is a function of moisture, temperature and residue.  This presently is a reasonable estimate, but future versions ma</t>
  </si>
  <si>
    <t>RBMD</t>
  </si>
  <si>
    <t>Biomass-energy ratio decline rate parameter</t>
  </si>
  <si>
    <t>Biomass-energy ratio decline rate parameter.  
1.	Biomass-energy ratio decline rate parameter for late in the cropping season.  This crop parameter functions like the RLAD above for values ranging from 0-10.  It reduces the efficiency of conversion of in</t>
  </si>
  <si>
    <t>RDMX</t>
  </si>
  <si>
    <t>Maximum root depth</t>
  </si>
  <si>
    <t>Maximum root depth 
The greatest depth to which the rooting system will penetrate in m.  This effects soil moisture extraction.</t>
  </si>
  <si>
    <t>RLAD</t>
  </si>
  <si>
    <t>Leaf area index decline rate parameter</t>
  </si>
  <si>
    <t>Leaf area index decline rate parameter.  
For most grain crops, leaf area declines due to leaf senescence as the crop approaches physiological maturity.  In most cases, leaf senescence begins with yellowing of the older (lower) leaves and proceeds upward</t>
  </si>
  <si>
    <t>RWPC1</t>
  </si>
  <si>
    <t>Fraction of root weight at emergence</t>
  </si>
  <si>
    <t>Fraction of root weight at emergence.  
This is one of the partitioning parameters to split biomass between above ground and roots.  RWPC1 is the partitioning fraction at emergence and RWPC2 is partitioning fraction at maturity.  Between those two points</t>
  </si>
  <si>
    <t>RWPC2</t>
  </si>
  <si>
    <t>Fraction of root weight at maturity</t>
  </si>
  <si>
    <t xml:space="preserve">Fraction of root weight at maturity.  
This is one of the partitioning parameters to split biomass between above ground and roots.  RWPC1 is the partitioning fraction at emergence and RWPC2 is partitioning fraction at maturity.  Between those two points </t>
  </si>
  <si>
    <t>SDW</t>
  </si>
  <si>
    <t>Seeding rate (kg-ha-1)</t>
  </si>
  <si>
    <t>Seeding rate. 
Normal planting rate (kg/ha). Note this does not change the plant population.  It only impacts seed cost and start crop biomass.</t>
  </si>
  <si>
    <t>STX1</t>
  </si>
  <si>
    <t>Yield decreases/salinity increase</t>
  </si>
  <si>
    <t>Salinity affect on yield
This is the yield decrease per increase in salinity.  Currently the salinity function is not enabled so the model will not consider STX1 in the simulation.</t>
  </si>
  <si>
    <t>STX2</t>
  </si>
  <si>
    <t>Salinity threshold</t>
  </si>
  <si>
    <t>Salinity threshold
The threshold point at which any increase in salinity will cause a decrease in yield.  Currently the salinity function is not enabled so the model will not consider STX2 in the simulation.</t>
  </si>
  <si>
    <t>TBS</t>
  </si>
  <si>
    <t>Minimum temperature for plant growth</t>
  </si>
  <si>
    <t>Minimum temperature for plant growth.
The minimum (base) temperature at which the crop will grow without being physiologically damaged by cold.  TB and TG are very stable for cultivars within a species.  They should not be changed once they are determine</t>
  </si>
  <si>
    <t>TOP</t>
  </si>
  <si>
    <t>Optimal temperature for plant growth</t>
  </si>
  <si>
    <t>Optimal temperature for plant growth.
The optimum temperature at which the crop will grow without being physiologically damaged by heat.  TB and TG are very stable for cultivars within a species.  They should not be changed once they are determined for a</t>
  </si>
  <si>
    <t>VPD2</t>
  </si>
  <si>
    <t xml:space="preserve">VPD value </t>
  </si>
  <si>
    <t>VPD value (KPA)  
In APEX, leaf conductance declines linearly as VPD increases above VPTH.  VPD2 is a double parameter in which the number on the left of the decimal is some value of VPD above VPTH (e.g. 4.0), and the number on the right of the decimal i</t>
  </si>
  <si>
    <t>VPTH</t>
  </si>
  <si>
    <t xml:space="preserve">Threshold VPD </t>
  </si>
  <si>
    <t>Threshold VPD (KPA)
In APEX, leaf conductance is insensitive to VPD until VPD (calculated hourly) exceeds the threshold value, VPTH (usually 0.5 to 1.0 kPa).</t>
  </si>
  <si>
    <t>WA</t>
  </si>
  <si>
    <t>Biomass-Energy Ratio</t>
  </si>
  <si>
    <t>Biomass-Energy Ratio (CO2=330ppm).
This is the potential (unstressed) growth rate (including roots) per unit of intercepted photosynthetically active radiation.  This parameter should be one of the last to be adjusted.  Adjustments should be based on res</t>
  </si>
  <si>
    <t>WAC2</t>
  </si>
  <si>
    <t xml:space="preserve">CO2 Concentration /Resulting WA value </t>
  </si>
  <si>
    <t>CO2 Concentration /Resulting WA value (Split Variable).  
In APEX, radiation use efficiency is sensitive to atmospheric CO2 concentration.  WAC2 is an "S" curve parameter used to describe the effect of CO2 concentration on the crop parameter WA.  The val</t>
  </si>
  <si>
    <t>WAVP</t>
  </si>
  <si>
    <t>Parm relating vapor pressure deficit to WA</t>
  </si>
  <si>
    <t>Parm relating vapor pressure deficit to WA. 
In APEX, radiation use efficiency (RUE) is sensitive to vapor pressure deficit (VPD).  As VPD increases, RUE decreases.  The crop parameter WAVP is the rate of the decline in RUE per unit increase in VPD.  The</t>
  </si>
  <si>
    <t>WCY</t>
  </si>
  <si>
    <t>Fraction water in yield</t>
  </si>
  <si>
    <t>Fraction water in yield.
The amount of water present in the yield at the time of harvest.  Expressed as a fraction.  The yields of most grain crops are reported at a standard grain water content; however, for some applications, grain dry weight is approp</t>
  </si>
  <si>
    <t>WSYF</t>
  </si>
  <si>
    <t>Lower limit of harvest index</t>
  </si>
  <si>
    <t>Lower limit of harvest index.  
Fraction between 0 and HI value that represents the lowest harvest index expected due to water stress.  A few crops can have slight increases in harvest index ie. the sugar content is higher in somewhat stressed sugar crop</t>
  </si>
  <si>
    <t>WUB</t>
  </si>
  <si>
    <t xml:space="preserve">Water use conversion to biomass </t>
  </si>
  <si>
    <t>T/MM</t>
  </si>
  <si>
    <t>Water use conversion to biomass (t/mm)
The amount of biomass produced per unit of water applied (irrigation + rainfall).</t>
  </si>
  <si>
    <t>FERTCOM.DAT</t>
  </si>
  <si>
    <t>FCST</t>
  </si>
  <si>
    <t>Cost of Fertilizer ($/kg)</t>
  </si>
  <si>
    <t>Cost of Fertilizer ($/kg)
Used for economic analyses only.</t>
  </si>
  <si>
    <t>FERTNAME</t>
  </si>
  <si>
    <t>Fertilizer long name</t>
  </si>
  <si>
    <t>Text(32)</t>
  </si>
  <si>
    <t>Long name of fertilizer</t>
  </si>
  <si>
    <t>FK</t>
  </si>
  <si>
    <t>Mineral K fraction</t>
  </si>
  <si>
    <t>Mineral K fraction
Fraction of potassium in the fertilizer which is in the mineral form.</t>
  </si>
  <si>
    <t>FN</t>
  </si>
  <si>
    <t>Mineral N fraction</t>
  </si>
  <si>
    <t>Mineral N fraction.
Fraction of nitrogen in the fertilizer which is in the mineral form.</t>
  </si>
  <si>
    <t>FNH3</t>
  </si>
  <si>
    <t>Ammonia N fraction</t>
  </si>
  <si>
    <t>Ammonia N fraction
The fraction of nitrogen in the fertilizer that is in the ammonia (NH3) form.</t>
  </si>
  <si>
    <t>Organic N fraction</t>
  </si>
  <si>
    <t>Organic N fraction
This applies to organic fertilizers such as manures.  This number must be obtained from an analysis test of the product.  The amount is reported as a fraction.</t>
  </si>
  <si>
    <t>Organic C fraction</t>
  </si>
  <si>
    <t>Organic C fraction
Organic carbon = organic matter / 1.72</t>
  </si>
  <si>
    <t>FP</t>
  </si>
  <si>
    <t>Mineral P fraction</t>
  </si>
  <si>
    <t>Mineral P fraction
Fraction phosphorus in the fertilizer which is in the mineral form.</t>
  </si>
  <si>
    <t>Organic P fraction</t>
  </si>
  <si>
    <t>Organic P fraction
This applies to organic fertilizers such as manures.   This number must be obtained from an analysis test of the product.  The amount is reported as a fraction.</t>
  </si>
  <si>
    <t>FSLT</t>
  </si>
  <si>
    <t>Salt fraction</t>
  </si>
  <si>
    <t>Salt fraction
Amount of salt in fertilizer</t>
  </si>
  <si>
    <t>FTID</t>
  </si>
  <si>
    <t>Fertilizer ID</t>
  </si>
  <si>
    <t>Fertilizer ID number</t>
  </si>
  <si>
    <t>FTNM</t>
  </si>
  <si>
    <t>Fertilizer name</t>
  </si>
  <si>
    <t>Text(11)</t>
  </si>
  <si>
    <t>Fertilizer name.
A descriptive name that usually includes the N-P-K analysis or the type of manure</t>
  </si>
  <si>
    <t>HERD1501.DAT</t>
  </si>
  <si>
    <t>DUMP</t>
  </si>
  <si>
    <t>Daily manure production per animal unit</t>
  </si>
  <si>
    <t>kg/d</t>
  </si>
  <si>
    <t>Daily manure production per animal unit
This refers to the amount of manure produced by each animal in the herd each day.  It is expressed in kg/d</t>
  </si>
  <si>
    <t>FFED</t>
  </si>
  <si>
    <t>Fraction of day (24 hours) that herd is in feeding area</t>
  </si>
  <si>
    <t>Fraction of day (24 hours) that herd is in feeding area
This is the fraction of the day that herd N owned by owner N is in the feeding area and not grazing on pasture.</t>
  </si>
  <si>
    <t>GZRT</t>
  </si>
  <si>
    <t xml:space="preserve">Daily Grazing rate per animal unit </t>
  </si>
  <si>
    <t>kg/head/day</t>
  </si>
  <si>
    <t>Daily Grazing rate per animal unit 
This refers to the amount of forage the animal is capable of grazing in one day.  It is expressed in kg per head per day.  This number is then multiplied by NCOW to determine the amount the entire herd grazes on a dail</t>
  </si>
  <si>
    <t>I1</t>
  </si>
  <si>
    <t>Year of buy/sell</t>
  </si>
  <si>
    <t>Year of buy/sell
This is the year the animals were bought or sold.</t>
  </si>
  <si>
    <t>I2</t>
  </si>
  <si>
    <t>Month of buy/sell</t>
  </si>
  <si>
    <t>Month of buy/sell
This is the month the animals were bought or sold</t>
  </si>
  <si>
    <t>I3</t>
  </si>
  <si>
    <t>Day of buy/sell</t>
  </si>
  <si>
    <t>Day of buy/sell
This is the day of the month the animals were bought or sold.</t>
  </si>
  <si>
    <t>I4</t>
  </si>
  <si>
    <t>Number of animals in herd after buy/sell</t>
  </si>
  <si>
    <t>Number of animals in herd after buy/sell.
The model compares this number to the value of NCOW previously set for the herd and determines if animals were bought or sold.  If I4 &gt; NCOW, then animals were bought.  If I4 &lt; NCOW, then animals were sold.  NCOW</t>
  </si>
  <si>
    <t>ID_HD</t>
  </si>
  <si>
    <t>Herd ID</t>
  </si>
  <si>
    <t>ID_OWHD</t>
  </si>
  <si>
    <t>Owner/herd identification number</t>
  </si>
  <si>
    <t>Herd number
This number identifies the herd.  In the listing of the herds above it is assumed that the first herd listed for owner N is identified as herd 1 and the tenth herd listed for owner N is herd 10.</t>
  </si>
  <si>
    <t>IDMU</t>
  </si>
  <si>
    <t>Manure ID number from FERTCOM.DAT</t>
  </si>
  <si>
    <t>Manure ID number from FERTCOM.DAT
This number identifies the type of manure being deposited on the soil surface by herd N owned by owner N</t>
  </si>
  <si>
    <t>IDON</t>
  </si>
  <si>
    <t>Owner identification number</t>
  </si>
  <si>
    <t>Omit</t>
  </si>
  <si>
    <t>NCOW</t>
  </si>
  <si>
    <t>Number of Cows in herd</t>
  </si>
  <si>
    <t>Number of Cows in herd
This is the number of cows (animal units) in herd N owned by owner N</t>
  </si>
  <si>
    <t>OWNER</t>
  </si>
  <si>
    <t>Owner Name</t>
  </si>
  <si>
    <t>Text(40)</t>
  </si>
  <si>
    <t>Owner name</t>
  </si>
  <si>
    <t>VURN</t>
  </si>
  <si>
    <t>Daily Urine production per animal unit</t>
  </si>
  <si>
    <t>l/head/day</t>
  </si>
  <si>
    <t>Daily Urine production per animal unit
This refers to the amount of urine produced by each animal in the herd each day.  It is expressed in liters per head per day.</t>
  </si>
  <si>
    <t>PARM1501.DAT</t>
  </si>
  <si>
    <t>COIR</t>
  </si>
  <si>
    <t xml:space="preserve">Cost of Irrigation Water </t>
  </si>
  <si>
    <t>$/mm</t>
  </si>
  <si>
    <t>Cost of Irrigation Water ($/mm) (cols. 1-8)</t>
  </si>
  <si>
    <t>COL</t>
  </si>
  <si>
    <t xml:space="preserve">Cost of Lime </t>
  </si>
  <si>
    <t>$/tonne</t>
  </si>
  <si>
    <t>Cost of Lime ($/tonne) (cols. 9-16)</t>
  </si>
  <si>
    <t>FULP</t>
  </si>
  <si>
    <t xml:space="preserve">Cost of Fuel </t>
  </si>
  <si>
    <t>$/liter</t>
  </si>
  <si>
    <t>Cost of Fuel ($/liter) (cols. 17-24)</t>
  </si>
  <si>
    <t>P1</t>
  </si>
  <si>
    <t xml:space="preserve">Crop canopy-PET </t>
  </si>
  <si>
    <t>Crop canopy-PET (Range is from 1 - 2) factor used to adjust crop canopy resistance in the Penman-Monteith PET equation.  (cols. 1-8)</t>
  </si>
  <si>
    <t>P10</t>
  </si>
  <si>
    <t>Pest damage cover threshold</t>
  </si>
  <si>
    <t xml:space="preserve">Pest damage cover threshold, (t/ha), (Range is from 1 - 10), crop residue + above ground biomass.  This is the amount of cover required for pests to begin to grow.  Setting parm 10 at a large number (50) will result in little or no pest growth because it </t>
  </si>
  <si>
    <t>P11</t>
  </si>
  <si>
    <t>Moisture required for seed germination</t>
  </si>
  <si>
    <t>Moisture required for seed germination, (mm), (Range is from 10 - 30), soil water stored minus wilting point storage in the plow depth (plow layer depth = parm(43)).  If the amount of moisture in the plow layer is not equal to or greater than Parm 11, ger</t>
  </si>
  <si>
    <t>P12</t>
  </si>
  <si>
    <t>Soil evaporation coefficient</t>
  </si>
  <si>
    <t>Soil evaporation coefficient, (Range is from 1.5 - 2.5), governs rate of soil evaporation from top 0.2 m of soil.  (cols. 9-16)</t>
  </si>
  <si>
    <t>P13</t>
  </si>
  <si>
    <t>Wind erodibility coefficient</t>
  </si>
  <si>
    <t>Wind erodibility coefficient, (Range is from 0 - 3), adjusts wind soil erodibility factor downward as loose material is eroded.  (cols. 17-24)</t>
  </si>
  <si>
    <t>P14</t>
  </si>
  <si>
    <t>Nitrate leaching ratio</t>
  </si>
  <si>
    <t>Nitrate leaching ratio, (Range is from 0.1 - 1), Ratio of nitrate concentration in surface runoff to nitrate concentration in percolate.  (cols. 25-32)</t>
  </si>
  <si>
    <t>P15</t>
  </si>
  <si>
    <t xml:space="preserve">Runoff CN weighting factor </t>
  </si>
  <si>
    <t>Runoff CN weighting factor (Range is from 0.0 - 1.0).  Weights current and previous day’s CN.  If 1.0, uses current estimate; if 0.0 Uses previous day’s CN.  (cols. 33-40)</t>
  </si>
  <si>
    <t>P16</t>
  </si>
  <si>
    <t xml:space="preserve">Expands CN retention parameter </t>
  </si>
  <si>
    <t>Expands CN retention parameter (Range is from 1.0 - 1.5).  Values &gt; 1.0 expand CN retention and reduce runoff.  (cols. 41-48)</t>
  </si>
  <si>
    <t>P17</t>
  </si>
  <si>
    <t xml:space="preserve">Soil evaporation – plant cover factor </t>
  </si>
  <si>
    <t>Soil evaporation – plant cover factor (Range is from 0.01 - 0.5).  Reduces effect of plant cover as related to LAI in regulating soil evaporation.  (cols. 49-56)</t>
  </si>
  <si>
    <t>P18</t>
  </si>
  <si>
    <t xml:space="preserve">Sediment routing exponent </t>
  </si>
  <si>
    <t>Sediment routing exponent (Range is from 1 - 1.5) exponent of water velocity function for estimating potential sediment concentration.  (cols. 57-64)</t>
  </si>
  <si>
    <t>P19</t>
  </si>
  <si>
    <t>Sediment routing coefficient</t>
  </si>
  <si>
    <t>Sediment routing coefficient, (t/m3)( Range is from 0.01 - 0.05) potential sediment concentration when flow velocity = 1.   (m/s).  (cols. 65-72)</t>
  </si>
  <si>
    <t>P2</t>
  </si>
  <si>
    <t xml:space="preserve">Root growth-soil strength </t>
  </si>
  <si>
    <t>Root growth-soil strength (Range is from 1 - 2).  Normally 1.15&lt;parm(2)&lt;1.2.  Set to 1.5 to minimize soil strength constraint on root growth. Setting Parm(2)&gt;2 eliminates all root growth stress.  (cols. 9-16)</t>
  </si>
  <si>
    <t>P20</t>
  </si>
  <si>
    <t xml:space="preserve">Runoff curve number initial abstraction </t>
  </si>
  <si>
    <t>Runoff curve number initial abstraction (Range is from 0.05 - 0.4)  (cols. 73-80)</t>
  </si>
  <si>
    <t>P21</t>
  </si>
  <si>
    <t xml:space="preserve">Soluble Carbon adsorption Coefficient </t>
  </si>
  <si>
    <t>Soluble Carbon adsorption Coefficient (0.1m3/t) (Range is from 10 - 20).  Carbon concentration in sediment divided by that in water.  (cols. 1-8)</t>
  </si>
  <si>
    <t>P22</t>
  </si>
  <si>
    <t>Reduces NRCS Runoff CN Retention Parameter for Frozen Soil</t>
  </si>
  <si>
    <t>Reduces NRCS Runoff CN Retention Parameter for Frozen Soil.  (Range is from 0.05 – 0.5)  Fraction of S (Retention Parameter) Frozen Soil   (cols. 9-16)</t>
  </si>
  <si>
    <t>P23</t>
  </si>
  <si>
    <t xml:space="preserve">Hargreaves PET equation coefficient </t>
  </si>
  <si>
    <t>Hargreaves PET equation coefficient (Range is from 0.0023 - 0.0032), original value = 0.0023, current value = 0.0032  (cols. 17-24)</t>
  </si>
  <si>
    <t>P24</t>
  </si>
  <si>
    <t xml:space="preserve">Pesticide leaching ratio </t>
  </si>
  <si>
    <t>Pesticide leaching ratio (Range is from 0.1 - 1) Ration of pesticide concentration in surface runoff to pesticide concentration in percolation.  (cols. 25-32)</t>
  </si>
  <si>
    <t>P25</t>
  </si>
  <si>
    <t xml:space="preserve">Exponential coefficient used to account for rainfall intensity on curve number </t>
  </si>
  <si>
    <t>Exponential coefficient used to account for rainfall intensity on curve number 
(Range is from 0 – 2).  Setting this coefficient to 0 causes no effect.  (cols. 33-40)</t>
  </si>
  <si>
    <t>P26</t>
  </si>
  <si>
    <t xml:space="preserve">Fraction of maturity at spring growth initiation </t>
  </si>
  <si>
    <t>Fraction of maturity at spring growth initiation (Range is from 0 - 1) allows fall growing crops to reset heat unit index to a value greater than 0 when passing through the minimum temperature month.  (cols. 41-48)</t>
  </si>
  <si>
    <t>P27</t>
  </si>
  <si>
    <t xml:space="preserve">CEC effect on nitrification &amp; volatilization </t>
  </si>
  <si>
    <t>CEC effect on nitrification &amp; volatilization (Range is from 0 - 1) sets lower limit of CEC correction factor in nit/vol function. At 0 CEC should prevent nit/vol process. At 1 CEC has no effect on nit/vol.  (cols. 49-56)</t>
  </si>
  <si>
    <t>P28</t>
  </si>
  <si>
    <t>Inactive</t>
  </si>
  <si>
    <t>Not used  (cols. 57-64)</t>
  </si>
  <si>
    <t>P29</t>
  </si>
  <si>
    <t xml:space="preserve">Biological mixing efficiency </t>
  </si>
  <si>
    <t>Biological mixing efficiency (Range is from 0.1 - 0.5) simulates mixing in top soil by earth worms etc. Parm (31) sets depth for this action.    (cols. 65-72)</t>
  </si>
  <si>
    <t>P3</t>
  </si>
  <si>
    <t xml:space="preserve">Water stress-harvest index </t>
  </si>
  <si>
    <t>Water stress-harvest index (Range is from 0 - 1) sets fraction of growing season when water stress starts reducing harvest index.  (cols. 17-24)</t>
  </si>
  <si>
    <t>P30</t>
  </si>
  <si>
    <t xml:space="preserve">Soluble phosphorus runoff exponent </t>
  </si>
  <si>
    <t>Soluble phosphorus runoff exponent (Range is from 1 - 1.5) provides nonlinear effect for soluble phosphorus-runoff eq.  (cols. 73-80)</t>
  </si>
  <si>
    <t>P31</t>
  </si>
  <si>
    <t>Maximum depth for biological mixing</t>
  </si>
  <si>
    <t>Maximum depth for biological mixing, (m), (Range is from 0.1 - 0.3)  (cols. 1-8)</t>
  </si>
  <si>
    <t>P32</t>
  </si>
  <si>
    <t>Organic N &amp; P sediment transport exponent</t>
  </si>
  <si>
    <t>Organic N &amp; P sediment transport exponent, (Range is from 1 - 1.2)  (cols. 9-16)</t>
  </si>
  <si>
    <t>P33</t>
  </si>
  <si>
    <t xml:space="preserve">Coefficient in MUST EQ </t>
  </si>
  <si>
    <t>Coefficient in MUST EQ (Range is from 2.0 – 3.0).  Original value = 2.5.  (cols. 17-24)</t>
  </si>
  <si>
    <t>P34</t>
  </si>
  <si>
    <t xml:space="preserve">Hargreaves PET equation exponent </t>
  </si>
  <si>
    <t>Hargreaves PET equation exponent (Range is from 0.5 - 0.6) original value=0.5. Modified to 0.6 to increase PET.  (cols. 25-32)</t>
  </si>
  <si>
    <t>P35</t>
  </si>
  <si>
    <t xml:space="preserve">Denitrification soil-water threshold </t>
  </si>
  <si>
    <t>Denitrification soil-water threshold (Range is from 0.9 - 1.1), fraction of field capacity soil water storage to trigger denitrification.  (cols. 33-40)</t>
  </si>
  <si>
    <t>P36</t>
  </si>
  <si>
    <t xml:space="preserve">Denitrification rate constant </t>
  </si>
  <si>
    <t>Denitrification rate constant (Range is from 0.1 - 2) controls denitrification rate. Traditionally set at 1.4.  (cols. 41-48)</t>
  </si>
  <si>
    <t>P37</t>
  </si>
  <si>
    <t xml:space="preserve">Crop Residue Runoff </t>
  </si>
  <si>
    <t>Crop Residue Runoff (Range is from 0 – 2)  Lowers runoff curve number as surface residue increases and raises CN as soil becomes bare.  (cols. 49-56)</t>
  </si>
  <si>
    <t>P38</t>
  </si>
  <si>
    <t xml:space="preserve">Water stress weighting coefficient </t>
  </si>
  <si>
    <t>Water stress weighting coefficient (Range is from  0 - 1) at 0 plant water stress is strictly a function of soil water content; at 1 plant water stress is strictly a function of actual ET divided by potential ET. 0&lt;parm 38&lt;1 considers both approaches. See</t>
  </si>
  <si>
    <t>P39</t>
  </si>
  <si>
    <t xml:space="preserve">Puddling Saturated Conductivity </t>
  </si>
  <si>
    <t>00000</t>
  </si>
  <si>
    <t>Puddling Saturated Conductivity (mm/h) (Range is from 0.00001 – 0.1)  Simulates puddling in rice paddies by setting second soil layer saturated conductivity to a low value.  (cols. 65-72)</t>
  </si>
  <si>
    <t>P4</t>
  </si>
  <si>
    <t xml:space="preserve">Water storage N leaching </t>
  </si>
  <si>
    <t>Water storage N leaching (Range is from 0 - 1) fraction of soil porosity that interacts with percolating water as nitrogen leaching occurs.    (cols. 25-32)</t>
  </si>
  <si>
    <t>P40</t>
  </si>
  <si>
    <t xml:space="preserve">Groundwater storage threshold </t>
  </si>
  <si>
    <t>Groundwater storage threshold (Range is from 0.001 - 1.) fraction of groundwater storage that initiates return flow.  (cols. 73-80)</t>
  </si>
  <si>
    <t>P41</t>
  </si>
  <si>
    <t xml:space="preserve">Plant root temperature stress exponent SCS curve number index coefficient </t>
  </si>
  <si>
    <t>Plant root temperature stress exponent (Range is from 0.1 - 2.) exponent of ratio of soil layer temperature to average of plant optimal and base temperatures.  (cols. 1-8)</t>
  </si>
  <si>
    <t>P42</t>
  </si>
  <si>
    <t xml:space="preserve">SCS curve number index coefficient </t>
  </si>
  <si>
    <t>SCS curve number index coefficient (Range is from 0.2 -2.5) regulates the effect of PET in driving the SCS curve number retention parameter.  (cols. 9-16)</t>
  </si>
  <si>
    <t>P43</t>
  </si>
  <si>
    <t xml:space="preserve">Plow layer depth </t>
  </si>
  <si>
    <t>Plow layer depth (m) used to track soluble phosphorus concentration or weight.  (cols. 17-24)</t>
  </si>
  <si>
    <t>P44</t>
  </si>
  <si>
    <t>Upper Limit of Curve Number Retention Parameter S</t>
  </si>
  <si>
    <t>Upper Limit of Curve Number Retention Parameter S(Range is from 1 - 2.)   SUL=PARM(44)*S1.   Allows CN to go below CN1.  (cols. 25-32)</t>
  </si>
  <si>
    <t>P45</t>
  </si>
  <si>
    <t>Sediment routing travel time coefficient</t>
  </si>
  <si>
    <t>Sediment routing travel time coefficient, (Range is from 0.5 - 10.) brings inflow sediment concentration to transport capacity concentration as a function of travel time and mean particle size.  (cols. 33-40)</t>
  </si>
  <si>
    <t>P46</t>
  </si>
  <si>
    <t xml:space="preserve">RUSLE C-factor coefficient </t>
  </si>
  <si>
    <t>RUSLE C-factor coefficient (Range is from 0.5 - 1.5) coefficient in exponential residue function in residue factor.  (cols. 41-48)</t>
  </si>
  <si>
    <t>P47</t>
  </si>
  <si>
    <t>RUSLE C-factor coefficient (Range is from 0.5 - 1.5) coefficient in exponential crop height function in biomass factor.  (cols. 49-56)</t>
  </si>
  <si>
    <t>P48</t>
  </si>
  <si>
    <t xml:space="preserve">Adjusts climatic stress factor </t>
  </si>
  <si>
    <t>Adjusts climatic stress factor (Range is from 50 - 80) ((Average annual precipitation/Average annual temperature) / Parm 48).  Setting parm 48 to 0.0 gives a Climatic factor = 1 which has no effect on crop yield  (cols. 57-64)</t>
  </si>
  <si>
    <t>P49</t>
  </si>
  <si>
    <t xml:space="preserve">Maximum rainfall interception by plant canopy </t>
  </si>
  <si>
    <t>Maximum rainfall interception by plant canopy (mm) (Range is from 2 - 15.)  (cols. 65-72)</t>
  </si>
  <si>
    <t>P5</t>
  </si>
  <si>
    <t xml:space="preserve">Soil water lower limit </t>
  </si>
  <si>
    <t>Soil water lower limit (Range is from 0 - 1) lower limit of water content in the top 0.5 m soil depth expressed as a fraction of the wilting point water content.  (cols. 33-40)</t>
  </si>
  <si>
    <t>P50</t>
  </si>
  <si>
    <t>Rainfall interception coefficient</t>
  </si>
  <si>
    <t>Rainfall interception coefficient, (Range is from 0.05 - 0.3)  (cols. 73-80)</t>
  </si>
  <si>
    <t>P51</t>
  </si>
  <si>
    <t xml:space="preserve">Water stored in litter (residue) coefficient </t>
  </si>
  <si>
    <t>Water stored in litter (residue) coefficient (Range is from 0.1 - 0.9).  Fraction of litter weight.   (cols. 1-8)</t>
  </si>
  <si>
    <t>P52</t>
  </si>
  <si>
    <t xml:space="preserve">Exponential coefficient in EQUATION expressing tillage effect on residue decay rate </t>
  </si>
  <si>
    <t>Exponential coefficient in EQUATION expressing tillage effect on residue decay rate (Range is from 5 - 15)   (cols. 9-16)</t>
  </si>
  <si>
    <t>P53</t>
  </si>
  <si>
    <t xml:space="preserve">Coefficient in oxygen EQUATION used in modifying microbial activity with soil depth </t>
  </si>
  <si>
    <t>Coefficient in oxygen EQUATION used in modifying microbial activity with soil depth (Range is from 0.8 - 0.95)  See also SCRP 20.     (cols. 17-24)</t>
  </si>
  <si>
    <t>P54</t>
  </si>
  <si>
    <t xml:space="preserve">N enrichment ratio coefficient for routing </t>
  </si>
  <si>
    <t>N enrichment ratio coefficient for routing (Range is from 0.4 - 0.7)   (cols. 25-32)</t>
  </si>
  <si>
    <t>P55</t>
  </si>
  <si>
    <t xml:space="preserve">N enrichment ratio exponent for routing </t>
  </si>
  <si>
    <t>N enrichment ratio exponent for routing (Range is from 0.1 - 0.3)   (cols. 33-40)</t>
  </si>
  <si>
    <t>P56</t>
  </si>
  <si>
    <t xml:space="preserve">Fraction destroyed by burn operation </t>
  </si>
  <si>
    <t>Fraction destroyed by burn operation (Range is from 0.5 -1.0)   (cols. 41-48)</t>
  </si>
  <si>
    <t>P57</t>
  </si>
  <si>
    <t xml:space="preserve">P enrichment ratio coefficient for routing </t>
  </si>
  <si>
    <t>P enrichment ratio coefficient for routing (Range is from 0.05 - 0.2)   (cols. 49-56)</t>
  </si>
  <si>
    <t>P58</t>
  </si>
  <si>
    <t xml:space="preserve">P enrichment ratio exponent for routing </t>
  </si>
  <si>
    <t>P enrichment ratio exponent for routing (Range is from 0.2 - 0.4)   (cols. 57-64)</t>
  </si>
  <si>
    <t>P59</t>
  </si>
  <si>
    <t xml:space="preserve">P upward movement by evaporation coefficient </t>
  </si>
  <si>
    <t>P upward movement by evaporation coefficient (Range is from 1 - 20)   (cols. 65-72)</t>
  </si>
  <si>
    <t>P6</t>
  </si>
  <si>
    <t xml:space="preserve">Winter dormancy </t>
  </si>
  <si>
    <t>Winter dormancy (h) (Range is from 0 - 1) causes dormancy in winter grown crops. Growth does not occur when day length is less than annual minimum day length + parm(6).  (cols. 41-48)</t>
  </si>
  <si>
    <t>P60</t>
  </si>
  <si>
    <t xml:space="preserve">Maximum number of days a pasture is grazed before rotation </t>
  </si>
  <si>
    <t>Maximum number of days a pasture is grazed before rotation (Range is from 1 - 365)   (cols. 73-80)</t>
  </si>
  <si>
    <t>P61</t>
  </si>
  <si>
    <t xml:space="preserve">Soil water tension weighting factor </t>
  </si>
  <si>
    <t>Soil water tension weighting factor (Range is from 0 - 1.) regulates upward water flow as a function of soil water tension in the layer of interest and the one above it. 0.0 only considers above layer tension.  1.0 only considers layer of interest's tensi</t>
  </si>
  <si>
    <t>P62</t>
  </si>
  <si>
    <t>Manure erosion equation coefficient</t>
  </si>
  <si>
    <t>Manure erosion equation coefficient, (Range is from 0.1 - 0.5) larger values increase manure erosion.   (cols. 9-16)</t>
  </si>
  <si>
    <t>P63</t>
  </si>
  <si>
    <t>Pesticide loss coefficient</t>
  </si>
  <si>
    <t>Pesticide loss coefficient, (Range is from 0.1 - 1.0) fraction of porosity interacting with pesticides as water flows through a soil layer.   (cols. 17-24)</t>
  </si>
  <si>
    <t>P64</t>
  </si>
  <si>
    <t>Dust distribution coefficient</t>
  </si>
  <si>
    <t>Dust distribution coefficient, (Range is from 0.5 - 1.5) affects downwind travel time.   (cols. 25-32)</t>
  </si>
  <si>
    <t>P65</t>
  </si>
  <si>
    <t xml:space="preserve">RUSLE2 transport capacity parameter </t>
  </si>
  <si>
    <t>RUSLE2 transport capacity parameter (Range is from 0.001 - 0.1) Regulates deposition as a function of particle size and flow rate.   (cols. 33-40)</t>
  </si>
  <si>
    <t>P66</t>
  </si>
  <si>
    <t xml:space="preserve">RUSLE2 threshold transport capacity coefficient </t>
  </si>
  <si>
    <t>RUSLE2 threshold transport capacity coefficient (Range is from 1.0-10.0) Adjusts threshold (FLOW RATE * SLOPE STEEPNESS)   (cols. 41-48)</t>
  </si>
  <si>
    <t>P67</t>
  </si>
  <si>
    <t xml:space="preserve">Dust distribution dispersion exponent </t>
  </si>
  <si>
    <t>Dust distribution dispersion exponent (Range is from 5.0 - 15.0) modifies the effect of the angle between the wind direction and the centroid of downwind subareas.   (cols. 49-56)</t>
  </si>
  <si>
    <t>P68</t>
  </si>
  <si>
    <t xml:space="preserve">Manure erosion exponent </t>
  </si>
  <si>
    <t>Manure erosion exponent t (Range is from 0.1 - 1.0) modifies equation based on weight of manure on soil surface.   (cols. 57-64)</t>
  </si>
  <si>
    <t>P69</t>
  </si>
  <si>
    <t>Coef adjusts microbial activity func in top soil layer</t>
  </si>
  <si>
    <t>Coefficient adjusts microbial activity function in the top soil layer, (Range is from 0.1 - 1).   (cols. 65-72)</t>
  </si>
  <si>
    <t>P7</t>
  </si>
  <si>
    <t xml:space="preserve">N fixation </t>
  </si>
  <si>
    <t>N fixation (Range is from 0 - 1) at 1, fixation is limited by soil water or nitrate content or by crop growth stage. At 0 fixation meets crop nitrogen uptake demand. A combination of the two previously described scenarios is obtained by setting 0 &lt; parm(7</t>
  </si>
  <si>
    <t>P70</t>
  </si>
  <si>
    <t xml:space="preserve">Microbial decay rate coefficient </t>
  </si>
  <si>
    <t>Microbial decay rate coefficient (Range is from 0.5 - 1.5).  Adjusts soil water-temperature-oxygen equation.   (cols. 73-80)</t>
  </si>
  <si>
    <t>P71</t>
  </si>
  <si>
    <t xml:space="preserve">Manure erosion coefficient </t>
  </si>
  <si>
    <t>Manure erosion coefficient (Range is from 1.0 -1.5).  Modifies erosion estimate based on above ground plant material. Plant material (live and dead) reduces manure erosion.  (cols. 1-8)</t>
  </si>
  <si>
    <t>P72</t>
  </si>
  <si>
    <t xml:space="preserve">Volatilization/nitrification partitioning coefficient </t>
  </si>
  <si>
    <t>Volatilization/nitrification partitioning coefficient (Range is from 0.05 - 0.5).  Fraction of process allocated to volatilization. (cols. 9-16)</t>
  </si>
  <si>
    <t>P73</t>
  </si>
  <si>
    <t xml:space="preserve">Hydrograph development parameter </t>
  </si>
  <si>
    <t>Hydrograph development parameter (Range is from 0.1 - 0.9).  Storage depletion routing exponent used to estimate travel time outflow relationship. (cols. 17-24)</t>
  </si>
  <si>
    <t>P74</t>
  </si>
  <si>
    <t>Partitions N flow from groundwater</t>
  </si>
  <si>
    <t>Partitions Nitrogen flow from groundwater (Range is from 0 - 1) Parm 74 = NCH/NCV.  RSFN = RSSF*NCH; DPKN = DPRK*NCV.  NCH = horizontal nitrogen concentration; NCV = vertical nitrogen concentration; RSFN = Subarea soluble N yield in return flow ; RSSF = R</t>
  </si>
  <si>
    <t>P75</t>
  </si>
  <si>
    <t xml:space="preserve">Furrow irrigation erosion coefficient </t>
  </si>
  <si>
    <t>Furrow irrigation erosion coefficient (t/m3)  (Range is from 0.01 - 0.05).  Potential sediment concentration in a furrow when flow velocity = 1.  (m/s). (cols. 33-40)</t>
  </si>
  <si>
    <t>P76</t>
  </si>
  <si>
    <t xml:space="preserve">Furrow irrigation sediment routing exponent </t>
  </si>
  <si>
    <t>Furrow irrigation sediment routing exponent (Range is from 1 - 1.5).  Exponent of water velocity function for estimating potential sediment concentration. (cols. 41-48)</t>
  </si>
  <si>
    <t>P77</t>
  </si>
  <si>
    <t xml:space="preserve">Runoff amount to delay pest application </t>
  </si>
  <si>
    <t>Runoff amount to delay pest application (mm) (Range is from 0 – 25).  Pesticide is not applied on days with runoff greater than Parm 77. (cols. 49-56)</t>
  </si>
  <si>
    <t>P78</t>
  </si>
  <si>
    <t xml:space="preserve">Soil water value to delay tillage </t>
  </si>
  <si>
    <t>Soil water value to delay tillage (Range is from 0 – 1) Tillage is delayed when PDSW/FCSW&gt;Parm 78.  PDSW = Plow depth soil water content; FCSW = Field capacity soil water content. (cols. 57-64)</t>
  </si>
  <si>
    <t>P79</t>
  </si>
  <si>
    <t>Auto mower lower limit</t>
  </si>
  <si>
    <t>Auto mow lower limit (t/ha) (Range is from 0.2 – 3.0)  This parameter will prevent auto mowing by setting the above ground plant material that must be present in order for the model to allow auto mowing to occur.  If the amount of above ground plant mater</t>
  </si>
  <si>
    <t>P8</t>
  </si>
  <si>
    <t>Soluble phosphorus runoff coefficient</t>
  </si>
  <si>
    <t>Soluble phosphorus runoff coefficient. (0.1m3/t), (Range is from 10 - 20). P concentration in sediment divided by that of the water.  (cols. 57-64)</t>
  </si>
  <si>
    <t>P9</t>
  </si>
  <si>
    <t>Pest damage moisture threshold</t>
  </si>
  <si>
    <t>Pest damage moisture threshold, (mm), (Range is from 25 - 150), previous 30_day rainfall minus runoff.  One of several parameters used to regulate pest growth.  See also parm 10, PSTX in the control file, PST in the crop file and SCRP (9).  (cols. 65-72)</t>
  </si>
  <si>
    <t>PID</t>
  </si>
  <si>
    <t>Unique ID</t>
  </si>
  <si>
    <t>WAGE</t>
  </si>
  <si>
    <t xml:space="preserve">Cost of Labor </t>
  </si>
  <si>
    <t>$hour</t>
  </si>
  <si>
    <t>Cost of Labor ($/hour) (cols. 25-32)</t>
  </si>
  <si>
    <t>PESTCOM.DAT</t>
  </si>
  <si>
    <t>PCST</t>
  </si>
  <si>
    <t>Pesticide cost in $/KG</t>
  </si>
  <si>
    <t>Exp</t>
  </si>
  <si>
    <t>000000</t>
  </si>
  <si>
    <t>Pesticide cost in $/KG. 
Used for economic analyses only.</t>
  </si>
  <si>
    <t>PESTID</t>
  </si>
  <si>
    <t>Pesticide ID number</t>
  </si>
  <si>
    <t>PHLF</t>
  </si>
  <si>
    <t>Pesticide half life in foliage in days</t>
  </si>
  <si>
    <t>Pesticide half life in foliage in days.
The time that it takes for the pesticide product concentration on the foliage to be reduced by half. Degradation occurs through microbial activity and/or sunlight.  (days)</t>
  </si>
  <si>
    <t>PHLS</t>
  </si>
  <si>
    <t>Pesticide half life in soil in days</t>
  </si>
  <si>
    <t>Pesticide half life in soil in days.
The time that it takes for the pesticide product concentration in the soil to be reduced by half. (days)</t>
  </si>
  <si>
    <t>PKOC</t>
  </si>
  <si>
    <t>Pesticide organic C absorption coefficient</t>
  </si>
  <si>
    <t>Pesticide organic C absorption coefficient.
Amount of pesticide products attached to  the soil divided by the amount of the pesticide product in solution, normalized by organic carbon % in the soil.
Refer to Environmental Contaminant Toxicological Revie</t>
  </si>
  <si>
    <t>Pesticide solubility in ppm</t>
  </si>
  <si>
    <t>Pesticide solubility in ppm.
The amount of the pesticide product which can dissolve in water. (ppm)</t>
  </si>
  <si>
    <t>Pesticide name</t>
  </si>
  <si>
    <t>Text(17)</t>
  </si>
  <si>
    <t>Pesticide name.
Common or brand name of the pesticide.</t>
  </si>
  <si>
    <t>PWOF</t>
  </si>
  <si>
    <t>Pesticide wash off fraction</t>
  </si>
  <si>
    <t>Pesticide wash off fraction.
Percentage of the pesticide product that is applied to foliage that is washed off into  the soil. (%)</t>
  </si>
  <si>
    <t>TILLCOM.DAT</t>
  </si>
  <si>
    <t>CFEM</t>
  </si>
  <si>
    <t xml:space="preserve">Tillage cost </t>
  </si>
  <si>
    <t>$/ha</t>
  </si>
  <si>
    <t>Tillage cost</t>
  </si>
  <si>
    <t>Text(250)</t>
  </si>
  <si>
    <t>DKH</t>
  </si>
  <si>
    <t xml:space="preserve">Height of furrow dikes </t>
  </si>
  <si>
    <t>Height of furrow dikes in mm. (blank if dikes are not used)
This will affect the amount of water the furrow dike is capable of storing.</t>
  </si>
  <si>
    <t>DKI</t>
  </si>
  <si>
    <t>Distance between furrow dikes</t>
  </si>
  <si>
    <t>Distance between furrow dikes in m. (blank if dikes are not used)</t>
  </si>
  <si>
    <t>EFM</t>
  </si>
  <si>
    <t xml:space="preserve">Machine efficiency </t>
  </si>
  <si>
    <t>Machine efficiency 
The fraction of efficiency loss due to the overlap of passes.  For example, if each time when a pass is made across the field, the implement covers 10% of the last pass, then the machine efficiency is 0.90.</t>
  </si>
  <si>
    <t>EMX</t>
  </si>
  <si>
    <t xml:space="preserve">Mixing efficiency </t>
  </si>
  <si>
    <t>Mixing efficiency (0-1). 
The mixing efficiency of the operation (EMX) is the fraction of materials (crop residue, pesticides and nutrients) on the soil surface that is mixed uniformly in the plow depth of the implement.  The remaining fraction of residu</t>
  </si>
  <si>
    <t>EQP</t>
  </si>
  <si>
    <t>Tillage Description</t>
  </si>
  <si>
    <t>Text(26)</t>
  </si>
  <si>
    <t>STIR</t>
  </si>
  <si>
    <t>FCM</t>
  </si>
  <si>
    <t xml:space="preserve">Fuel consumption multiplier </t>
  </si>
  <si>
    <t>Fuel consumption multiplier 
Refer to the American Society of Agricultural Engineers Standards Engineering Practices Data handbook for this value</t>
  </si>
  <si>
    <t>FPOP</t>
  </si>
  <si>
    <t>Fraction plant population reduced by operation</t>
  </si>
  <si>
    <t xml:space="preserve">Fraction plant population reduced by operation. 
This operation can be used for thinning operations to reduce the plant population which was actually planted.    It can also be used to decrease plant population after a harvest (i.e. sugarcane) or due to </t>
  </si>
  <si>
    <t>FRCP</t>
  </si>
  <si>
    <t>Fraction of soil compacted (tire width/tillage width)</t>
  </si>
  <si>
    <t>Fraction of soil compacted 
(tire width/tillage width).</t>
  </si>
  <si>
    <t>HE</t>
  </si>
  <si>
    <t xml:space="preserve">Harvest efficiency </t>
  </si>
  <si>
    <t>Harvest efficiency (0-1), or Pesticide application efficiency.
As a harvest operation (IHC=2.0): This is the ratio of crop yield removed from the field to total crop yield.  
Besides its normal function, harvest efficiency can be used in simulating gr</t>
  </si>
  <si>
    <t>HRL</t>
  </si>
  <si>
    <t xml:space="preserve">Life of equip </t>
  </si>
  <si>
    <t>hours</t>
  </si>
  <si>
    <t>Life of equip (h)
The amount of time the equipment will be capable of being used.</t>
  </si>
  <si>
    <t>HRY</t>
  </si>
  <si>
    <t xml:space="preserve">Annual use </t>
  </si>
  <si>
    <t>Annual use (h)
Amount of time per year the equipment is used.</t>
  </si>
  <si>
    <t>IHC</t>
  </si>
  <si>
    <t>Operation Code</t>
  </si>
  <si>
    <t>Operation Code:
1	Kill crop.
2	Harvest without kill.
3	Harvest once during simulation without kill.
4	
5	Plant in rows.
6	Plant with drill.
7	Apply pesticide. 
8	Irrigate.
9	Fertilize
10	Bagging and Ties (cotton)
11	Ginning
12	Hauling
13	Dryi</t>
  </si>
  <si>
    <t>ORHI</t>
  </si>
  <si>
    <t xml:space="preserve">Over rides simulated Harvest Index </t>
  </si>
  <si>
    <t>Override Harvest Index for Forage and Root Crops
The ratio of the economic or harvestable yield to the total biomass of the crop.  This value overrides the harvest index set in CROP0604.DAT if a forage or root crop is chosen. 
Over rides simulated Har</t>
  </si>
  <si>
    <t>PCD</t>
  </si>
  <si>
    <t>Power code</t>
  </si>
  <si>
    <t>Text(5)</t>
  </si>
  <si>
    <t>Power code.
1.	POWE: the machine with its own engine for power is generally used to pull other machinery or equipment, like a tractor
2.	SELF: the machine has its own engine for power but it does the operation by itself like a combine 
3.	NON: the mach</t>
  </si>
  <si>
    <t>PRIC</t>
  </si>
  <si>
    <t xml:space="preserve">Purchase price </t>
  </si>
  <si>
    <t>$</t>
  </si>
  <si>
    <t>Purchase price ($)
EXCEPTION: for a custom operation = cost ($/ha) 
The amount of money the equipment was actually purchased for.  To estimate purchase price subtract 10% from the initial list price.</t>
  </si>
  <si>
    <t>PWR</t>
  </si>
  <si>
    <t xml:space="preserve">Power of unit </t>
  </si>
  <si>
    <t>KW</t>
  </si>
  <si>
    <t>Power of unit (KW)
This is the horsepower or the number of kilowatts of the equipment
Kilowatts x 1.341 = horsepower</t>
  </si>
  <si>
    <t>RC1</t>
  </si>
  <si>
    <t xml:space="preserve">Repair cost coef 1 </t>
  </si>
  <si>
    <t>Repair cost coef 1 
Refer to the American Society of Agricultural Engineers Standards Engineering Practices Data handbook for this value</t>
  </si>
  <si>
    <t>RC2</t>
  </si>
  <si>
    <t xml:space="preserve">Repair cost coef 2 </t>
  </si>
  <si>
    <t>Repair cost coef 2 
Refer to the American Society of Agricultural Engineers Standards Engineering Practices Data handbook for this value</t>
  </si>
  <si>
    <t>RHT</t>
  </si>
  <si>
    <t xml:space="preserve">Ridge height </t>
  </si>
  <si>
    <t>Ridge height in mm
The height of the ridge created by the implement.  This affects wind erosion.</t>
  </si>
  <si>
    <t>RIN</t>
  </si>
  <si>
    <t xml:space="preserve">Ridge interval </t>
  </si>
  <si>
    <t>Ridge interval in m
The distance between ridges created by the implement.  Also known as row spacing.
To set the row spacing of the crop, the ridge interval should be set accordingly for the planter in the TILL0604.DAT file.</t>
  </si>
  <si>
    <t>RR</t>
  </si>
  <si>
    <t>Random surface roughness created by tillage operation</t>
  </si>
  <si>
    <t>Random surface roughness created by tillage operation in mm.
his characterizes the soil surface roughness due to soil aggregates.  Random roughness has been used to describe the effects of tillage on surface roughness and to estimate the surface roughnes</t>
  </si>
  <si>
    <t>RTI</t>
  </si>
  <si>
    <t xml:space="preserve">Annual real interest rate </t>
  </si>
  <si>
    <t>$/$</t>
  </si>
  <si>
    <t>Annual real interest rate ($/$) 
The difference between the nominal interest rate (the current rate of interest) and the inflation rate.</t>
  </si>
  <si>
    <t>SPD</t>
  </si>
  <si>
    <t xml:space="preserve">Operating speed </t>
  </si>
  <si>
    <t>KM/H</t>
  </si>
  <si>
    <t>Operating speed (km/h)
The speed at which the equipment is operated at.</t>
  </si>
  <si>
    <t>TIL</t>
  </si>
  <si>
    <t>Tillage operation name</t>
  </si>
  <si>
    <t>Tillage operation name. 
A descriptive name of the operation</t>
  </si>
  <si>
    <t>TLD</t>
  </si>
  <si>
    <t xml:space="preserve">Tillage depth </t>
  </si>
  <si>
    <t>Tillage depth in mm. 
1.	(+) Positive depth is below the surface;  
2.	(-) Negative indicates above ground cutting height.
3.	Also used as the lower limit of grazing height (mm)</t>
  </si>
  <si>
    <t>TNUM</t>
  </si>
  <si>
    <t>Equipment number, for reference purposes only</t>
  </si>
  <si>
    <t>Int</t>
  </si>
  <si>
    <t>Equipment number
For reference purposes only.  Operations are accessed by their sequential location in the file.  For example, an operation number 9 will access the ninth operation regardless of the setting of this variable.</t>
  </si>
  <si>
    <t>VR1</t>
  </si>
  <si>
    <t xml:space="preserve">Remaining farm value parm 1 </t>
  </si>
  <si>
    <t>Remaining farm value parm 1 
Refer to the American Society of Agricultural Engineers Standards Engineering Practices Data handbook for this value</t>
  </si>
  <si>
    <t>VR2</t>
  </si>
  <si>
    <t xml:space="preserve">Remaining farm value parm 2 </t>
  </si>
  <si>
    <t>Remaining farm value parm 2 
Refer to the American Society of Agricultural Engineers Standards Engineering Practices Data handbook for this value</t>
  </si>
  <si>
    <t>WDT</t>
  </si>
  <si>
    <t xml:space="preserve">Width of pass </t>
  </si>
  <si>
    <t>Width of pass (m)
This refers to the width the equipment covers when it is moved across the land.</t>
  </si>
  <si>
    <t>XLB</t>
  </si>
  <si>
    <t xml:space="preserve">Lubricant factor </t>
  </si>
  <si>
    <t>Lubricant factor
Refer to the American Society of Agricultural Engineers Standards Engineering Practices Data handbook for this value</t>
  </si>
  <si>
    <t>XLP</t>
  </si>
  <si>
    <t xml:space="preserve">Initial list price in current </t>
  </si>
  <si>
    <t>Initial list price in current ($)
The price of the equipment when new.  The dollar amount takes into account inflation.  To estimate Initial list prices add 10% to the purchase price.</t>
  </si>
  <si>
    <t>x.OPC</t>
  </si>
  <si>
    <t>DESCR</t>
  </si>
  <si>
    <t>Operation description</t>
  </si>
  <si>
    <t>Text(120)</t>
  </si>
  <si>
    <t>IAMF</t>
  </si>
  <si>
    <t xml:space="preserve">Auto Manure Deposition by Animals # </t>
  </si>
  <si>
    <t>Auto Manure Deposition by Animals # (cols. 13-16)  (Range: 1-)
If manure is to be automatically deposited by animals to a field or feedlot, this operation (found in the TILLCOM.DAT file) will be used to apply manure.  If none is specified, the default i</t>
  </si>
  <si>
    <t>IAUF</t>
  </si>
  <si>
    <t xml:space="preserve">Auto Commercial Fertilizer # </t>
  </si>
  <si>
    <t>Auto Commercial Fertilizer # (cols. 9-12)  (Range: 1-)
If auto commercial fertilizer is used, this fertilizer operation (found in the TILLCOM.DAT file) will be used to apply commercial inorganic fertilizer.  If none is specified, the default is operatio</t>
  </si>
  <si>
    <t>IAUI</t>
  </si>
  <si>
    <t xml:space="preserve">Auto Irrigation # </t>
  </si>
  <si>
    <t>Auto Irrigation # (cols. 5-8)
If auto irrigation is used, this irrigation operation (found in the TILLCOM.DAT file) will be used to apply irrigation water.  If none is specified, the default is operation #500.</t>
  </si>
  <si>
    <t>IAUL</t>
  </si>
  <si>
    <t xml:space="preserve">Auto Lime Application # </t>
  </si>
  <si>
    <t>Auto Lime Application # (cols. 25-28)  (Range: 1-)
If auto lime is used, this operation (found in the TILLCOM.DAT file) will be used to apply lime automatically.  If none is specified, the default is operation #267.</t>
  </si>
  <si>
    <t>ILQF</t>
  </si>
  <si>
    <t xml:space="preserve">Auto Liquid Manure Application # </t>
  </si>
  <si>
    <t>Auto Liquid Manure Application # (cols. 21-24)  (Range: 1-)
If auto liquid manure is used, this operation (found in the TILLCOM.DAT file) will be used to apply liquid manure from a lagoon.  If none is specified, the default is operation #265.</t>
  </si>
  <si>
    <t>ISPF</t>
  </si>
  <si>
    <t xml:space="preserve">Auto Solid Manure Application # </t>
  </si>
  <si>
    <t>Auto Solid Manure Application # (cols. 17-20)  (Range: 1-)
If auto solid manure is used, this operation (found in the TILLCOM.DAT file) will be used to apply solid manure either from a stock pile or from another location.  If none is specified, the defa</t>
  </si>
  <si>
    <t>JX1</t>
  </si>
  <si>
    <t>Year of operation</t>
  </si>
  <si>
    <t>Year of operation.
Refers to the year the operation occurs.
1	= operation occurs in 1st year of cropping system
2	= operation occurs in 2nd year of cropping system
:
:
Nth year</t>
  </si>
  <si>
    <t>JX2</t>
  </si>
  <si>
    <t>Month of operation</t>
  </si>
  <si>
    <t>Month of operation.
The month the operation occurs in (1-12).</t>
  </si>
  <si>
    <t>JX3</t>
  </si>
  <si>
    <t>Day of operation</t>
  </si>
  <si>
    <t>Day of operation
Day of the month the operation occurs.</t>
  </si>
  <si>
    <t>JX4</t>
  </si>
  <si>
    <t xml:space="preserve">Tillage ID Number </t>
  </si>
  <si>
    <t>Tillage ID Number 
Refers to the ID number that is given to each tillage operation or piece of equipment.  (from TILL0604.DAT)</t>
  </si>
  <si>
    <t>JX5</t>
  </si>
  <si>
    <t xml:space="preserve">Tractor ID </t>
  </si>
  <si>
    <t>Tractor ID
Refers to the ID number given to each tractor in the TILL0604.DAT file.</t>
  </si>
  <si>
    <t>JX6</t>
  </si>
  <si>
    <t xml:space="preserve">Crop ID number </t>
  </si>
  <si>
    <t>Crop ID number
Refers to the crop ID number given to each crop as listed in CROP0604.DAT.</t>
  </si>
  <si>
    <t>JX7</t>
  </si>
  <si>
    <t xml:space="preserve">XMTU - Time from planting to maturity (Y); OR 2 LYR - Time from planting to harvest in years; OR Pesticide ID number ; OR 4 Fertilizer ID </t>
  </si>
  <si>
    <t>11	XMTU - Time from planting to maturity (Y), (for tree crops at planting only). This refers to the time to complete maturity of the tree (full life of the tree).  No potential heat units are entered for trees.  This value is calculated from XMTU.    (col</t>
  </si>
  <si>
    <t>LUN</t>
  </si>
  <si>
    <t xml:space="preserve">Land use number from NRCS Land Use-Hydrologic Soil Group Table </t>
  </si>
  <si>
    <t>Land use number from NRCS Land Use-Hydrologic Soil Group Table 
(cols. 1-4)
Refer to the column labeled Land User Number in section 2.6 of the APEX manul table.  This number along with the hydrologic soil group is used to determine the curve number.</t>
  </si>
  <si>
    <t>OPID</t>
  </si>
  <si>
    <t>Operation ID</t>
  </si>
  <si>
    <t>OPS_ID</t>
  </si>
  <si>
    <t>Operation Schedule ID</t>
  </si>
  <si>
    <t>OPV1</t>
  </si>
  <si>
    <t>Operation Variable 1</t>
  </si>
  <si>
    <t>0	For grazing operations, Stocking Rate (RSTK) in heads/ha                                                                    	1	Potential heat Units (PHU) for planting.  Total number of heat units or growing degree days needed to bring the plant to matur</t>
  </si>
  <si>
    <t>OPV2</t>
  </si>
  <si>
    <t>Operation Variable 2</t>
  </si>
  <si>
    <t>1	Condition SCS Runoff Curve number, or Land Use number (optional).  The land use number set previously can be overridden at this point if an operation has caused the land condition to change.
2	Pesticide application rate in kg/ha.</t>
  </si>
  <si>
    <t>OPV3</t>
  </si>
  <si>
    <t>Automatic Irrigation Trigger</t>
  </si>
  <si>
    <t>Automatic Irrigation Trigger
This is the same irrigation trigger function as in the subarea file.  The subarea file value can be overridden by setting the trigger value in the operation schedule.  
To trigger automatic irrigation, the water stress facto</t>
  </si>
  <si>
    <t>OPV4</t>
  </si>
  <si>
    <t>Runoff vol/vol irrigation water applied</t>
  </si>
  <si>
    <t>Runoff vol/vol irrigation water applied. 
Setting the runoff fraction (EFI) within the operation schedule overrides the EFI set within the subarea file.</t>
  </si>
  <si>
    <t>OPV5</t>
  </si>
  <si>
    <t xml:space="preserve">Plant population </t>
  </si>
  <si>
    <t xml:space="preserve">plants/m**2 </t>
  </si>
  <si>
    <t>Plant population 
(plants/m**2 or plants/ha if plants/m**2 &lt; 1.; e.g. trees), (for planting only).   APEX does not simulate tillering.  In crops such as wheat and sugarcane which produce higher numbers of  yielding tillers compared to the number of seeds</t>
  </si>
  <si>
    <t>OPV6</t>
  </si>
  <si>
    <t xml:space="preserve">Max annual N fertilizer applied to a crop </t>
  </si>
  <si>
    <t>Maximum annual N fertilizer applied to a crop 
(0 or blank does not change FMX; &gt;0 sets new FMS (for planting only).  In the subarea file FMX was set which set a limit on the amount of fertilizer that could be applied on an annual basis regardless of the</t>
  </si>
  <si>
    <t>OPV7</t>
  </si>
  <si>
    <t xml:space="preserve">Time of operation as fraction of growing season </t>
  </si>
  <si>
    <t>Time of operation as fraction of growing season 
This is also referred to as heat unit scheduling.  Heat unit scheduling can ve used to schedule operations at a particular stage of growth.  For example, irrigation could be scheduled at 0.25, 0.5, and 0.7</t>
  </si>
  <si>
    <t>x.SOL</t>
  </si>
  <si>
    <t>DUM1</t>
  </si>
  <si>
    <t xml:space="preserve">min depth to water table </t>
  </si>
  <si>
    <t>No</t>
  </si>
  <si>
    <t>Minimum depth to water table  (cols. 25-32)  (Range: 0-100)
This is the depth (mm) from the soil surface to the water table when the water table is at its highest level.  See Figure 2.11 (a).  
NOTE
1.	If this depth is greater than 6 feet (1.8 meters),</t>
  </si>
  <si>
    <t>DUM2</t>
  </si>
  <si>
    <t>max depth to water table</t>
  </si>
  <si>
    <t>Maximum depth to water table  (cols. 33-40)  (Range: 0-100)
This is the depth from the soil surface to the water table when the water table is at its lowest level.  Set to 0 if unknown.  See Figure 2.11 (c).</t>
  </si>
  <si>
    <t>DUM3</t>
  </si>
  <si>
    <t>initial water table height</t>
  </si>
  <si>
    <t>Initial water table height  (cols. 41-48)  (Range: 0-100)
This is the depth from the soil surface to the current water level at which the model will begin simulating.  Throughout the simulation the water level will fluctuate up and down.  See Figure 2.11</t>
  </si>
  <si>
    <t>DUM4</t>
  </si>
  <si>
    <t xml:space="preserve">groundwater storage </t>
  </si>
  <si>
    <t>Groundwater storage   (cols. 49-56)  (Range: 0-200)
The amount of groundwater storage available in mm at the beginning of the simulation.
Set to 0 if unknown.</t>
  </si>
  <si>
    <t>DUM5</t>
  </si>
  <si>
    <t xml:space="preserve">maximum groundwater storage </t>
  </si>
  <si>
    <t>Maximum groundwater storage  (cols. 57-64)  (Range: 10-500)
The maximum amount of groundwater storage available in mm 
Set to 0 if unknown.</t>
  </si>
  <si>
    <t>DUM6</t>
  </si>
  <si>
    <t>groundwater residence time</t>
  </si>
  <si>
    <t>d</t>
  </si>
  <si>
    <t>Groundwater residence time in days  (cols. 65-72)  (Range: 1-365)
Set to 0 if unknown.</t>
  </si>
  <si>
    <t>DUM7</t>
  </si>
  <si>
    <t>return flow/(return flow + deep percolation)</t>
  </si>
  <si>
    <t>Return flow/(return flow + deep percolation)  (cols. 73-80)  (Range: 0.01-0.99)
(Blank if unknown).</t>
  </si>
  <si>
    <t xml:space="preserve">Fraction of Org C in biomass Pool </t>
  </si>
  <si>
    <t>Fraction of Org C in biomass Pool   (cols. 57-64) (Range: 0.03 – 0.05)</t>
  </si>
  <si>
    <t xml:space="preserve">Initial soil water content, fraction of field capacity </t>
  </si>
  <si>
    <t>Initial Soil Water Content  (cols. 17-24)  (Range: 0-1)
Initial soil water content as a fraction of field capacity.   Set at 0 if unknown.</t>
  </si>
  <si>
    <t xml:space="preserve">Fraction of Org C in passive Pool </t>
  </si>
  <si>
    <t>Fraction of Org C in passive Pool (cols. 65-72) (Range: 0.3 – 0.7)</t>
  </si>
  <si>
    <t xml:space="preserve">soil hydrologic group </t>
  </si>
  <si>
    <t>Text(1)</t>
  </si>
  <si>
    <t>Soil hydrologic group (1=A, 2=B, 3=C, or 4=D).  (cols. 9-16)  (Range: 1-4)
The U.S. Natural Resource Conservation Service (NRCS) classifies soils into four hydrologic groups based on infiltration characteristics of the soils. NRCS Soil Survey Staff (1996</t>
  </si>
  <si>
    <t>NLAYER</t>
  </si>
  <si>
    <t>Number of soil layers</t>
  </si>
  <si>
    <t>number of years of cultivation at start of simulation</t>
  </si>
  <si>
    <t>y</t>
  </si>
  <si>
    <t>Number of Years of Cultivation at Start of Simulation  (cols. 17-24) 
(Range: 0-300)
This parameter affects the partitioning of nitrogen and carbon into the passive and slow humus pools.  The number of years of cultivation before the simulation starts i</t>
  </si>
  <si>
    <t>soil albedo</t>
  </si>
  <si>
    <t>Soil albedo.  (cols.1-8 )  (Range: 0-1)
The ratio of the amount of solar radiation reflected by the soil to the amount incident upon it, often expressed as a fraction.  The value for albedo should be reported when the soil is at or near field capacity.</t>
  </si>
  <si>
    <t>SID</t>
  </si>
  <si>
    <t>Soil ID</t>
  </si>
  <si>
    <t>SNAM</t>
  </si>
  <si>
    <t>soil name</t>
  </si>
  <si>
    <t xml:space="preserve">maximum number of soil layers after splitting </t>
  </si>
  <si>
    <t>Maximum number of soil layers after splitting  (cols. 1-8) (Range: 3-10)
This sets the maximum number of soils layers that the model will simulate after the original soil profile has been split.  Splitting the original soil layers into shallower layers e</t>
  </si>
  <si>
    <t>Soil group code</t>
  </si>
  <si>
    <t>Soil Grouping  (cols. 25-32)  (Range: 1-3)
1	Kaolinitic soil group.
2	Mixed soil group.
3	Smectitic soil group.</t>
  </si>
  <si>
    <t>soil weathering code</t>
  </si>
  <si>
    <t>Soil weathering code.  (cols. 9-16) (Range: 0-4)
The soil weathering factor is used to provide information for estimating the phosphorus sorption ratio.  If no weathering information is available or if the soil contains CaCO3, XIDS is left at 0.  
0	Cal</t>
  </si>
  <si>
    <t xml:space="preserve">minimum profile thickness </t>
  </si>
  <si>
    <t>Minimum profile thickness  (cols. 41-48)  (Range: 0.05-0.25)
This is the minimum thickness of the profile that is allowed.  If the profile is eroded to this thickness, the simulation will stop. If ZF is not inputted, the model sets it to 0.1 m.  Refer to</t>
  </si>
  <si>
    <t xml:space="preserve">minimum thickness of maximum layer </t>
  </si>
  <si>
    <t>Minimum Thickness of Maximum Layer  (cols. 33-40)  (Range: 0.01-0.25)
The model splits the first layer with thickness greater than ZQT (user specified minimum thickness (meters) for splitting).  As soil layers are eroded and lost from the system, layer s</t>
  </si>
  <si>
    <t>minimum layer thickness for beginning simulation layer</t>
  </si>
  <si>
    <t>Minimum layer thickness for beginning simulation layer.  (cols. 49-56)  (Range: 0.05-0.25)
The model splits the first layer with thickness greater than ZTK (m); if none exists the thickest layer is split.  This is only done once to make certain there are</t>
  </si>
  <si>
    <t>x.SUB</t>
  </si>
  <si>
    <t>ANGL</t>
  </si>
  <si>
    <t>Clockwise Angle of Field Length from North</t>
  </si>
  <si>
    <t>deg</t>
  </si>
  <si>
    <t>Clockwise Angle of Field Length from North(if wind erosion is to be
considered)
See variable FL for further information. ANGL may be left at 0.0 if unknown,
and it will be estimated. If ANGL is known, enter the value in degrees.
(Range: 0-360)</t>
  </si>
  <si>
    <t>ARMN</t>
  </si>
  <si>
    <t xml:space="preserve">Minimum single application volume allowed for auto irrigation </t>
  </si>
  <si>
    <t>Minimum single application volume    (cols. 25-32)
This is the minimum amount of irrigation allowed for each auto irrigation application in mm.</t>
  </si>
  <si>
    <t>ARMX</t>
  </si>
  <si>
    <t xml:space="preserve">Maximum single application volume allowed for auto irrigation </t>
  </si>
  <si>
    <t>Maximum single application volume    (cols. 33-40)
This is the maximum amount of irrigation allowed for each auto irrigation application in mm.  This is the amount applied if rigid automatic irrigation is selected.</t>
  </si>
  <si>
    <t>AZM</t>
  </si>
  <si>
    <t>Azimuth Orientation of Land Slope (degrees clockwise from North)</t>
  </si>
  <si>
    <t>Deg</t>
  </si>
  <si>
    <t>BCOF</t>
  </si>
  <si>
    <t>Fraction of the Subarea controlled by Buffers</t>
  </si>
  <si>
    <t xml:space="preserve">Fraction of the Subarea controlled by Buffers (cols. 33-40)
This is the fraction of the subarea which is controlled by buffer strips.  This affects only the hydrology that originates in this subarea.  Inflow from other subareas is not routed through the </t>
  </si>
  <si>
    <t>BFFL</t>
  </si>
  <si>
    <t>Buffer Flow Length</t>
  </si>
  <si>
    <t>Buffer Flow Length (m) (cols. 41-48)
The distance the flow must travel through the buffer strips.  This is the cumulative flow length if several separate buffers are located in succession within the subarea.  This variable should be set if BCOF is greate</t>
  </si>
  <si>
    <t>BFT</t>
  </si>
  <si>
    <t>N stress factor to trigger auto fertilization.</t>
  </si>
  <si>
    <t xml:space="preserve">N stress factor to trigger auto fertilization.   (cols. 41-48)
The automatic fertilizer trigger functions much like BIR for irrigation.  When the plant nitrogen stress level reaches BFT, nitrogen fertilizer may be applied automatically.  
If this value </t>
  </si>
  <si>
    <t>BIR</t>
  </si>
  <si>
    <t>Water stress factor to trigger automatic irrigation.</t>
  </si>
  <si>
    <t>Water stress factor to trigger automatic irrigation.   (cols. 1-8)
To trigger automatic irrigation, the water stress factor is set:
          0            manual irrigation
          0 – 1.0   Plant water stress factor.  (1 – BIR) equals the fraction o</t>
  </si>
  <si>
    <t>CHD</t>
  </si>
  <si>
    <t xml:space="preserve">Channel depth </t>
  </si>
  <si>
    <t>Channel depth   (cols. 17-24)
Depth of the channel in meters.</t>
  </si>
  <si>
    <t>CHL</t>
  </si>
  <si>
    <t xml:space="preserve">Distance from outlet to most distant point on watershed.  </t>
  </si>
  <si>
    <t>km</t>
  </si>
  <si>
    <t>Distance from outlet to most distant point on watershed  (cols. 9-16)
The channel length is the distance along the channel from the outlet to the most distant point on the watershed.  Often in small areas (approx. 1 ha) there is no defined channel. In su</t>
  </si>
  <si>
    <t>CHN</t>
  </si>
  <si>
    <t xml:space="preserve">Mannings N for channel.  </t>
  </si>
  <si>
    <t>Manning’s N for channel.  (cols. 33-40)
If the channel conducting runoff to the edge of the field is winding and/or contains obstructions, water flow rates will be reduced, and sediment will have an opportunity to settle.  The channel roughness factor is</t>
  </si>
  <si>
    <t>CHS</t>
  </si>
  <si>
    <t xml:space="preserve">Mainstream channel slope.  </t>
  </si>
  <si>
    <t>Mainstream channel slope  (cols. 25-32)
The average channel slope is computed by dividing the difference in elevation between the watershed outlet and the most distant point by CHL.  For small areas this measurement is not critical because CHL and CHS ar</t>
  </si>
  <si>
    <t>COWW</t>
  </si>
  <si>
    <t xml:space="preserve">Lagoon input from wash water </t>
  </si>
  <si>
    <t>m**3/animal unit/day</t>
  </si>
  <si>
    <t>Lagoon Input From Wash Water   (cols. 25-32)
Needed only when IRR = 4 and owner has at least one head of livestock. (Average Normal is 0.015) 
NOTE
1.	If Fraction of Subarea controlled by lagoon (DALG)   = 0  then COWW must  =  0  (m3/animal unit/day</t>
  </si>
  <si>
    <t>DALG</t>
  </si>
  <si>
    <t>Fraction of Subarea controlled by lagoon</t>
  </si>
  <si>
    <t>Fraction of Subarea controlled by lagoon.  (cols. 9-16)
This is only needed when IRR = 4</t>
  </si>
  <si>
    <t>DDLG</t>
  </si>
  <si>
    <t xml:space="preserve">Time to reduce lagoon storage from maximum to normal </t>
  </si>
  <si>
    <t>Time to Reduce Lagoon Storage From Maximum to Normal   (cols. 33-40)
Needed only when IRR = 4.
NOTE
1.	If Fraction of Subarea controlled by lagoon (DALG) = 0 then DDLG must = 0 (days).</t>
  </si>
  <si>
    <t>DRT</t>
  </si>
  <si>
    <t>Time requirement for drainage system to end plant stress</t>
  </si>
  <si>
    <t>Time requirement for drainage system to end plant stress in days.   (cols. 65-72)
Artificial drainage systems may be very efficient and quickly reduce water tables or it may take several days for the water level to decline sufficiently to eliminate aerat</t>
  </si>
  <si>
    <t>EFI</t>
  </si>
  <si>
    <t>Runoff vol/vol irrigation water applied.</t>
  </si>
  <si>
    <t>Runoff Vol/Vol Irrigation Water Applied.   (cols. 9-16)
The irrigation runoff ratio specifies the fraction of each irrigation application that is lost to runoff.</t>
  </si>
  <si>
    <t>FDSF</t>
  </si>
  <si>
    <t xml:space="preserve">Furrow Dike Safety Factor   </t>
  </si>
  <si>
    <t>Furrow Dike Safety Factor   (cols. 73-80)
Fraction of furrow dike volume available for water storage.  This value ranges from 0 to 1.  FDSF controls the volume of water that can be stored in the dike before water tops over the dike.  This variable is use</t>
  </si>
  <si>
    <t>FFPQ</t>
  </si>
  <si>
    <t xml:space="preserve">Fraction of floodplain flow </t>
  </si>
  <si>
    <t>Fraction of floodplain flow   (cols. 65-72)
Partitions flow through filter strips and buffers.  This is the fraction of the flow that travels through the filter strip or buffer from the subarea entering the filter strip or buffer. This value should be en</t>
  </si>
  <si>
    <t>FIRG</t>
  </si>
  <si>
    <t>Factor to Adjust Automatic Irrigation Volume</t>
  </si>
  <si>
    <t>fraction</t>
  </si>
  <si>
    <t>The adjustment factor allows the profile to be filled to a fraction of field
capacity. FIRG can be set &gt;1 to allow for over application of irrigation .
FIRG x FC</t>
  </si>
  <si>
    <t>Field Length(if wind erosion is to be considered) in kilometers</t>
  </si>
  <si>
    <t>Field Length(if wind erosion is to be considered) in kilometers
If the normal wind erosion calculation is to be utilized (Wind Erosion Adjustment
Factor (ACW) = 1.), field dimensions and orientation must be specified. This
variable refers to the length</t>
  </si>
  <si>
    <t>FMX</t>
  </si>
  <si>
    <t>Maximum annual N fertilizer applied for a crop</t>
  </si>
  <si>
    <t>Maximum annual N fertilizer applied    (cols. 57-64)
Maximum amount of nitrogen fertilizer available for application per year in kg/ha. If more than one crop is grown per year, nitrogen will be applied to the first crop as specified.  Nitrogen fertilizer</t>
  </si>
  <si>
    <t>FNP2</t>
  </si>
  <si>
    <t xml:space="preserve">Feeding Area Stock Pile Auto Solid Manure Application Rate  </t>
  </si>
  <si>
    <t>Feeding Area Stock Pile Auto Solid Manure Application Rate  (cols. 57-64)
Used in solid waste area when a feedlot has been assigned to IAPL and IDF2 &gt; 0.  (kg/ha)</t>
  </si>
  <si>
    <t>FNP4</t>
  </si>
  <si>
    <t xml:space="preserve">Amount of Fertilizer (IDFT) per automatically scheduled application.  </t>
  </si>
  <si>
    <t>Auto Fertilization Application Rate (N)   (cols. 49-56)
Variable rate of automatic commercial application (amount of fertilizer applied as needed to lower N stress); fixed rate of automatic commercial application (set amount of fertilizer applied each ti</t>
  </si>
  <si>
    <t>FNP5</t>
  </si>
  <si>
    <t>Automatic Manure application rate</t>
  </si>
  <si>
    <t>Automatic Manure application rate  (cols. 65-72)
Activated only if IDF5 &gt; 0.  This function allows manure to be applied as needed in kg/ha.  The manure applied can come from an external source.</t>
  </si>
  <si>
    <t>FPS1</t>
  </si>
  <si>
    <t>Floodplain Saturated Conductivity Adjustment Factor</t>
  </si>
  <si>
    <t>Field Width(if wind erosion is to be considered) in kilometers</t>
  </si>
  <si>
    <t>Field Width(if wind erosion is to be considered) in kilometers
See variable FL for further information. FW may be left at 0.0 if unknown, and it
will be estimated. (Range: 0.001-12)</t>
  </si>
  <si>
    <t>maximum groundwater storage</t>
  </si>
  <si>
    <t>Maximum groundwater storage  (cols. 57-64)  (Range: 10-500)</t>
  </si>
  <si>
    <t>groundwater storage</t>
  </si>
  <si>
    <t>Groundwater storage   (cols. 49-56)  (Range: 0-200)</t>
  </si>
  <si>
    <t>IAPL</t>
  </si>
  <si>
    <t>Manure application area</t>
  </si>
  <si>
    <t>Manure application area
0  non manure application area
Use the positive subarea ID of the feedlot to indicate solid manure application and the negative subarea ID of the feedlot (lagoon) to indicate liquid manure application.</t>
  </si>
  <si>
    <t>IDF1</t>
  </si>
  <si>
    <t>Fertigation Fertilizer from Lagoon.</t>
  </si>
  <si>
    <t>Fertigation Fertilizer from Lagoon.   (cols. 25-28)
Fertilizer identification number for fertigation or automatic fertilization from lagoon.  
Enter 0 for no fertigation or automatic fertilization from a lagoon.  To apply fertigation from a lagoon put</t>
  </si>
  <si>
    <t>IDF2</t>
  </si>
  <si>
    <t>Automatic Solid Manure Application from Feeding Area Stock Pile</t>
  </si>
  <si>
    <t>Automatic Solid Manure Application from Feeding Area Stock Pile.   
(cols. 29-32)
Fertilizer identification number for automatic fertilization using solid manure from the feeding area stock pile.  
Enter 0 for no automatic fertilization using solid m</t>
  </si>
  <si>
    <t>IDF3</t>
  </si>
  <si>
    <t>Automatic Commercial P Fertilizer Application</t>
  </si>
  <si>
    <t>Automatic Commercial P Fertilizer Application (cols. 33-36)</t>
  </si>
  <si>
    <t>IDF4</t>
  </si>
  <si>
    <t>Automatic Commercial N Fertilizer Application</t>
  </si>
  <si>
    <t>Automatic Commercial N Fertilizer Application  (cols. 37-40)
Enter number of fertilizer from lists provided (FERT0604.DAT).  If none is entered model defaults to Elemental N. If no number is set, the model defaults to fertilizer #52.  It is wise to set t</t>
  </si>
  <si>
    <t>IDF5</t>
  </si>
  <si>
    <t>Automatic Solid Manure Application</t>
  </si>
  <si>
    <t xml:space="preserve">Automatic Solid Manure Application (cols. 41-44)
To automatically apply solid manure (can come from an external source) enter the fertilizer number from the lists provided (FERT0604.DAT). If no number is set, the model defaults to fertilizer #68.  It is </t>
  </si>
  <si>
    <t>IDF6</t>
  </si>
  <si>
    <t>Automatic Commercial K Fertilizer Application</t>
  </si>
  <si>
    <t>Automatic Commercial K Fertilizer Application (Defaults to Elem K)</t>
  </si>
  <si>
    <t>IDR</t>
  </si>
  <si>
    <t>Drainage code</t>
  </si>
  <si>
    <t>Drainage code   (cols. 21-24)
Artificial drainage systems (tiles, perforated pipes, open ditch drains, etc.) are often installed to remove excess water from fields.
0    No drainage
&gt;0  Enter depth to drainage system in mm.</t>
  </si>
  <si>
    <t>IFA</t>
  </si>
  <si>
    <t>Minimum fertilizer application interval for auto option.</t>
  </si>
  <si>
    <t xml:space="preserve">Minimum fertilizer application interval for auto option  (cols. 9-12)
This sets the number of days between automatic fertilization events.  Fertilization will not occur until the minimum number of days has been met regardless if the BFT has already been </t>
  </si>
  <si>
    <t>IFD</t>
  </si>
  <si>
    <t>Furrow Dike Code</t>
  </si>
  <si>
    <t>Furrow Dike Code   (cols. 17-20)
Furrow dikes (or tied ridges) are small dams constructed, usually by tillage equipment, in the furrows.  They are designed to impede runoff and promote infiltration of rainfall and/or sprinkler irrigation.  APEX simulates</t>
  </si>
  <si>
    <t>IFLS</t>
  </si>
  <si>
    <t>Filter Strip Code</t>
  </si>
  <si>
    <t>Filter Strip Code
0  for normal subarea
1  for filter strip
Notes:
1.	If Filter Strip Code = 1 then the fraction of the floodplain flow must be set to 1 for a smooth terrain; 0.1 - 0.5 for rough terrain.
2.	Fraction of floodplain flow will be chang</t>
  </si>
  <si>
    <t>II</t>
  </si>
  <si>
    <t>Feeding area</t>
  </si>
  <si>
    <t>Feeding area
0  for non feeding area
Herd #  for feeding area
Note: if II = 0 then Fraction of Subarea controlled by lagoon (DALG) must be 0</t>
  </si>
  <si>
    <t>Minimum Interval between Auto Mow</t>
  </si>
  <si>
    <t>Minimum Interval between Auto Mow
This refers to the minimum length of time set between mowings when the Auto Mow function is used in the operation schedule. (days)  The crop will be mowed at this interval given the crop height is greater than the cuttin</t>
  </si>
  <si>
    <t>INPS</t>
  </si>
  <si>
    <t xml:space="preserve">Soil number from soil list </t>
  </si>
  <si>
    <t>Soil number from soil list</t>
  </si>
  <si>
    <t>IOPS</t>
  </si>
  <si>
    <t xml:space="preserve">Operation schedule form operation schedule list </t>
  </si>
  <si>
    <t>Operation schedule from operation schedule list (OPSC0604.DAT)
Notes:
1.	If Cropping System is type Dryland then Irrigation Auto Trigger (BIR) must be 0. 
2.	If Owner has herds and  this is a feedlot subarea then fallow (one crop only) is the only crop</t>
  </si>
  <si>
    <t>IOW</t>
  </si>
  <si>
    <t xml:space="preserve">Owner ID </t>
  </si>
  <si>
    <t>Owner ID # 
Must be entered</t>
  </si>
  <si>
    <t>IPTS</t>
  </si>
  <si>
    <t>Point source number</t>
  </si>
  <si>
    <t>IRI</t>
  </si>
  <si>
    <t xml:space="preserve">Minimum application interval for automatic irrigation.  </t>
  </si>
  <si>
    <t xml:space="preserve">Minimum application interval for automatic irrigation  (cols. 5-8)
This sets the number of days between automatic irrigation events.  Irrigation will not occur until the minimum number of days has been met regardless if the BIR has already been met.  If </t>
  </si>
  <si>
    <t>IRR</t>
  </si>
  <si>
    <t xml:space="preserve">Irrigation Code </t>
  </si>
  <si>
    <t>Irrigation Code (cols. 1-4)
0  for dryland
1  for sprinkler irrigation
2  for furrow irrigation
3  for fertigation
4  for lagoon
5  for drip irrigation
The irrigation code is used to specify whether irrigation is used and the type of irrigation.</t>
  </si>
  <si>
    <t>IRRS</t>
  </si>
  <si>
    <t>ID of Subarea Supplying Irrigation Water from a Reservoir</t>
  </si>
  <si>
    <t>IRRW</t>
  </si>
  <si>
    <t>ID of Subarea Supplying Irrigation Water from a Well</t>
  </si>
  <si>
    <t>ISAO</t>
  </si>
  <si>
    <t>Outflow release method</t>
  </si>
  <si>
    <t>Outflow release method
•	0 for Normal reservoir principal spillway release 
•	ID of subarea receiving outflow from buried pipe outlet</t>
  </si>
  <si>
    <t>IWTH</t>
  </si>
  <si>
    <t>Input daily weather station number</t>
  </si>
  <si>
    <t>Input daily weather station number
This is used only if the variable NGN in the control table is greater than 0.  
Note: you must have .dly(s) to use this option</t>
  </si>
  <si>
    <t>LANDUSE</t>
  </si>
  <si>
    <t>GIS landuse code</t>
  </si>
  <si>
    <t>Text(6)</t>
  </si>
  <si>
    <t>LM</t>
  </si>
  <si>
    <t>Liming Code</t>
  </si>
  <si>
    <t>Liming Code   (cols. 13-16)
APEX enables the user to simulate application of agricultural limestone to increase soil pH and/or reduce soil aluminum saturation.  For many soils and applications of APEX, this feature is not needed; therefore, it can be tur</t>
  </si>
  <si>
    <t>LUNS</t>
  </si>
  <si>
    <t>Land Use Number</t>
  </si>
  <si>
    <t>Land Use Number
This number is from the NRCS land use-hydrologic soil group table.  This number will override the LUN set in the Operation (OPSC****.DAT) file.  If the LUN has been set for individual tillage operations, then the difference between LUNS a</t>
  </si>
  <si>
    <t>NIRR</t>
  </si>
  <si>
    <t xml:space="preserve">Rigidity of irrigation code </t>
  </si>
  <si>
    <t>Rigidity of  Irrigation Code (cols. 1-4)
0  For flexible (variable) applications.  Applies minimum of soil water field capcity (FC-SW) and maximum single irrigation application volume (ARMX).
1  For rigid (fixed) applications.  Applies input amount or A</t>
  </si>
  <si>
    <t>CN Code</t>
  </si>
  <si>
    <t>Non-varying CN-CN2 Used 
0    Variable daily CN nonlinear CN/SW with depth soil water weighting
1    Variable daily CN nonlinear CN/SW without depth weighting
2    Variable daily CN linear CN/SW no depth weighting
3    Non-varying CN – CN2 used for al</t>
  </si>
  <si>
    <t>NY_1</t>
  </si>
  <si>
    <t>Herd(s) Eligible for Grazing this Crop</t>
  </si>
  <si>
    <t xml:space="preserve">Herd(s) Eligible for Grazing this Crop (cols. 1-4)
Select none (0) if no herd is used in this Subarea or select herd number(s) (NCOW from site file) eligible to feed in area. If herd is selected, set the grazing lower limit of feed (GZLM) in the pasture </t>
  </si>
  <si>
    <t>NY_10</t>
  </si>
  <si>
    <t>NY_2</t>
  </si>
  <si>
    <t>NY_3</t>
  </si>
  <si>
    <t>NY_4</t>
  </si>
  <si>
    <t>NY_5</t>
  </si>
  <si>
    <t>NY_6</t>
  </si>
  <si>
    <t>NY_7</t>
  </si>
  <si>
    <t>NY_8</t>
  </si>
  <si>
    <t>NY_9</t>
  </si>
  <si>
    <t>PCOF</t>
  </si>
  <si>
    <t xml:space="preserve">Fraction of subarea controlled by ponds  </t>
  </si>
  <si>
    <t>Fraction of subarea controlled by ponds</t>
  </si>
  <si>
    <t>PEC</t>
  </si>
  <si>
    <t>Erosion control practice factor</t>
  </si>
  <si>
    <t>Erosion control practice factor.  (cols. 1-8)
The erosion-control-practice factor normally ranges from about 0.1 to 0.9 depending upon the effectiveness of the conservation practice.  Default = 1.0 for non-contoured fields.  However, PEC can be set to 0.</t>
  </si>
  <si>
    <t>RCBW</t>
  </si>
  <si>
    <t>Bottom Width of Channel of Routing Reach</t>
  </si>
  <si>
    <t>Bottom Width of Channel of Routing Reach   (cols. 17-24)
Width in meters of the bottom of the channel of routing reach.</t>
  </si>
  <si>
    <t>RCHC</t>
  </si>
  <si>
    <t xml:space="preserve">Channel USLE C factor of Routing Reach.  </t>
  </si>
  <si>
    <t>USLE Crop Management Channel Factor  (cols. 49-56)
Must be entered. With bare channel condition, RCHC should be 0.1- 0.6, and if the channel has very good land cover, it should have a value of 0. 0001 (Range is 0.0001 - 0.6)</t>
  </si>
  <si>
    <t>RCHD</t>
  </si>
  <si>
    <t xml:space="preserve">Channel Depth of Routing Reach </t>
  </si>
  <si>
    <t>Channel Depth of Routing Reach   (cols. 9-16)
Depth of the channel for the routing reach in meters.</t>
  </si>
  <si>
    <t>RCHK</t>
  </si>
  <si>
    <t xml:space="preserve">Channel USLE K factor of Routing Reach. </t>
  </si>
  <si>
    <t>USLE Erodibility Channel Factor  (cols. 57-64)
Must be entered.  With a rock condition, RCHK should be 0.0001; with loess (silt/mud) condition, it should be 0.30.( Range is 0.0001 - 0.5)</t>
  </si>
  <si>
    <t>RCHL</t>
  </si>
  <si>
    <t xml:space="preserve">Channel Length of Routing Reach </t>
  </si>
  <si>
    <t xml:space="preserve">Channel Length of Routing Reach  (cols. 1-8)
The length (distance) in km between where channel starts or enters the subarea and leaves the subarea.  If this is an EXTREME subarea, then Routing Reach Length MUST EQUAL Longest Distance from Outlet (CHL).  </t>
  </si>
  <si>
    <t>RCHN</t>
  </si>
  <si>
    <t xml:space="preserve">Channel Mannings N of Routing Reach.  </t>
  </si>
  <si>
    <t>Channel Manning’s N of Routing Reach  (cols. 41-48)
The table contains suggested values of Manning's "n" for various condition channel flow (Chow 1959).  Chow has a very extensive list of Manning’s roughness coefficients.  These values represent only a s</t>
  </si>
  <si>
    <t>RCHS</t>
  </si>
  <si>
    <t xml:space="preserve">Channel Slope of Routing Reach </t>
  </si>
  <si>
    <t>Channel Slope of Routing Reach   (cols. 33-40)
Slope of the routing reach channel in m/m.  Must be entered.</t>
  </si>
  <si>
    <t>RCTW</t>
  </si>
  <si>
    <t>Top Width of Channel of Routing Reach</t>
  </si>
  <si>
    <t>Top Width of Channel of Routing Reach  (cols. 25-32)
Width in meters of the top of the channel of routing reach.</t>
  </si>
  <si>
    <t>Return flow/(return flow + deep percolation)  (cols. 73-80)  (Range: 0.01-0.99)</t>
  </si>
  <si>
    <t>RFPL</t>
  </si>
  <si>
    <t xml:space="preserve">Buffer/Floodplain length   </t>
  </si>
  <si>
    <t>Buffer/Floodplain length   (cols. 73-80)
Length of buffer/ floodplain in km.</t>
  </si>
  <si>
    <t>RFPW</t>
  </si>
  <si>
    <t>Reach Floodplain width</t>
  </si>
  <si>
    <t>Reach Floodplain width  (cols. 65-72)
(Drainage Area(WSA) X 10000) / (Floodplain length (RFPL) X 1000) ,  in  (m)</t>
  </si>
  <si>
    <t>Groundwater residence time in days  (cols. 65-72)  (Range: 1-365)</t>
  </si>
  <si>
    <t>RSAE</t>
  </si>
  <si>
    <t xml:space="preserve">Total reservoir surface area at emergency spillway elevation </t>
  </si>
  <si>
    <t>ha</t>
  </si>
  <si>
    <t>Total reservoir surface area at emergency spillway elevation (RSEE)  in ha.</t>
  </si>
  <si>
    <t>RSAP</t>
  </si>
  <si>
    <t xml:space="preserve">Total reservoir surface area at principle spillway elevation </t>
  </si>
  <si>
    <t>Total reservoir surface area at principle spillway elevation (RSEP) in ha.</t>
  </si>
  <si>
    <t>RSBD</t>
  </si>
  <si>
    <t>Bulk density of sediment in reservoir</t>
  </si>
  <si>
    <t>t/m^3</t>
  </si>
  <si>
    <t>Bulk density of sediment in reservoir (t/m3)</t>
  </si>
  <si>
    <t>RSDP</t>
  </si>
  <si>
    <t xml:space="preserve">Time required for the sediment in the reservoir to return to the normal concentrations following a runoff event.  </t>
  </si>
  <si>
    <t>Time for Sediment Concentrations to Return to Normal  (cols. 9-16)
Time required in days for the sediment in the reservoir to return to the normal concentrations following a runoff event.</t>
  </si>
  <si>
    <t>RSEE</t>
  </si>
  <si>
    <t xml:space="preserve">Elevation at emergency spillway </t>
  </si>
  <si>
    <t>Elevation at emergency spillway (meters)</t>
  </si>
  <si>
    <t>RSEP</t>
  </si>
  <si>
    <t xml:space="preserve">Elevation at principal spillway </t>
  </si>
  <si>
    <t>Elevation at principal spillway (meters)</t>
  </si>
  <si>
    <t>RSHC</t>
  </si>
  <si>
    <t xml:space="preserve">Hydraulic conductivity of reservoir bottoms </t>
  </si>
  <si>
    <t>Hydraulic conductivity of reservoir bottoms in mm/h.</t>
  </si>
  <si>
    <t>RSRR</t>
  </si>
  <si>
    <t xml:space="preserve">Average principle spillway release rate </t>
  </si>
  <si>
    <t>Average principle spillway release rate in mm/h.</t>
  </si>
  <si>
    <t xml:space="preserve">Initial reservoir volumes </t>
  </si>
  <si>
    <t>Initial reservoir volumes in mm.</t>
  </si>
  <si>
    <t xml:space="preserve">Runoff volume from reservoir catch area/fill emergency spillway elevation </t>
  </si>
  <si>
    <t>Runoff volume from reservoir catchment area at emergency spillway elevation in mm.</t>
  </si>
  <si>
    <t xml:space="preserve">Volume at principal spillway elevation </t>
  </si>
  <si>
    <t>Volume at principal spillway elevation in mm.</t>
  </si>
  <si>
    <t>RSYN</t>
  </si>
  <si>
    <t xml:space="preserve">Normal sediment concentration in reservoirs </t>
  </si>
  <si>
    <t>Normal sediment concentration in reservoirs in ppm.</t>
  </si>
  <si>
    <t>RSYS</t>
  </si>
  <si>
    <t xml:space="preserve">Initial sediment concentration in reservoirs </t>
  </si>
  <si>
    <t>Initial sediment concentration in reservoirs in ppm</t>
  </si>
  <si>
    <t>SAEL</t>
  </si>
  <si>
    <t>Subarea Elevation (m)</t>
  </si>
  <si>
    <t>SAT1</t>
  </si>
  <si>
    <t>Saturated Conductivity(Green &amp; Ampt) Adjustment Factor</t>
  </si>
  <si>
    <t>SFLG</t>
  </si>
  <si>
    <t xml:space="preserve">Safety factor for lagoon design   </t>
  </si>
  <si>
    <t>Safety factor for lagoon design   (cols. 49-56)
This number is expressed as a fraction (0-1).  It is needed only when IRR = 4.
VLG = VLG0/(1-SFLG)  where VLG equals the lagoon volume and VLG0 is the initial lagoon volume.</t>
  </si>
  <si>
    <t>Average Upland Slope</t>
  </si>
  <si>
    <t>Average Upland Slope  (cols. 41-48)
Slope is in m/m.  Must be entered.
The average watershed slope can be estimated from field measurement or by using the Grid-Contour Method (Williams and Berndt 1977).</t>
  </si>
  <si>
    <t>Water content of snow on ground at start of simulation</t>
  </si>
  <si>
    <t>Water content of snow on ground at start of simulation (cols. 1-8)
The water content of snow on the ground at the beginning of the simulation is user specified.  For long-term simulations used in decision making, SNO is usually not known, 	but in most ca</t>
  </si>
  <si>
    <t>SNUM</t>
  </si>
  <si>
    <t xml:space="preserve">Subarea ID number </t>
  </si>
  <si>
    <t>Subarea ID number</t>
  </si>
  <si>
    <t>SOLQ</t>
  </si>
  <si>
    <t>Ratio Liquid/Total Manure Applied in this Feedlot Subarea</t>
  </si>
  <si>
    <t>Ratio Liquid/Total Manure Applied in this Feedlot Subarea.  (cols. 41-48)
Fraction of total manure produced that goes into a lagoon as liquid.  Needed  only when IRR = 4
NOTE
1.	If Fraction of Subarea controlled by lagoon (DALG)   = 0  then SOLQ must</t>
  </si>
  <si>
    <t>SORDER</t>
  </si>
  <si>
    <t>Subarea Order Number</t>
  </si>
  <si>
    <t>SPLG</t>
  </si>
  <si>
    <t xml:space="preserve">Ave Upland Slope Length </t>
  </si>
  <si>
    <t>Average Upland Slope Length  (cols. 49-56)
Length in m.  Must be entered.  
The watershed slope length can be estimated by field measurement as described by Wischmeier and Smith (1978) or from topographic maps using the Contour-Extreme Point Method (Wil</t>
  </si>
  <si>
    <t>Standing dead crop residue</t>
  </si>
  <si>
    <t xml:space="preserve">Standing dead crop residue 
The STD variable allows input of initial, standing dead crop residue in t/ha.  STD may be left at 0 if unknown; however, year one will not have standing dead residue prior to crop growth.  Only after the first crop cycle will </t>
  </si>
  <si>
    <t>SUBFILE</t>
  </si>
  <si>
    <t>Subarea file name</t>
  </si>
  <si>
    <t>Text(13)</t>
  </si>
  <si>
    <t>TITLE</t>
  </si>
  <si>
    <t xml:space="preserve">Description of the subarea </t>
  </si>
  <si>
    <t>Description of the subarea</t>
  </si>
  <si>
    <t>UPN</t>
  </si>
  <si>
    <t xml:space="preserve">Mannings N for Upland.  </t>
  </si>
  <si>
    <t>Manning’s N for Upland  (cols. 57-64)
The surface roughness factor is Manning's "n" values. This table contains suggested values and possible ranges of Manning's ‘n’ for various condition overland flow (Engman 1983).</t>
  </si>
  <si>
    <t>URBF</t>
  </si>
  <si>
    <t>Urban fraction</t>
  </si>
  <si>
    <t>Fraction of subarea that is urban (impervious).</t>
  </si>
  <si>
    <t>VIMX</t>
  </si>
  <si>
    <t>Maximum annual irrigation volume allowed for each crop</t>
  </si>
  <si>
    <t xml:space="preserve">Maximum annual irrigation volume    (cols. 17-24)
This is the maximum irrigation volume allowed each year in mm.  If several crops are grown in one year, the first crop’s needs will be supplied as needed and any remaining water will be applied as needed </t>
  </si>
  <si>
    <t>VLGN</t>
  </si>
  <si>
    <t>Normal Lagoon Volume as a fraction of Maximum Lagoon Volume</t>
  </si>
  <si>
    <t xml:space="preserve">Lagoon Volume Ratio  (cols. 17-24)
Normal Lagoon Volume as a fraction of Maximum Lagoon Volume.  (Normal Lagoon Volume/Maximum lagoon volume) (fraction). 
Needed only when IRR = 4.   
NOTE
1.	If Fraction of Subarea controlled by lagoon (DALG)  = 0  </t>
  </si>
  <si>
    <t>WSA</t>
  </si>
  <si>
    <t xml:space="preserve">Watershed area </t>
  </si>
  <si>
    <t>Watershed area  (cols. 1-8)
Size is in (ha).  If this is a second extreme and its flow joins the first extreme area flow but does not flow through the first extreme area a (-) sign is added to the front of the second extreme area WSA making it a negative</t>
  </si>
  <si>
    <t>Initial water table height  (cols. 41-48)  (Range: 0-100)</t>
  </si>
  <si>
    <t>min depth to water table</t>
  </si>
  <si>
    <t>Minimum depth to water table  (cols. 25-32)  (Range: 0-100)</t>
  </si>
  <si>
    <t>Maximum depth to water table  (cols. 33-40)  (Range: 0-100)</t>
  </si>
  <si>
    <t>XCT</t>
  </si>
  <si>
    <t>X Coordinate of subarea centroid.</t>
  </si>
  <si>
    <t>X Coordinate(Longitude) of subarea centroid
It needs to be entered if dust distribution and air quality is considered in the study.  It also needs to be entered if the Spatially Generated Weather option is to be used. Spatially Generated Weather is set b</t>
  </si>
  <si>
    <t>XTP_1</t>
  </si>
  <si>
    <t>Grazing limit for each herd</t>
  </si>
  <si>
    <t>Grazing limit for each herd (cols. 1-8)
This is the minimum amount of plant material (t/ha) that must be present for grazing to occur.  When herd grazes down to this limit, grazing is stopped and herd is placed on supplementary feed.</t>
  </si>
  <si>
    <t>XTP_10</t>
  </si>
  <si>
    <t>XTP_2</t>
  </si>
  <si>
    <t>XTP_3</t>
  </si>
  <si>
    <t>XTP_4</t>
  </si>
  <si>
    <t>XTP_5</t>
  </si>
  <si>
    <t>XTP_6</t>
  </si>
  <si>
    <t>XTP_7</t>
  </si>
  <si>
    <t>XTP_8</t>
  </si>
  <si>
    <t>XTP_9</t>
  </si>
  <si>
    <t>YCT</t>
  </si>
  <si>
    <t>Y Coordinate of subarea centroid.</t>
  </si>
  <si>
    <t>YCoordinate(Latitude) of subarea centroid
It needs to be entered if dust distribution and air quality is considered in the study or if the Spatially Generated Weather option is to be used. Spatially Generated Weather is set by entering 0 for the variable</t>
  </si>
  <si>
    <t>x.WND</t>
  </si>
  <si>
    <t>DIR1</t>
  </si>
  <si>
    <t>Monthly % wind from North</t>
  </si>
  <si>
    <t>Monthly % wind from North. 
May be left zero if wind erosion is not estimated.</t>
  </si>
  <si>
    <t>DIR10</t>
  </si>
  <si>
    <t>Monthly % wind from South South West</t>
  </si>
  <si>
    <t>Monthly % wind from South South West.
May be left zero if wind erosion is not estimated.</t>
  </si>
  <si>
    <t>DIR11</t>
  </si>
  <si>
    <t>Monthly % wind from South West</t>
  </si>
  <si>
    <t>Monthly % wind from South West.
May be left zero if wind erosion is not estimated.</t>
  </si>
  <si>
    <t>DIR12</t>
  </si>
  <si>
    <t>Monthly % wind from West South West</t>
  </si>
  <si>
    <t>Monthly % wind from West South West.
May be left zero if wind erosion is not estimated.</t>
  </si>
  <si>
    <t>DIR13</t>
  </si>
  <si>
    <t>Monthly % wind from West</t>
  </si>
  <si>
    <t>Monthly % wind from West.
May be left zero if wind erosion is not estimated.</t>
  </si>
  <si>
    <t>DIR14</t>
  </si>
  <si>
    <t>Monthly % wind from West North West</t>
  </si>
  <si>
    <t>Monthly % wind from West North West.
May be left zero if wind erosion is not estimated.</t>
  </si>
  <si>
    <t>DIR15</t>
  </si>
  <si>
    <t>Monthly % wind from North West</t>
  </si>
  <si>
    <t>Monthly % wind from North West.
May be left zero if wind erosion is not estimated.</t>
  </si>
  <si>
    <t>DIR16</t>
  </si>
  <si>
    <t>Monthly % wind from North North West</t>
  </si>
  <si>
    <t>Monthly % wind from North North West. 
May be left zero if wind erosion is not estimated.</t>
  </si>
  <si>
    <t>DIR2</t>
  </si>
  <si>
    <t>Monthly % wind from North North East</t>
  </si>
  <si>
    <t>Monthly % wind from North North East.
May be left zero if wind erosion is not estimated.</t>
  </si>
  <si>
    <t>DIR3</t>
  </si>
  <si>
    <t>Monthly % wind from North East</t>
  </si>
  <si>
    <t>Monthly % wind from North East.
May be left zero if wind erosion is not estimated.</t>
  </si>
  <si>
    <t>DIR4</t>
  </si>
  <si>
    <t>Monthly % wind from East North East</t>
  </si>
  <si>
    <t>Monthly % wind from East North East.
May be left zero if wind erosion is not estimated.</t>
  </si>
  <si>
    <t>DIR5</t>
  </si>
  <si>
    <t>Monthly % wind from East</t>
  </si>
  <si>
    <t>Monthly % wind from East.
May be left zero if wind erosion is not estimated.</t>
  </si>
  <si>
    <t>DIR6</t>
  </si>
  <si>
    <t>Monthly % wind from East South East</t>
  </si>
  <si>
    <t>Monthly % wind from East South East.
May be left zero if wind erosion is not estimated.</t>
  </si>
  <si>
    <t>DIR7</t>
  </si>
  <si>
    <t>Monthly % wind from South East</t>
  </si>
  <si>
    <t>Monthly % wind from South East.
May be left zero if wind erosion is not estimated.</t>
  </si>
  <si>
    <t>DIR8</t>
  </si>
  <si>
    <t>Monthly % wind from South South East</t>
  </si>
  <si>
    <t>Monthly % wind from South South East.
May be left zero if wind erosion is not estimated.</t>
  </si>
  <si>
    <t>DIR9</t>
  </si>
  <si>
    <t>Monthly % wind from South</t>
  </si>
  <si>
    <t>Monthly % wind from South.
May be left zero if wind erosion is not estimated.</t>
  </si>
  <si>
    <t>ELEV</t>
  </si>
  <si>
    <t>Description line</t>
  </si>
  <si>
    <t>meters</t>
  </si>
  <si>
    <t>FNAME</t>
  </si>
  <si>
    <t>File Name</t>
  </si>
  <si>
    <t>LAT</t>
  </si>
  <si>
    <t xml:space="preserve">Latitude </t>
  </si>
  <si>
    <t>dd</t>
  </si>
  <si>
    <t>LON</t>
  </si>
  <si>
    <t xml:space="preserve">Longitude </t>
  </si>
  <si>
    <t>STATE</t>
  </si>
  <si>
    <t>State</t>
  </si>
  <si>
    <t>Text(2)</t>
  </si>
  <si>
    <t>STATION</t>
  </si>
  <si>
    <t>Station Name</t>
  </si>
  <si>
    <t>Text(25)</t>
  </si>
  <si>
    <t>WID</t>
  </si>
  <si>
    <t>Station ID</t>
  </si>
  <si>
    <t>WVL</t>
  </si>
  <si>
    <t xml:space="preserve">Average monthly wind speed </t>
  </si>
  <si>
    <t>Average monthly wind speed (m/s)
Wind speed is measured at a 10m height. To convert 2m height wind speed to a 10m height equivalent multiply the 2m height speed by 1.3.
UAVM is required to simulate wind erosion (ACW &gt; 0, See ACW). 
It is also requi</t>
  </si>
  <si>
    <t>x.WP1</t>
  </si>
  <si>
    <t>DAYP</t>
  </si>
  <si>
    <t xml:space="preserve">Average number days of rain per month </t>
  </si>
  <si>
    <t>Average number days of rain per month (days).
•	May be left zero if rainfall is generated and wet/dry probabilities are available.</t>
  </si>
  <si>
    <t>OBMN</t>
  </si>
  <si>
    <t xml:space="preserve">Average monthly minimum air temperature </t>
  </si>
  <si>
    <t>deg C</t>
  </si>
  <si>
    <t>Average monthly minimum air temperature (deg C)</t>
  </si>
  <si>
    <t>OBMX</t>
  </si>
  <si>
    <t xml:space="preserve">Average monthly maximum air temperature </t>
  </si>
  <si>
    <t>Average monthly maximum air temperature (deg C)</t>
  </si>
  <si>
    <t>OBSL</t>
  </si>
  <si>
    <t xml:space="preserve">Ave monthly solar radiation </t>
  </si>
  <si>
    <t xml:space="preserve">MJ/M**2 </t>
  </si>
  <si>
    <t xml:space="preserve">Average monthly solar radiation (MJ/M**2 or LY (Langley))
Special note if you intend to use daily weather files 3 options are available:
•	Entering MJ/M**2 here indicates you will be reading MJ/m2.
•	Entering LY here indicates you will be reading LY.
</t>
  </si>
  <si>
    <t>PRW1</t>
  </si>
  <si>
    <t xml:space="preserve">Monthly probability of wet day after dry day </t>
  </si>
  <si>
    <t>Monthly probability of wet day after dry day
•	May be left zero if unknown and average number of days of rain per month (WVL) is available
•	May be left zero if daily rainfall is input</t>
  </si>
  <si>
    <t>PRW2</t>
  </si>
  <si>
    <t xml:space="preserve">Monthly probability of wet day after wet day </t>
  </si>
  <si>
    <t>Monthly probability of wet day after wet day
•	May be left zero if unknown and average number of days of rain per month (WVL) is available.
•	May be left zero if daily rainfall is input.</t>
  </si>
  <si>
    <t>RH</t>
  </si>
  <si>
    <t xml:space="preserve">Monthly average relative humidity </t>
  </si>
  <si>
    <t>Monthly average relative humidity (fraction), (3 options).
3 options are available:
•	Average Monthly relative humidity (Fraction, e.g. .75)
•	Average Monthly dewpoint temp (Deg C)
•	Blanks or zeros if unknown.
NOTE: 
1.	Conversion using 'E' in th</t>
  </si>
  <si>
    <t>RMO</t>
  </si>
  <si>
    <t xml:space="preserve">Average monthly precipitation </t>
  </si>
  <si>
    <t>Average monthly precipitation (mm</t>
  </si>
  <si>
    <t>RST2</t>
  </si>
  <si>
    <t xml:space="preserve">Monthly standard deviation of daily precipitation </t>
  </si>
  <si>
    <t>Monthly standard deviation of daily precipitation  (mm).
•	May be left zero if daily rainfall is input
•	May be left zero if unknown (enter zero).</t>
  </si>
  <si>
    <t>RST3</t>
  </si>
  <si>
    <t xml:space="preserve">Monthly skew coefficient for daily precipitation </t>
  </si>
  <si>
    <t>Monthly skew coefficient for daily precipitation)
•	May be left zero if daily rainfall is input
•	May be left zero if unknown (enter zero).</t>
  </si>
  <si>
    <t>SDTMN</t>
  </si>
  <si>
    <t xml:space="preserve">Monthly average standard deviation of daily minimum temperature </t>
  </si>
  <si>
    <t>Monthly average standard deviation of daily minimum temperature (deg C)</t>
  </si>
  <si>
    <t>SDTMX</t>
  </si>
  <si>
    <t xml:space="preserve">Monthly average standard deviation of daily maximum temperature </t>
  </si>
  <si>
    <t>Monthly average standard deviation of daily maximum temperature (deg C)</t>
  </si>
  <si>
    <t>UAV</t>
  </si>
  <si>
    <t>Average Monthly Wind Speed</t>
  </si>
  <si>
    <t>Average Monthly Wind Speed (m/s)</t>
  </si>
  <si>
    <t>WI</t>
  </si>
  <si>
    <t xml:space="preserve">Monthly max 0.5h rainfall </t>
  </si>
  <si>
    <t>Monthly max 0.5h rainfall  (mm).
3 options are available:
•	Monthly maximum .5 hour rainfall (mm) for period in YWI.
•	Alpha (Mean .5 hour rain/mean storm amount).
•	Blanks or zeros if unknown.</t>
  </si>
  <si>
    <t>y.SOL</t>
  </si>
  <si>
    <t>Soil Horizon (A, B, C)</t>
  </si>
  <si>
    <t>A</t>
  </si>
  <si>
    <t>T/M**3</t>
  </si>
  <si>
    <t>Moist Bulk Density (Range: 0.5-2.5)
(Mg/m3 or g/cm3).
The soil bulk density expresses the ratio of the mass of solid particles to the total volume of the soil, ρb = MS /VT. In moist bulk density determinations, the mass of the soil is the oven dry weigh</t>
  </si>
  <si>
    <t>BDD</t>
  </si>
  <si>
    <t xml:space="preserve">Bulk density (oven dry) </t>
  </si>
  <si>
    <t>t/m**3</t>
  </si>
  <si>
    <t>Dry Bulk density (oven dry) (Range: 0.5-2.0)
Density of the soil after oven drying (t/m3).</t>
  </si>
  <si>
    <t>Calcium carbonate content of soil (%)</t>
  </si>
  <si>
    <t xml:space="preserve">Calcium carbonate content of soil (%)  (Range: 0-99)
A compound, CaCO3 is found in nature as calcite and argonite and in plant ashes, bones, and shells.  CaCO3 is found in calcareous soils.  It is also used as a liming agent to increase the pH of a soil </t>
  </si>
  <si>
    <t>Cation exchange capacity</t>
  </si>
  <si>
    <t>cmol/kg</t>
  </si>
  <si>
    <t>Cation exchange capacity  (Range: 0-150)
The cation exchange capacity of a soil is the quantify of positive ions necessary to neutralize the negative charge of a unit quantity of soil, under a given set of conditions.  (cmol/kg) (Blank if unknown).</t>
  </si>
  <si>
    <t>CO2 Concentration in Gas Phase</t>
  </si>
  <si>
    <t>g/m3</t>
  </si>
  <si>
    <t>CO2 Concentration in Gas Phase (g/m3 of Soil Air)</t>
  </si>
  <si>
    <t>N2O Concentration in Gas Phase</t>
  </si>
  <si>
    <t>N2O Concentration in Gas Phase (g/m3 of Soil Air)</t>
  </si>
  <si>
    <t>O2 Concentration in Gas Phase</t>
  </si>
  <si>
    <t>O2 Concentration in Gas Phase (g/m3 of Soil Air)</t>
  </si>
  <si>
    <t>Initial soluble N concentration</t>
  </si>
  <si>
    <t>G/T</t>
  </si>
  <si>
    <t>Initial soluble N concentration (Range: 0.01-500)
Users may define the concentration of nitrate (dry weight basis) for all soil layers at the beginning of the simulation. (g/Mg)  (Blank if unknown).</t>
  </si>
  <si>
    <t>Fraction inflow partitioned to horizontal crack or pipe flow</t>
  </si>
  <si>
    <t>Fraction inflow partitioned to horizontal crack or pipe flow  (Range: 0-0.5)
(blank if unknown).</t>
  </si>
  <si>
    <t xml:space="preserve">Fraction inflow partitioned to vertical crack or pipe flow </t>
  </si>
  <si>
    <t>Fraction inflow partitioned to vertical crack or pipe flow  (Range: 0-0.5)
(blank if unknown).</t>
  </si>
  <si>
    <t xml:space="preserve">Electrical condition </t>
  </si>
  <si>
    <t>mmho/cm</t>
  </si>
  <si>
    <t>Electrical Conductivity (Range: 0-50)
Conductivity of electricity through water or an extract of soil.  Commonly used to estimate the soluble salt content in solution.  (mmho/cm)</t>
  </si>
  <si>
    <t>EXCK</t>
  </si>
  <si>
    <t>Exchangeable K concentration</t>
  </si>
  <si>
    <t>g/t</t>
  </si>
  <si>
    <t>Exchangeable K Concentration (Range: 0-200)
The amount of potassium on the surface of soil particles that can be readily replaced with a salt solution. (g/t)</t>
  </si>
  <si>
    <t>Water content at field capacity (33 KPA)</t>
  </si>
  <si>
    <t>M/M</t>
  </si>
  <si>
    <t>Soil water content at wilting point  (Range: 0.01-.5)
Soil water content at 1500 KPa or -15 bars (m/m) (blank if unknown).</t>
  </si>
  <si>
    <t>Iron Content</t>
  </si>
  <si>
    <t>%</t>
  </si>
  <si>
    <t>Iron Content (%)</t>
  </si>
  <si>
    <t>HCL</t>
  </si>
  <si>
    <t>Lateral hydraulic conductivity</t>
  </si>
  <si>
    <t>Lateral hydraulic conductivity  (Range: 0.00001-10)
(mm/h),  (blank if unknown).</t>
  </si>
  <si>
    <t>LAYER</t>
  </si>
  <si>
    <t>Layer ID</t>
  </si>
  <si>
    <t>soil PH</t>
  </si>
  <si>
    <t xml:space="preserve">Soil pH. (Range: 3-9)
The pH of a solution in equilibrium with soil.  It is determined by means of a glass, quinhydrone, or other suitable electrode or indicator at a specified soil-solution ratio in a specified solution, usually distilled water, 0.01 M </t>
  </si>
  <si>
    <t>PSP</t>
  </si>
  <si>
    <t xml:space="preserve">Phosphorus sorption ratio.  </t>
  </si>
  <si>
    <t>Phosphorus sorption ratio.  (Range: 0-0.9)
The fraction of phosphorus adsorbed on soil particle surfaces.  This may be left at 0.0 if unknown.  The model will calculate this ratio.  The soil weathering code XIDS must be set to 4.0 to input these values.</t>
  </si>
  <si>
    <t>ROK</t>
  </si>
  <si>
    <t>Coarse fragment content (% vol)</t>
  </si>
  <si>
    <t>Coarse fragment content  (Range: 0-99)
The percent of the sample which has a particle diameter &gt; 2 mm, i.e. the percent of the sample which does not pass through a 2 mm sieve.  Expressed as a fraction.  (Blank if unknown).</t>
  </si>
  <si>
    <t>Crop residue</t>
  </si>
  <si>
    <t>Crop residue  (Range: 0-20)
The amount of biomass left in/on the soil from previous crops. (t/ha),  (Blank if unknown).</t>
  </si>
  <si>
    <t>SAN</t>
  </si>
  <si>
    <t>% sand</t>
  </si>
  <si>
    <t>Sand Content (Range: 1-99)
Percentage of sand in the soil, expressed as a fraction.  The percentage of soil particles which have a diameter between 2.0 and 0.05 mm.</t>
  </si>
  <si>
    <t>Saturated conductivity</t>
  </si>
  <si>
    <t>Saturated conductivity  (Range: 0.00001-100)
Rate at which water passes through the soil layer, when saturated.  The saturated hydraulic conductivity relates soil water flow rate (flux density) to the hydraulic gradient and is a measure of the ease of wa</t>
  </si>
  <si>
    <t>SIL</t>
  </si>
  <si>
    <t>% silt</t>
  </si>
  <si>
    <t>Silt Content (Range: 1-99)
Percentage of silt in the soil, expressed as a fraction.  The percentage of soil particles which have an equivalent diameter between 0.05 and 0.002 mm.</t>
  </si>
  <si>
    <t>SLID</t>
  </si>
  <si>
    <t>Soil Layer ID</t>
  </si>
  <si>
    <t>SMB</t>
  </si>
  <si>
    <t>sum of BASES</t>
  </si>
  <si>
    <t>CMOL/KG</t>
  </si>
  <si>
    <t>Sum of Bases  (Range: 0-150)
The sum of bases (Ca++, K+, etc.) on the cation exchange complex.  (cmol/kg) (Blank if unknown).</t>
  </si>
  <si>
    <t xml:space="preserve">Initial soluble P concentration (1) </t>
  </si>
  <si>
    <t>Initial soluble P concentration (Range: 0.01-500)
Users may define the concentration of solution P (dry weight basis) for all soil layers at the beginning of the simulation.  (g/Mg) (Blank if unknown).</t>
  </si>
  <si>
    <t>ST</t>
  </si>
  <si>
    <t>Initial soil water storage (fraction of field capacity)</t>
  </si>
  <si>
    <t>Initial Soil Water Storage (Range: 0.001-1)
Fraction of field capacity initially available at the start of the simulation.</t>
  </si>
  <si>
    <t>Fraction of storage interacting with NO3 leaching</t>
  </si>
  <si>
    <t>Fraction of Storage Interacting With Nitrate Leaching (Range: 0.05-1)</t>
  </si>
  <si>
    <t>Sulfer Content</t>
  </si>
  <si>
    <t>Sulfer Content (%)</t>
  </si>
  <si>
    <t>Soil water content at wilting point (1500 KPA)</t>
  </si>
  <si>
    <t>C content of biomass</t>
  </si>
  <si>
    <t>Carbon Content of Biomass (Range: 0-10000)
The carbon content of the living plant matter.  (kg/ha)</t>
  </si>
  <si>
    <t>N content of biomass</t>
  </si>
  <si>
    <t>Nitrogen Content of Biomass (Range: 0-10000)
The nitrogen content of the living plant matter.(kg/ha)</t>
  </si>
  <si>
    <t>C content of passive humus</t>
  </si>
  <si>
    <t>Carbon Content of Passive Humus (Range: 0-10000)
Passive humus is a conceptual component composed of old or stable soil organic matter.  (kg/ha)</t>
  </si>
  <si>
    <t>N content of passive humus</t>
  </si>
  <si>
    <t>Nitrogen Content of Passive Humus (Range: 0-10000)
See WHPC for more information. (kg/ha)</t>
  </si>
  <si>
    <t>C content of slow humus</t>
  </si>
  <si>
    <t>Carbon Content Slow Humus (Range: 0-10000)
Slow humus is a conceptual component of soil organic matter that decomposes at rates intermediate between the microbial and passive humus components.  (kg/ha)</t>
  </si>
  <si>
    <t>N content of slow humus</t>
  </si>
  <si>
    <t>Nitrogen Content of Slow Humus (Range: 0-10000)
See WHSC for more information. (kg/ha)</t>
  </si>
  <si>
    <t>WLM</t>
  </si>
  <si>
    <t>Metabolic litter</t>
  </si>
  <si>
    <t>Metabolic litter (Range: 0-10000)
One of the two litter components made up of readily decomposable and water soluble organic matter.  (kg/ha)</t>
  </si>
  <si>
    <t xml:space="preserve">C content of metabolic litter </t>
  </si>
  <si>
    <t>Carbon Content of Metabolic Litter (Range: 0-10000)
See WLSC and WLM for more explanation (kg/ha)</t>
  </si>
  <si>
    <t>N content of metabolic litter</t>
  </si>
  <si>
    <t>Nitrogen Content of Metabolic Litter (Range: 0-10000)
See WLM for more information. (kg/ha)</t>
  </si>
  <si>
    <t>WLS</t>
  </si>
  <si>
    <t>Structural litter</t>
  </si>
  <si>
    <t>Structural litter (Range: 0-10000)
One of the two litter components that contains all the lignin from plant residues and roots.  The structural litter component has a fixed C/N ratio. (kg/ha)</t>
  </si>
  <si>
    <t>Carbon content of structural litter</t>
  </si>
  <si>
    <t>Carbon Content of Structural Litter (Range: 0-10000)
Carbon makes up almost half of the elemental composition of the dry matter in plants and is a common constituent of all organic matter.  It is also present in the atmosphere in the form of CO2.  See WL</t>
  </si>
  <si>
    <t>Lignin content of structural litter</t>
  </si>
  <si>
    <t>Lignin Content of Structural Litter (Range: 0-10000)
Lignin is a complex polymer that binds to cellulose fibers and gives strength to the cell walls of plants.  It is very resistant to decomposition.  (kg/ha)</t>
  </si>
  <si>
    <t>C content of lignin of structural litter</t>
  </si>
  <si>
    <t>Carbon Content of Lignin of Structural Litter (Range: 0-10000)
See WLSC, WLSL and WLS for more explanation (kg/ha)</t>
  </si>
  <si>
    <t>N content of lignin of structural litter</t>
  </si>
  <si>
    <t>Nitrogen Content of Lignin of Structural Litter (Range: 0-10000)
The amount of nitrogen found in the lignin portion of the structural litter.  See WLSL and WLS for more information.  (kg/ha)</t>
  </si>
  <si>
    <t>N content of structural litter</t>
  </si>
  <si>
    <t>Nitrogen Content of Structural Litter (Range: 0-10000)
See WLS for more information. (kg/ha)</t>
  </si>
  <si>
    <t>WN</t>
  </si>
  <si>
    <t xml:space="preserve">Initial organic N Concentration </t>
  </si>
  <si>
    <t>Initial organic N Concentration  (Range: 100-5000)
Users may define the concentration of organic nitrogen (dry weight basis) contained in humic substances for all soil layers at the beginning of the simulation. If the user does not specify initial nitrog</t>
  </si>
  <si>
    <t>WOC</t>
  </si>
  <si>
    <t>organic carbon concentration (%)</t>
  </si>
  <si>
    <t>WPO</t>
  </si>
  <si>
    <t>Initial organic P concentration</t>
  </si>
  <si>
    <t>Initial organic P concentration  (Range: 50-1000)
Users may define the concentration of organic phosphorus (dry weight basis) contained in humic substances for all soil layers at the beginning of the simulation. (g/t),  (blank if unknown).</t>
  </si>
  <si>
    <t>Depth to bottom of layer</t>
  </si>
  <si>
    <t>Depth to bottom of layer (Range: 0.01-10)
Depth from the soil surface to the bottom of the layer (m)</t>
  </si>
  <si>
    <t>Herd number</t>
  </si>
  <si>
    <t>STIR is the soil tillage intensity rating</t>
  </si>
  <si>
    <t>Plow, cultivate, other</t>
  </si>
  <si>
    <t>Kill crop.</t>
  </si>
  <si>
    <t>Harvest without kill.</t>
  </si>
  <si>
    <t>Plant in rows.</t>
  </si>
  <si>
    <t>Plant with drill.</t>
  </si>
  <si>
    <t>Apply pesticide.</t>
  </si>
  <si>
    <t>Irrigate</t>
  </si>
  <si>
    <t>Fertilize</t>
  </si>
  <si>
    <t>Hauling</t>
  </si>
  <si>
    <t>Drying</t>
  </si>
  <si>
    <t>Burn</t>
  </si>
  <si>
    <t>Puddle</t>
  </si>
  <si>
    <t>Destroy puddle</t>
  </si>
  <si>
    <t>Stop grazing</t>
  </si>
  <si>
    <t>Plastic cover</t>
  </si>
  <si>
    <t>Remove plastic cover</t>
  </si>
  <si>
    <t>Add mulch</t>
  </si>
  <si>
    <t>Value</t>
  </si>
  <si>
    <t>Extension</t>
  </si>
  <si>
    <t>Variable</t>
  </si>
  <si>
    <t>.WSS</t>
  </si>
  <si>
    <t>AREA</t>
  </si>
  <si>
    <t>FRACTION</t>
  </si>
  <si>
    <t>QSS</t>
  </si>
  <si>
    <t>QSW</t>
  </si>
  <si>
    <t>QTS</t>
  </si>
  <si>
    <t>QTW</t>
  </si>
  <si>
    <t>YS</t>
  </si>
  <si>
    <t>YW</t>
  </si>
  <si>
    <t>YNS</t>
  </si>
  <si>
    <t>YNW</t>
  </si>
  <si>
    <t>YPS</t>
  </si>
  <si>
    <t>YPW</t>
  </si>
  <si>
    <t>QNS</t>
  </si>
  <si>
    <t>QNW</t>
  </si>
  <si>
    <t>QPS</t>
  </si>
  <si>
    <t>QPW</t>
  </si>
  <si>
    <t>YMUS</t>
  </si>
  <si>
    <t>YMUW</t>
  </si>
  <si>
    <t>QPUS</t>
  </si>
  <si>
    <t>QPUW</t>
  </si>
  <si>
    <t>YCS</t>
  </si>
  <si>
    <t>YCW</t>
  </si>
  <si>
    <t>RTF</t>
  </si>
  <si>
    <t>PIPE</t>
  </si>
  <si>
    <t>INDEF</t>
  </si>
  <si>
    <t>DEG</t>
  </si>
  <si>
    <t>RTFN</t>
  </si>
  <si>
    <t>.SUS</t>
  </si>
  <si>
    <t>WSAha</t>
  </si>
  <si>
    <t>CN2</t>
  </si>
  <si>
    <t>YW0</t>
  </si>
  <si>
    <t>OCPDt/ha</t>
  </si>
  <si>
    <t>FSFN</t>
  </si>
  <si>
    <t>FSFP</t>
  </si>
  <si>
    <t>PRBmm/h</t>
  </si>
  <si>
    <t>PRAVmm/h</t>
  </si>
  <si>
    <t>TCMNh</t>
  </si>
  <si>
    <t>Time</t>
  </si>
  <si>
    <t>CYAVppm</t>
  </si>
  <si>
    <t>CYMXppm</t>
  </si>
  <si>
    <t>Annual</t>
  </si>
  <si>
    <t>T</t>
  </si>
  <si>
    <t>.SCX</t>
  </si>
  <si>
    <t>SWF</t>
  </si>
  <si>
    <t>SWTF</t>
  </si>
  <si>
    <t>TLEF</t>
  </si>
  <si>
    <t>SPDM</t>
  </si>
  <si>
    <t>RNMN</t>
  </si>
  <si>
    <t>DNO3</t>
  </si>
  <si>
    <t>HSC0</t>
  </si>
  <si>
    <t>HSCF</t>
  </si>
  <si>
    <t>HPC0</t>
  </si>
  <si>
    <t>HPCF</t>
  </si>
  <si>
    <t>LSC0</t>
  </si>
  <si>
    <t>LSCF</t>
  </si>
  <si>
    <t>LMC0</t>
  </si>
  <si>
    <t>LMCF</t>
  </si>
  <si>
    <t>BMC0</t>
  </si>
  <si>
    <t>BMCF</t>
  </si>
  <si>
    <t>WOC0</t>
  </si>
  <si>
    <t>WOCF</t>
  </si>
  <si>
    <t>DWOC</t>
  </si>
  <si>
    <t>HSN0</t>
  </si>
  <si>
    <t>HSNF</t>
  </si>
  <si>
    <t>HPN0</t>
  </si>
  <si>
    <t>HPNF</t>
  </si>
  <si>
    <t>LSN0</t>
  </si>
  <si>
    <t>LSNF</t>
  </si>
  <si>
    <t>LMN0</t>
  </si>
  <si>
    <t>LMNF</t>
  </si>
  <si>
    <t>BMN0</t>
  </si>
  <si>
    <t>BMNF</t>
  </si>
  <si>
    <t>WON0</t>
  </si>
  <si>
    <t>WONF</t>
  </si>
  <si>
    <t>DWON</t>
  </si>
  <si>
    <t>C/N0</t>
  </si>
  <si>
    <t>C/NF</t>
  </si>
  <si>
    <t>.SWT</t>
  </si>
  <si>
    <t>WYLDmm</t>
  </si>
  <si>
    <t>Yt/ha</t>
  </si>
  <si>
    <t>YNkg/ha</t>
  </si>
  <si>
    <t>YPkg/ha</t>
  </si>
  <si>
    <t>QNkg/ha</t>
  </si>
  <si>
    <t>QPkg/ha</t>
  </si>
  <si>
    <t>QPSTg/ha</t>
  </si>
  <si>
    <t>YPSTg/ha</t>
  </si>
  <si>
    <t>.SAO</t>
  </si>
  <si>
    <t>QSUR</t>
  </si>
  <si>
    <t>.MAN</t>
  </si>
  <si>
    <t>YLN</t>
  </si>
  <si>
    <t>YLP</t>
  </si>
  <si>
    <t>COW</t>
  </si>
  <si>
    <t>AP0</t>
  </si>
  <si>
    <t>APF</t>
  </si>
  <si>
    <t>CSP</t>
  </si>
  <si>
    <t>BALANCE</t>
  </si>
  <si>
    <t>PER</t>
  </si>
  <si>
    <t>DF</t>
  </si>
  <si>
    <t>TMPD</t>
  </si>
  <si>
    <t>TWMB</t>
  </si>
  <si>
    <t>TWMF</t>
  </si>
  <si>
    <t>TSMU</t>
  </si>
  <si>
    <t>MNMU</t>
  </si>
  <si>
    <t>TWMP</t>
  </si>
  <si>
    <t>YMFA</t>
  </si>
  <si>
    <t>LGOF</t>
  </si>
  <si>
    <t>MNFA</t>
  </si>
  <si>
    <t>RSFA</t>
  </si>
  <si>
    <t>Crop code</t>
  </si>
  <si>
    <t>Area used for crop (ha)</t>
  </si>
  <si>
    <t>Fraction of area</t>
  </si>
  <si>
    <t>Yield (t/ha)</t>
  </si>
  <si>
    <t>Precipitation (mm)</t>
  </si>
  <si>
    <t>Area-weighted sum of runoff from all subareas (mm)</t>
  </si>
  <si>
    <t>Watershed outflow - surface runoff component</t>
  </si>
  <si>
    <t>Sum of total flow from all subareas (mm)</t>
  </si>
  <si>
    <t>Watershed outflow (mm)</t>
  </si>
  <si>
    <t>Sum of sediment yield from all subareas (t/ha)</t>
  </si>
  <si>
    <t>Watershed sediment yield (t/ha)</t>
  </si>
  <si>
    <t>Sum of sediment transported N from all subareas (kg/ha)</t>
  </si>
  <si>
    <t>Watershed yield of sediment transported N (kg/ha)</t>
  </si>
  <si>
    <t>Sum of sediment transported P from all subareas (kg/ha)</t>
  </si>
  <si>
    <t>Watershed yield of sediment transported P (kg/ha)</t>
  </si>
  <si>
    <t>Sum of soluble N yield from all subareas (kg/ha)</t>
  </si>
  <si>
    <t>Watershed soluble N yield (kg/ha)</t>
  </si>
  <si>
    <t>Sum of soluble P yield from all subareas (kg/ha)</t>
  </si>
  <si>
    <t>Watershed soluble P yield (kg/ha)</t>
  </si>
  <si>
    <t>Sum of manure yield from all subareas (t/ha)</t>
  </si>
  <si>
    <t>Watershed manure yield (t/ha)</t>
  </si>
  <si>
    <t xml:space="preserve">Sum of subarea soluble P in manure (kg/ha) </t>
  </si>
  <si>
    <t>Soluble P yield in manure from watershed (kg/ha)</t>
  </si>
  <si>
    <t xml:space="preserve">Carbon transported by sediment (sum of subareas; kg/ha) </t>
  </si>
  <si>
    <t xml:space="preserve">Carbon transported by sediment (from watershed outlet; kg/ha) </t>
  </si>
  <si>
    <t>Area of subarea or reach outlet (ha)</t>
  </si>
  <si>
    <t>Surface runoff from subarea or reach outlet (mm)</t>
  </si>
  <si>
    <t>Subsurface flow from one subarea to another (mm)</t>
  </si>
  <si>
    <t>Quick return flow (mm)</t>
  </si>
  <si>
    <t>Flow from a drainage system (mm)</t>
  </si>
  <si>
    <t>Return flow from groundwater storage (mm)</t>
  </si>
  <si>
    <t>Sediment yield from subarea or reach outlet (t/ha)</t>
  </si>
  <si>
    <t>Sediment deposition within a reach (t/ha)</t>
  </si>
  <si>
    <t>Sediment degradation within a reach (t/ha)</t>
  </si>
  <si>
    <t>Manure yield from subarea or reach outlet (t/ha)</t>
  </si>
  <si>
    <t>Carbon loss with sediment (t/ha)</t>
  </si>
  <si>
    <t>Sediment transported N from subarea or reach (kg/ha)</t>
  </si>
  <si>
    <t>Soluble N from subarea or reach (kg/ha)</t>
  </si>
  <si>
    <t>Sediment transported P from subarea or reach (kg/ha)</t>
  </si>
  <si>
    <t>Soluble P from subarea or reach (kg/ha)</t>
  </si>
  <si>
    <t>Soluble N from subarea or reach (kg/ha) [actually in subsurface flow?]</t>
  </si>
  <si>
    <t>Soluble N in quick return flow (kg/ha)</t>
  </si>
  <si>
    <t>Soluble N from a drainage system (kg/ha)</t>
  </si>
  <si>
    <t>Soluble N in return flow (kg/ha)</t>
  </si>
  <si>
    <t>SCS runoff curve number for moisture condition 2</t>
  </si>
  <si>
    <t>Approx. wind erosion based on WEQ (t/ha)</t>
  </si>
  <si>
    <t>Organic carbon in plow depth (kg/ha)</t>
  </si>
  <si>
    <t>Fraction of N fertilizer that is surface applied (kg/ha [??])</t>
  </si>
  <si>
    <t>Fraction of P fertilizer that is surface applied (kg/ha [??])</t>
  </si>
  <si>
    <t>Highest peak runoff rate (mm/h)</t>
  </si>
  <si>
    <t>Average peak runoff rate (mm/h)</t>
  </si>
  <si>
    <t>Time of minimum concentration (h)</t>
  </si>
  <si>
    <t>Average sediment concentration (ppm)</t>
  </si>
  <si>
    <t>Max sediment concentration (ppm)</t>
  </si>
  <si>
    <t>Snowfall (mm)</t>
  </si>
  <si>
    <t>Snowmelt (mm)</t>
  </si>
  <si>
    <t>Irrigation water applied (mm)</t>
  </si>
  <si>
    <t>Potential evapotranspiration from subarea or subbasin (mm)</t>
  </si>
  <si>
    <t>Evapotranspiration (mm)</t>
  </si>
  <si>
    <t>Soil water content (mm; water in soil profile at end of simulation)</t>
  </si>
  <si>
    <t>Percolation below the root zone (mm)</t>
  </si>
  <si>
    <t>Deep percolation (mm)</t>
  </si>
  <si>
    <t>Annual surface runoff (mm)</t>
  </si>
  <si>
    <t>Lateral subsurface flow (mm)</t>
  </si>
  <si>
    <t>Return subsurface flow (mm)</t>
  </si>
  <si>
    <t>Water yield (mm; net amount of water that leaves the subarea and contributes to streamflow)</t>
  </si>
  <si>
    <t>Max. temperature (C)</t>
  </si>
  <si>
    <t>Min. temperature (C)</t>
  </si>
  <si>
    <t>T in second soil layer (C)</t>
  </si>
  <si>
    <t>Solar radiation (MJ/m2)</t>
  </si>
  <si>
    <t>Soil loss from water erosion using MUSLE (t/ha)</t>
  </si>
  <si>
    <t>Soil erosion by water estimated with RUSLE2 (t/ha)</t>
  </si>
  <si>
    <t>Organic N fertilizer (animal waste) applied (kg/ha)</t>
  </si>
  <si>
    <t>Nitrate N fertilizer applied (kg/ha)</t>
  </si>
  <si>
    <t>Ammonium N fertilizer applied (kg/ha)</t>
  </si>
  <si>
    <t>Organic P fertilizer applied (kg/ha)</t>
  </si>
  <si>
    <t>Mineral P fertilizer applied (kg/ha)</t>
  </si>
  <si>
    <t>N fixed by legumes (kg/ha)</t>
  </si>
  <si>
    <t>N loss by denitrification (kg/ha)</t>
  </si>
  <si>
    <t>Sediment transported organic P from subarea (kg/ha)</t>
  </si>
  <si>
    <t>Subarea soluble N yield in surface runoff (kg/ha)</t>
  </si>
  <si>
    <t>Soluble P yield (kg/ha)</t>
  </si>
  <si>
    <t>Total mineral P loss (kg/ha)</t>
  </si>
  <si>
    <t>Mineral N loss in lateral subsurface flow from subarea or reach (kg/ha)</t>
  </si>
  <si>
    <t>Subarea soluble N yield in return flow (kg/ha)</t>
  </si>
  <si>
    <t>[MUSL] Soil erosion by water using MUSLE equation (t/ha)</t>
  </si>
  <si>
    <t>Soil depth (m)</t>
  </si>
  <si>
    <t>Soil water factor</t>
  </si>
  <si>
    <t>Soil temperature (C)</t>
  </si>
  <si>
    <t>Combined soil + water T factor</t>
  </si>
  <si>
    <t>Tillage factor</t>
  </si>
  <si>
    <t>N supply/demand</t>
  </si>
  <si>
    <t>Carbon input in residue</t>
  </si>
  <si>
    <t>Carbon respiration from residue</t>
  </si>
  <si>
    <t>Net N mineralization</t>
  </si>
  <si>
    <t>Change in mineral N</t>
  </si>
  <si>
    <t>Initial slow humus C pool</t>
  </si>
  <si>
    <t>Final slow humus C pool</t>
  </si>
  <si>
    <t>Initial passive humus C pool</t>
  </si>
  <si>
    <t>Final passive humus C pool</t>
  </si>
  <si>
    <t>Initial structural litter C pool</t>
  </si>
  <si>
    <t>Final structural litter C pool</t>
  </si>
  <si>
    <t>Initial metabolic litter C pool</t>
  </si>
  <si>
    <t>Final metabolic litter C pool</t>
  </si>
  <si>
    <t>Initial biomass C pool</t>
  </si>
  <si>
    <t>Final biomass C pool</t>
  </si>
  <si>
    <t>Initial total C pool</t>
  </si>
  <si>
    <t>Final total C pool</t>
  </si>
  <si>
    <t>Initial slow humus N pool</t>
  </si>
  <si>
    <t>Final slow humus N pool</t>
  </si>
  <si>
    <t>Initial passive humus N pool</t>
  </si>
  <si>
    <t>Final passive humus N pool</t>
  </si>
  <si>
    <t>Initial structural litter N pool</t>
  </si>
  <si>
    <t>Final structural litter N pool</t>
  </si>
  <si>
    <t>Initial metabolic N litter pool</t>
  </si>
  <si>
    <t>Final metabolic N litter pool</t>
  </si>
  <si>
    <t>Initial biomass N pool</t>
  </si>
  <si>
    <t>Final biomass N pool</t>
  </si>
  <si>
    <t>Initial total N pool</t>
  </si>
  <si>
    <t>Final total N pool</t>
  </si>
  <si>
    <t>Change in total N pool</t>
  </si>
  <si>
    <t>Initial C/N ratio</t>
  </si>
  <si>
    <t>Final C/N ratio</t>
  </si>
  <si>
    <t>Sediment yield (t/ha)</t>
  </si>
  <si>
    <t>Soluble N yield contained in surface runoff (kg/ha)</t>
  </si>
  <si>
    <t>Soluble P yield from subarea or reach (kg/ha)</t>
  </si>
  <si>
    <t>Pesticide in surface runoff (g/ha)</t>
  </si>
  <si>
    <t>Pesticide in sediment (g/ha)</t>
  </si>
  <si>
    <t>Surface runoff contribution to streamflow during simulation period (mm)</t>
  </si>
  <si>
    <t>N harvested with crop (kg/ha)</t>
  </si>
  <si>
    <t>P harvested with crop (kg/ha)</t>
  </si>
  <si>
    <t>Number of cows residing on this subarea (head)</t>
  </si>
  <si>
    <t>Subarea soluble N leached from soil profile (kg/ha)</t>
  </si>
  <si>
    <t>Manure applied to subarea (t/ha)</t>
  </si>
  <si>
    <t>Initial plow depth soluble P concentration (g/t)</t>
  </si>
  <si>
    <t>Final plow depth soluble P concentration (g/t)</t>
  </si>
  <si>
    <t>Average concentration of soluble P in surface (g/m3) [??]</t>
  </si>
  <si>
    <t>Manure balance (t)</t>
  </si>
  <si>
    <t>% error in balance</t>
  </si>
  <si>
    <t>Error in the balance [t?]</t>
  </si>
  <si>
    <t>Total manure produced by animals (t/ha)</t>
  </si>
  <si>
    <t>Beginning manure content of lagoons (t/ha [?])</t>
  </si>
  <si>
    <t>Final manure content of lagoons (t/ha)</t>
  </si>
  <si>
    <t>Solid manure stored at the end of the run (t/ha)</t>
  </si>
  <si>
    <t>Final manure present in the soil and on the surface (t/ha)</t>
  </si>
  <si>
    <t>Total manure erosion (t)</t>
  </si>
  <si>
    <t>Mineralized manure (t/ha)</t>
  </si>
  <si>
    <t>Total manure produced (t/ha)</t>
  </si>
  <si>
    <t>Manure eroded from feed areas (t/ha)</t>
  </si>
  <si>
    <t>Manure lost in lagoon overflow (t/ha)</t>
  </si>
  <si>
    <t>Manure mineralized in feed area (t/ha)</t>
  </si>
  <si>
    <t>Final manure present in feed area (t/ha)</t>
  </si>
  <si>
    <t>LIQ MAN APPL</t>
  </si>
  <si>
    <t>Total liquid manure applied (t)</t>
  </si>
  <si>
    <t>COMM FERT APPL N</t>
  </si>
  <si>
    <t>Total commercial N fertilizer applied (t)</t>
  </si>
  <si>
    <t>COMM FERT APPL P</t>
  </si>
  <si>
    <t>Total commercial P fertilizer applied (t)</t>
  </si>
  <si>
    <t>.AWS</t>
  </si>
  <si>
    <t>.ASA</t>
  </si>
  <si>
    <t>.ACN</t>
  </si>
  <si>
    <t>DEPTH(m)</t>
  </si>
  <si>
    <t>SAND(%)</t>
  </si>
  <si>
    <t>SILT(%)</t>
  </si>
  <si>
    <t>CLAY(%)</t>
  </si>
  <si>
    <t>ROCK(%)</t>
  </si>
  <si>
    <t>WLS(kg/ha)</t>
  </si>
  <si>
    <t>WLM(kg/ha)</t>
  </si>
  <si>
    <t>WLMC(kg/ha)</t>
  </si>
  <si>
    <t>WLSLC(kg/ha)</t>
  </si>
  <si>
    <t>WLSLNC(kg/ha)</t>
  </si>
  <si>
    <t>WBMC(kg/ha)</t>
  </si>
  <si>
    <t>WHSC(kg/ha)</t>
  </si>
  <si>
    <t>WHPC(kg/ha)</t>
  </si>
  <si>
    <t>WOC(kg/ha)</t>
  </si>
  <si>
    <t>WLSN(kg/ha)</t>
  </si>
  <si>
    <t>WLMN(kg/ha)</t>
  </si>
  <si>
    <t>WBMN(kg/ha)</t>
  </si>
  <si>
    <t>WHSN(kg/ha)</t>
  </si>
  <si>
    <t>WHPN(kg/ha)</t>
  </si>
  <si>
    <t>WON(kg/ha)</t>
  </si>
  <si>
    <t>ECND(mmho/cm)</t>
  </si>
  <si>
    <t>WSLT(kg/ha)</t>
  </si>
  <si>
    <t>WLSC(kg/ha)</t>
  </si>
  <si>
    <t>Depth of soil layer (m)</t>
  </si>
  <si>
    <t>Bulk density at field capacity (t/m3)</t>
  </si>
  <si>
    <t>Percent sand</t>
  </si>
  <si>
    <t>Percent silt</t>
  </si>
  <si>
    <t>Percent clay</t>
  </si>
  <si>
    <t>Percent rock fragments</t>
  </si>
  <si>
    <t>Weight of structural litter (kg/ha)</t>
  </si>
  <si>
    <t>Weight of metabolic litter (kg/ha)</t>
  </si>
  <si>
    <t>Weight of metabolic litter in C pool (kg/ha)</t>
  </si>
  <si>
    <t>Weight C content of lignin in structural litter (kg/ha)</t>
  </si>
  <si>
    <t>Weight non-C content of lignin in structural litter (kg/ha)</t>
  </si>
  <si>
    <t>Biomass C pool (kg/ha)</t>
  </si>
  <si>
    <t>Slow humus C pool (kg/ha)</t>
  </si>
  <si>
    <t>Passive humus C pool (kg/ha)</t>
  </si>
  <si>
    <t>Total C pool (kg/ha)</t>
  </si>
  <si>
    <t>Structural litter N (kg/ha)</t>
  </si>
  <si>
    <t>Metabolic litter N (kg/ha)</t>
  </si>
  <si>
    <t>Biomass N pool (kg/ha)</t>
  </si>
  <si>
    <t>Slow humus N pool (kg/ha)</t>
  </si>
  <si>
    <t>Slow humus P pool (kg/ha)</t>
  </si>
  <si>
    <t>Total N pool (kg/ha)</t>
  </si>
  <si>
    <t xml:space="preserve">Electrical conductivity (mmho/cm) </t>
  </si>
  <si>
    <t>Weight of structural litter in C pool (kg/ha)</t>
  </si>
  <si>
    <t>.MWS</t>
  </si>
  <si>
    <t>.MSA</t>
  </si>
  <si>
    <t>ZSK</t>
  </si>
  <si>
    <t>UNM</t>
  </si>
  <si>
    <t>UKM</t>
  </si>
  <si>
    <t>table</t>
  </si>
  <si>
    <t>Watershed outflow - surface runoff component (mm)</t>
  </si>
  <si>
    <t>Soil loss from wind erosion (t/ha)</t>
  </si>
  <si>
    <t>C transported by sediment (from watershed outlet; kg/ha)</t>
  </si>
  <si>
    <t>Max T (C)</t>
  </si>
  <si>
    <t>Min T (C)</t>
  </si>
  <si>
    <t>Potential evapotranspiration (mm)</t>
  </si>
  <si>
    <t>Transpiration (mm)</t>
  </si>
  <si>
    <t>Surface runoff (mm)</t>
  </si>
  <si>
    <t>NRCS runoff curve number</t>
  </si>
  <si>
    <t>Irrigation applied (mm)</t>
  </si>
  <si>
    <t>Crop management factor</t>
  </si>
  <si>
    <t>Soil loss from water erosion using USLE (t/ha)</t>
  </si>
  <si>
    <t>Soil erosion - water (t/ha)</t>
  </si>
  <si>
    <t>Soil loss from water erosion using modified MUSLE (t/ha)</t>
  </si>
  <si>
    <t>N mineralized (kg/ha)</t>
  </si>
  <si>
    <t>N fixed by leguminous crops (kg/ha)</t>
  </si>
  <si>
    <t>N mineralized from stable organic matter (kg/ha)</t>
  </si>
  <si>
    <t>Nitrification (kg/ha)</t>
  </si>
  <si>
    <t>N volatilization (kg/ha)</t>
  </si>
  <si>
    <t>P loss with sediment (kg/ha)</t>
  </si>
  <si>
    <t>P mineralized (kg/ha)</t>
  </si>
  <si>
    <t>Organic N fertilizer (animal waste; kg/ha)</t>
  </si>
  <si>
    <t>Nitrate N fertilizer (kg/ha)</t>
  </si>
  <si>
    <t>Ammonium N fertilizer (kg/ha)</t>
  </si>
  <si>
    <t>Organic P (actual P) in manure (kg/ha)</t>
  </si>
  <si>
    <t>T in 2nd soil layer (C)</t>
  </si>
  <si>
    <t>Soil water content in top 10 mm [mm?]</t>
  </si>
  <si>
    <t>Reservoir inflow (mm)</t>
  </si>
  <si>
    <t>Reservoir outflow (mm)</t>
  </si>
  <si>
    <t>Reservoir volume (mm)</t>
  </si>
  <si>
    <t>Reservoir leakage which goes into ground water (mm)</t>
  </si>
  <si>
    <t>Carbon contained in crop residue (kg/ha)</t>
  </si>
  <si>
    <t>CO2 respiration (kg/ha)</t>
  </si>
  <si>
    <t>Carbon leached from root zone (kg/ha)</t>
  </si>
  <si>
    <t>Carbon in runoff (kg/ha)</t>
  </si>
  <si>
    <t>Carbon loss with sediment (kg/ha)</t>
  </si>
  <si>
    <t>Crop residue added at harvest (kg/ha)</t>
  </si>
  <si>
    <t>Manure applied to subarea (kg/ha)</t>
  </si>
  <si>
    <t>Rainfall interception (mm)</t>
  </si>
  <si>
    <t>Reservoir back water (mm)</t>
  </si>
  <si>
    <t>Manure erosion (kg/ha)</t>
  </si>
  <si>
    <t>Dust emission with &lt;10 micron particle size (kg/ha)</t>
  </si>
  <si>
    <t>Deep percolation of N out of groundwater (kg/ha)</t>
  </si>
  <si>
    <t>Floodplain infiltration (mm)</t>
  </si>
  <si>
    <t>Carbon deposited in routing reach (kg/ha)</t>
  </si>
  <si>
    <t>Residue decay (t/ha)</t>
  </si>
  <si>
    <t>Point source flow volume (mm)</t>
  </si>
  <si>
    <t>Point source soluble N load (kg/ha)</t>
  </si>
  <si>
    <t>Point source soluble P load (kg/ha)</t>
  </si>
  <si>
    <t>Soil erosion by water estimated with RUSLE (t/ha)</t>
  </si>
  <si>
    <t>Irrigation distribution loss</t>
  </si>
  <si>
    <t>Average streamflow (surface runoff) into reach (m3/s)</t>
  </si>
  <si>
    <t>Amount of rainfall that falls on reservoir surface (m3)</t>
  </si>
  <si>
    <t>Loss of dinitrogen gas (kg/ha)</t>
  </si>
  <si>
    <t>N in sediment due to wind erosion</t>
  </si>
  <si>
    <t>Mineral N in ammonium form in root zone (kg/ha)</t>
  </si>
  <si>
    <t>Mineral N in nitrate form in root zone (kg/ha)</t>
  </si>
  <si>
    <t>Mineral P in labile form in root zone (kg/ha)</t>
  </si>
  <si>
    <t>INDEF: K in root zone?</t>
  </si>
  <si>
    <t>Plant N uptake (kg/ha)</t>
  </si>
  <si>
    <t>Plant P uptake (kg/ha)</t>
  </si>
  <si>
    <t>INDEF: Plant K uptake?</t>
  </si>
  <si>
    <t>Root zone soil water (mm)</t>
  </si>
  <si>
    <t>Groundwater storage (mm)</t>
  </si>
  <si>
    <t>Standing dead crop residue (t/ha)</t>
  </si>
  <si>
    <t>Crop residue on soil surface (t/ha)</t>
  </si>
  <si>
    <t>Reservoir storage (mm)</t>
  </si>
  <si>
    <t>Sediment contained in reservoir (t/ha)</t>
  </si>
  <si>
    <t>Water content of surface litter (mm)</t>
  </si>
  <si>
    <t>Water content of snow (mm)</t>
  </si>
  <si>
    <t>.DWS</t>
  </si>
  <si>
    <t>RVF</t>
  </si>
  <si>
    <t>.SAD</t>
  </si>
  <si>
    <t>KS</t>
  </si>
  <si>
    <t>.DCN</t>
  </si>
  <si>
    <t>SW(m/m)</t>
  </si>
  <si>
    <t>TEMP(c)</t>
  </si>
  <si>
    <t>RSD(t/ha)</t>
  </si>
  <si>
    <t>FOP(kg/ha)</t>
  </si>
  <si>
    <t>.DMR</t>
  </si>
  <si>
    <t>WYLD(mm)</t>
  </si>
  <si>
    <t>Yppm</t>
  </si>
  <si>
    <t>YNppm</t>
  </si>
  <si>
    <t>YPppm</t>
  </si>
  <si>
    <t>QNppm</t>
  </si>
  <si>
    <t>QPppm</t>
  </si>
  <si>
    <t>.DHY</t>
  </si>
  <si>
    <t>RFVmm</t>
  </si>
  <si>
    <t>STMP2c</t>
  </si>
  <si>
    <t>SMLmm</t>
  </si>
  <si>
    <t>Qmm</t>
  </si>
  <si>
    <t>SSFmm</t>
  </si>
  <si>
    <t>QRFmm</t>
  </si>
  <si>
    <t>RSSFmm</t>
  </si>
  <si>
    <t>QRBmm/h</t>
  </si>
  <si>
    <t>TC/h</t>
  </si>
  <si>
    <t>DURh</t>
  </si>
  <si>
    <t>Alpha</t>
  </si>
  <si>
    <t>REPmm/h</t>
  </si>
  <si>
    <t>RZSWmm</t>
  </si>
  <si>
    <t>GWSTmm</t>
  </si>
  <si>
    <t>.DGZ</t>
  </si>
  <si>
    <t>.DUX</t>
  </si>
  <si>
    <t>.DPW</t>
  </si>
  <si>
    <t>INDEF: surface runoff, mm</t>
  </si>
  <si>
    <t>INDEF: water yield, mm</t>
  </si>
  <si>
    <t>INDEF: soil erosion - water (t/ha)</t>
  </si>
  <si>
    <t>INDEF: sediment transported N from subarea or reach (kg/ha)</t>
  </si>
  <si>
    <t>INDEF: P loss with sediment (kg/ha)</t>
  </si>
  <si>
    <t>INDEF: N in runoff (kg/ha)</t>
  </si>
  <si>
    <t>INDEF: P in runoff (kg/ha)</t>
  </si>
  <si>
    <t>INDEF: manure erosion (kg/ha)</t>
  </si>
  <si>
    <t>INDEF: soluble P reach outflow of manure</t>
  </si>
  <si>
    <t>INDEF: carbon in runoff (kg/ha)</t>
  </si>
  <si>
    <t>INDEF: carbon loss with sediment (kg/ha)</t>
  </si>
  <si>
    <t>INDEF: return subsurface flow (mm)</t>
  </si>
  <si>
    <t>INDEF: lateral subsurface flow (mm)</t>
  </si>
  <si>
    <t>INDEF: quick return flow (mm)</t>
  </si>
  <si>
    <t>INDEF: flow from a drainage system (mm)</t>
  </si>
  <si>
    <t>Initial standing dead crop residue from old crops (t/ha)</t>
  </si>
  <si>
    <t>INDEF: Reservoir surface area?</t>
  </si>
  <si>
    <t>Heat unit index</t>
  </si>
  <si>
    <t>Leaf area index</t>
  </si>
  <si>
    <t>Rooting depth (m)</t>
  </si>
  <si>
    <t>Root weight (t/ha)</t>
  </si>
  <si>
    <t>Crop biomass - includes roots and above ground material (t/ha)</t>
  </si>
  <si>
    <t>Standing live plant biomass (t/ha)</t>
  </si>
  <si>
    <t>Crop height (m)</t>
  </si>
  <si>
    <t>Standing dead lignin (t/ha)</t>
  </si>
  <si>
    <t>Water stress (drought; days)</t>
  </si>
  <si>
    <t>N stress (days)</t>
  </si>
  <si>
    <t>P stress (days)</t>
  </si>
  <si>
    <t>INDEF: K stress?</t>
  </si>
  <si>
    <t>Low T stress (days)</t>
  </si>
  <si>
    <t>Aeration stress (days)</t>
  </si>
  <si>
    <t>Salt stress (days)</t>
  </si>
  <si>
    <t>Crop growth regulator (minimum stress factor)</t>
  </si>
  <si>
    <t>Soil water content (m/m)</t>
  </si>
  <si>
    <t>CO2 lost to the atmosphere from respiration (kg/ha)</t>
  </si>
  <si>
    <t>Net N mineralization from litter, humus, and biomass (kg/ha)</t>
  </si>
  <si>
    <t>Fresh organic P (kg/ha)</t>
  </si>
  <si>
    <t>Water yield (mm)</t>
  </si>
  <si>
    <t>Sediment concentration (ppm)</t>
  </si>
  <si>
    <t>N concentration in sediment (ppm)</t>
  </si>
  <si>
    <t>P concentration in sediment (ppm)</t>
  </si>
  <si>
    <t>Soluble N concentration in surface runoff (ppm)</t>
  </si>
  <si>
    <t>Soluble P concentration in surface runoff (ppm)</t>
  </si>
  <si>
    <t>Retention parameter in NRCS CN index method</t>
  </si>
  <si>
    <t>Soil T in soil layer 2 (C)</t>
  </si>
  <si>
    <t>Smowmelt (mm)</t>
  </si>
  <si>
    <t>Subsurface flow (mm)</t>
  </si>
  <si>
    <t>Peak flow rate (mm/h)</t>
  </si>
  <si>
    <t>Time of concentration (h)</t>
  </si>
  <si>
    <t>Duration (h)</t>
  </si>
  <si>
    <t>Half-hour alpha</t>
  </si>
  <si>
    <t>Peak rainfall intensity (mm/h)</t>
  </si>
  <si>
    <t>Crop yield (kg/ha)</t>
  </si>
  <si>
    <t>Sediment yield (kg/ha)</t>
  </si>
  <si>
    <t>Above ground plant material (t/ha)</t>
  </si>
  <si>
    <t>Standing live biomass (t/ha)</t>
  </si>
  <si>
    <t>Standing dead biomass (t/ha)</t>
  </si>
  <si>
    <t>N concentration in standing live vegetation (g/g)</t>
  </si>
  <si>
    <t>N concentration in standing dead vegetation (g/g)</t>
  </si>
  <si>
    <t>Fertilizer type</t>
  </si>
  <si>
    <t>Fertilizer application rate</t>
  </si>
  <si>
    <t>Mineral N applied (kg/ha)</t>
  </si>
  <si>
    <t>Ammonia nitrogen applied (kg/ha)</t>
  </si>
  <si>
    <t>Organic N applied (kg/ha)</t>
  </si>
  <si>
    <t>Mineral P applied (kg/ha)</t>
  </si>
  <si>
    <t>Organic P applied (kg/ha)</t>
  </si>
  <si>
    <t>Pesticide in runoff (g/ha)</t>
  </si>
  <si>
    <t>Pesticide in subsurface flow (g/ha)</t>
  </si>
  <si>
    <t>Period</t>
  </si>
  <si>
    <t>.ACY</t>
  </si>
  <si>
    <t>.AWP</t>
  </si>
  <si>
    <t>.ACO</t>
  </si>
  <si>
    <t>.APS</t>
  </si>
  <si>
    <t>.SIT</t>
  </si>
  <si>
    <t>.SUB</t>
  </si>
  <si>
    <t>.STR</t>
  </si>
  <si>
    <t>.SPS</t>
  </si>
  <si>
    <t>.SWN</t>
  </si>
  <si>
    <t>APEXBUF.OUT</t>
  </si>
  <si>
    <t>.SOA</t>
  </si>
  <si>
    <t>.SOT</t>
  </si>
  <si>
    <t>EOS</t>
  </si>
  <si>
    <t>.RCH</t>
  </si>
  <si>
    <t>.MSW</t>
  </si>
  <si>
    <t>Monthly</t>
  </si>
  <si>
    <t>Daily</t>
  </si>
  <si>
    <t>Concentrations</t>
  </si>
  <si>
    <t>.DPS</t>
  </si>
  <si>
    <t>.DRS</t>
  </si>
  <si>
    <t>.DDD</t>
  </si>
  <si>
    <t>Annual watershed outlet</t>
  </si>
  <si>
    <t>Same variables as part 2 of .WSS, from PRCP - YCW (not separated by month). Copying here for convenience.</t>
  </si>
  <si>
    <t>Annual subarea</t>
  </si>
  <si>
    <t>Subset of variables in .SUS, from PRCP - RSFN. Copying here for convenience.</t>
  </si>
  <si>
    <t xml:space="preserve">Annual soil organic carbon and nitrogen </t>
  </si>
  <si>
    <t>For each year, for each soil layer:</t>
  </si>
  <si>
    <t>Annual subarea crop yield</t>
  </si>
  <si>
    <t>Annual CEAP</t>
  </si>
  <si>
    <t>Lots of overlap with .AWS, .ASA and others, but water, P, N grouped in a fairly useful way:</t>
  </si>
  <si>
    <t>Annual cost</t>
  </si>
  <si>
    <t xml:space="preserve">Annual pesticide </t>
  </si>
  <si>
    <t>The usual hydrology parameters (Q, SSF, etc.), also (all g/ha):</t>
  </si>
  <si>
    <t>WinAPEX output not defined in User Guide list of outputs; no named variables - IGNORE</t>
  </si>
  <si>
    <t>Summary of subareas and watershed for NRCS STAR tool - looks very useful but not written by WinAPEX (file in apexprog dir is from 2011).</t>
  </si>
  <si>
    <t>Pesticide subarea summary; not written by WinAPEX</t>
  </si>
  <si>
    <t>Special watershed summary for NRCS farm planning file; not written by WinAPEX</t>
  </si>
  <si>
    <t>Special file for buffer strips; not written by WinAPEX</t>
  </si>
  <si>
    <t>Subarea soil; mentioned on WinAPEX output file selection screen, but not actually written</t>
  </si>
  <si>
    <t>Subarea file for GIS; mentioned on WinAPEX output file selection screen, but not actually written</t>
  </si>
  <si>
    <t>Watershed summary</t>
  </si>
  <si>
    <t>Subarea summary</t>
  </si>
  <si>
    <t>Contains results for entire simulation period (not divided by month)</t>
  </si>
  <si>
    <t>Summary soil organic carbon and nitrogen</t>
  </si>
  <si>
    <t>For each subarea: column for each soil layer, plus total. Units = kg/ha unless otherwise stated.</t>
  </si>
  <si>
    <t>Watershed output to SWAT</t>
  </si>
  <si>
    <t>Pesticide columns repeated many times - maybe for multiple pesticides?</t>
  </si>
  <si>
    <t>Special subarea file for GIS</t>
  </si>
  <si>
    <t>User-determined time step (daily, monthly, annual). Most variables can be found in other files. File may be useful if need variables that are in other files but not at desired time intervals</t>
  </si>
  <si>
    <t>Special reach file for GIS</t>
  </si>
  <si>
    <t>Interesting contents but need to know what a reach is</t>
  </si>
  <si>
    <t>Special manure management summary (feedlots only)</t>
  </si>
  <si>
    <t>For each subarea: some N/P/sediment/runoff info also found in other files, plus:</t>
  </si>
  <si>
    <t>Monthly output to SWAT</t>
  </si>
  <si>
    <t>Monthly subarea</t>
  </si>
  <si>
    <t>Overlaps with .WSA, but actually quite different. Contains 90 variables!!</t>
  </si>
  <si>
    <t>Monthly watershed</t>
  </si>
  <si>
    <t>Daily watershed outlet</t>
  </si>
  <si>
    <t>Contents of actual DWS file are very different from description in User Guide (1501). Where INDEF, am using definition from User Guide table 2.9</t>
  </si>
  <si>
    <t>Daily subarea</t>
  </si>
  <si>
    <t>Doesn't bear much relation to description in User Guide (1501)</t>
  </si>
  <si>
    <t>Daily soil organic carbon and nitrogen</t>
  </si>
  <si>
    <t>For each soil layer (+ total), for each day:</t>
  </si>
  <si>
    <t>Daily watershed nutrient and sediment concentration</t>
  </si>
  <si>
    <t>Daily subarea hydrology</t>
  </si>
  <si>
    <t>Daily grazing</t>
  </si>
  <si>
    <t>Daily manure application</t>
  </si>
  <si>
    <t>This seems more like a general fertilizer application file</t>
  </si>
  <si>
    <t>Daily watershed pesticide</t>
  </si>
  <si>
    <t>Up to 10 pesticides</t>
  </si>
  <si>
    <t>Daily subarea pesticide</t>
  </si>
  <si>
    <t>Similar to .APS, a few more variables</t>
  </si>
  <si>
    <t>Daily reservoir</t>
  </si>
  <si>
    <t>Probably not relevant unless I start playing with reservoirs for some reason</t>
  </si>
  <si>
    <t>Daily dust distribution - not written by WinAPEX</t>
  </si>
  <si>
    <t>Particles (&lt;2 microns) transported with water out of subarea (kg/ha)</t>
  </si>
  <si>
    <t>Particles (&lt;2 microns) transported with water into subarea (kg/ha)</t>
  </si>
  <si>
    <t>Particles (&lt;10 microns) transported with water out of subarea (kg/ha)</t>
  </si>
  <si>
    <t>Particles (&lt;10 microns) transported with water into subarea (kg/ha)</t>
  </si>
  <si>
    <t>Particles (&lt;200 microns) transported with water out of subarea (kg/ha)</t>
  </si>
  <si>
    <t>Particles (&lt;200 microns) transported with water into subarea (kg/ha)</t>
  </si>
  <si>
    <t>SA</t>
  </si>
  <si>
    <t>IDO</t>
  </si>
  <si>
    <t>Outflow ID</t>
  </si>
  <si>
    <t>Year</t>
  </si>
  <si>
    <t>Month</t>
  </si>
  <si>
    <t>Day</t>
  </si>
  <si>
    <t>Year number</t>
  </si>
  <si>
    <t>Subarea number</t>
  </si>
  <si>
    <t>Owner number</t>
  </si>
  <si>
    <t>Subarea ID</t>
  </si>
  <si>
    <t>Time (hr)</t>
  </si>
  <si>
    <t>Julian date</t>
  </si>
  <si>
    <t>SAID</t>
  </si>
  <si>
    <t>#</t>
  </si>
  <si>
    <t>JAN</t>
  </si>
  <si>
    <t>FEB</t>
  </si>
  <si>
    <t>MAR</t>
  </si>
  <si>
    <t>APR</t>
  </si>
  <si>
    <t>MAY</t>
  </si>
  <si>
    <t>JUN</t>
  </si>
  <si>
    <t>JUL</t>
  </si>
  <si>
    <t>AUG</t>
  </si>
  <si>
    <t>SEP</t>
  </si>
  <si>
    <t>OCT</t>
  </si>
  <si>
    <t>NOV</t>
  </si>
  <si>
    <t>DEC</t>
  </si>
  <si>
    <t>January</t>
  </si>
  <si>
    <t>February</t>
  </si>
  <si>
    <t>March</t>
  </si>
  <si>
    <t>April</t>
  </si>
  <si>
    <t>May</t>
  </si>
  <si>
    <t>June</t>
  </si>
  <si>
    <t>July</t>
  </si>
  <si>
    <t>August</t>
  </si>
  <si>
    <t>September</t>
  </si>
  <si>
    <t>October</t>
  </si>
  <si>
    <t>November</t>
  </si>
  <si>
    <t>December</t>
  </si>
  <si>
    <t>Year aggregate</t>
  </si>
  <si>
    <t>Order of subarea from greatest to least dust distribution</t>
  </si>
  <si>
    <t>OCPD</t>
  </si>
  <si>
    <t>PRB</t>
  </si>
  <si>
    <t>PRAV</t>
  </si>
  <si>
    <t>TCMN</t>
  </si>
  <si>
    <t>CYAV</t>
  </si>
  <si>
    <t>CYMX</t>
  </si>
  <si>
    <t>PCTI200</t>
  </si>
  <si>
    <t>PCTO200</t>
  </si>
  <si>
    <t>PCTI10</t>
  </si>
  <si>
    <t>PCTO10</t>
  </si>
  <si>
    <t>PCTI2</t>
  </si>
  <si>
    <t>PCTO2</t>
  </si>
  <si>
    <t>SAND</t>
  </si>
  <si>
    <t>SILT</t>
  </si>
  <si>
    <t>CLAY</t>
  </si>
  <si>
    <t>ROCK</t>
  </si>
  <si>
    <t>WSLT</t>
  </si>
  <si>
    <t>var_code</t>
  </si>
  <si>
    <t>MO</t>
  </si>
  <si>
    <t>Year_n</t>
  </si>
  <si>
    <t>SAID_n</t>
  </si>
  <si>
    <t>ON_n</t>
  </si>
  <si>
    <t>HD_n</t>
  </si>
  <si>
    <t>ORDER_n</t>
  </si>
  <si>
    <t>LIQ_MAN_APPL</t>
  </si>
  <si>
    <t>COMM_FERT_APPL_N</t>
  </si>
  <si>
    <t>COMM_FERT_APPL_P</t>
  </si>
  <si>
    <t>BD_33KPA</t>
  </si>
  <si>
    <t>CO2_LOSS</t>
  </si>
  <si>
    <t>NET_MN</t>
  </si>
  <si>
    <t>AP_RATE</t>
  </si>
  <si>
    <t>Y_tha</t>
  </si>
  <si>
    <t>Y_ppm</t>
  </si>
  <si>
    <t>YN_kgha</t>
  </si>
  <si>
    <t>YP_kgha</t>
  </si>
  <si>
    <t>YN_ppm</t>
  </si>
  <si>
    <t>YP_ppm</t>
  </si>
  <si>
    <t>CN0</t>
  </si>
  <si>
    <t>CNF</t>
  </si>
  <si>
    <t>Structure</t>
  </si>
  <si>
    <t>ColumnRowID</t>
  </si>
  <si>
    <t>.ERX</t>
  </si>
  <si>
    <t>Error file</t>
  </si>
  <si>
    <t>.EFR</t>
  </si>
  <si>
    <t>.DNC</t>
  </si>
  <si>
    <t>Delim</t>
  </si>
  <si>
    <t>ColumnRows</t>
  </si>
  <si>
    <t>space</t>
  </si>
  <si>
    <t>JAN FEB</t>
  </si>
  <si>
    <t>CMD IDO</t>
  </si>
  <si>
    <t>Y M D</t>
  </si>
  <si>
    <t>(mm) (t/ha)</t>
  </si>
  <si>
    <t>SA# ID</t>
  </si>
  <si>
    <t># # ID</t>
  </si>
  <si>
    <t>JDA YR</t>
  </si>
  <si>
    <t>SAID GIS</t>
  </si>
  <si>
    <t>.MGZ</t>
  </si>
  <si>
    <t>SAID YR</t>
  </si>
  <si>
    <t>Monthly grazing file</t>
  </si>
  <si>
    <t>multi-record</t>
  </si>
  <si>
    <t># ID # CROP</t>
  </si>
  <si>
    <t>.HYC</t>
  </si>
  <si>
    <t>Continuous hydrographs at watershed outlet</t>
  </si>
  <si>
    <t>.EHY</t>
  </si>
  <si>
    <t>Runoff event hydrographs</t>
  </si>
  <si>
    <t>Runoff event flood routing</t>
  </si>
  <si>
    <t>.DHS</t>
  </si>
  <si>
    <t>Daily hydrology/soil</t>
  </si>
  <si>
    <t>Daily nitrogen/carbon Cezar Izaurralde</t>
  </si>
  <si>
    <t>fwf</t>
  </si>
  <si>
    <t>YR PRCP</t>
  </si>
  <si>
    <t>YR PRCPmm</t>
  </si>
  <si>
    <t>TOT</t>
  </si>
  <si>
    <t>WSA(ha) CHL(km)</t>
  </si>
  <si>
    <t>?</t>
  </si>
  <si>
    <t>irregular</t>
  </si>
  <si>
    <t>.DGN</t>
  </si>
  <si>
    <t>Daily general output (var after command loop in BSIM)</t>
  </si>
  <si>
    <t># ID Y</t>
  </si>
  <si>
    <t>RCID GIS</t>
  </si>
  <si>
    <t># ID YR</t>
  </si>
  <si>
    <t>.OUT</t>
  </si>
  <si>
    <t>ISA NBSA</t>
  </si>
  <si>
    <t>var_number</t>
  </si>
  <si>
    <t>units</t>
  </si>
  <si>
    <t>This is the monthly version of .SWT. :: Last row may not match the previous ones.</t>
  </si>
  <si>
    <t>Very similar to part 2 of .WSS, except only contains "watershed" variables, not "sum of all subareas". :: Column row does not match second data row</t>
  </si>
  <si>
    <t>table-special</t>
  </si>
  <si>
    <t>(t/ha) (kg/ha)</t>
  </si>
  <si>
    <t>Watershed area (ha)</t>
  </si>
  <si>
    <t>Channel length (km)</t>
  </si>
  <si>
    <t>Channel slope (m/m)</t>
  </si>
  <si>
    <t>Flow length across buffer (typically about 0.01 km) (km)</t>
  </si>
  <si>
    <t xml:space="preserve">Surface runoff from buffer strip (mm) </t>
  </si>
  <si>
    <t>Sediment yield from buffer strip (t/ha)</t>
  </si>
  <si>
    <t>Sediment transported nitrogen (kg/ha)</t>
  </si>
  <si>
    <t>Sediment transported phosphorus (kg/ha)</t>
  </si>
  <si>
    <t>Soluble nitrogen in surface runoff (kg/ha)</t>
  </si>
  <si>
    <t xml:space="preserve">Soluble phosphorus in surface runoff (kg/ha) </t>
  </si>
  <si>
    <t>CHLkm</t>
  </si>
  <si>
    <t>CHSm/m</t>
  </si>
  <si>
    <t>FPLkm</t>
  </si>
  <si>
    <t>QN_kgha</t>
  </si>
  <si>
    <t>QP_kgha</t>
  </si>
  <si>
    <t>YR#</t>
  </si>
  <si>
    <t>YLDG</t>
  </si>
  <si>
    <t>YLDF</t>
  </si>
  <si>
    <t>SS</t>
  </si>
  <si>
    <t>ZQP</t>
  </si>
  <si>
    <t>AP15</t>
  </si>
  <si>
    <t>ZOC</t>
  </si>
  <si>
    <t>ARSD</t>
  </si>
  <si>
    <t>WY</t>
  </si>
  <si>
    <t>RFN</t>
  </si>
  <si>
    <t>BTN</t>
  </si>
  <si>
    <t>BTP</t>
  </si>
  <si>
    <t>FTN</t>
  </si>
  <si>
    <t>FTP</t>
  </si>
  <si>
    <t>BTC</t>
  </si>
  <si>
    <t>FTC</t>
  </si>
  <si>
    <t>BPDP</t>
  </si>
  <si>
    <t>FPDP</t>
  </si>
  <si>
    <t>BSLT</t>
  </si>
  <si>
    <t>BTC1</t>
  </si>
  <si>
    <t>FTC1</t>
  </si>
  <si>
    <t>RUS2A1</t>
  </si>
  <si>
    <t>Grain, fiber, etc. crop yield (t/ha)</t>
  </si>
  <si>
    <t>Forage crop yield (t/ha)</t>
  </si>
  <si>
    <t>Crop biomass (t/ha)</t>
  </si>
  <si>
    <t>Drought stress (days)</t>
  </si>
  <si>
    <t>T stress (days)</t>
  </si>
  <si>
    <t>Excess water stress (days)</t>
  </si>
  <si>
    <t>Soluble P in root zone (kg/ha)</t>
  </si>
  <si>
    <t>Plow depth soluble P concentration (g/t)</t>
  </si>
  <si>
    <t>Organic C in root zone (t/ha)</t>
  </si>
  <si>
    <t>Organic C in plow depth (kg/ha)</t>
  </si>
  <si>
    <t>Crop residue present (t/ha)</t>
  </si>
  <si>
    <t>Added crop residue (t/ha)</t>
  </si>
  <si>
    <t>Total annual N fertilizer rate (kg/ha)</t>
  </si>
  <si>
    <t>Total annual P fertilizer rate (kg/ha)</t>
  </si>
  <si>
    <t>Organic N fertilizer (animal waste) applied</t>
  </si>
  <si>
    <t>Organic  fertilizer applied (kg/ha)</t>
  </si>
  <si>
    <t>INDEF: Number of days water erosion is greater than the threshold for water erosion as set in parm 93 (days)</t>
  </si>
  <si>
    <t>INDEF: Number of days wind erosion is greater than the threshold for wind erosion as set in parm 94 (days)</t>
  </si>
  <si>
    <t>Sediment lost through wind erosion (t/ha)</t>
  </si>
  <si>
    <t>Soluble N in runoff (kg/ha)</t>
  </si>
  <si>
    <t>Soluble N in subsurface flow (kg/ha)</t>
  </si>
  <si>
    <t>Sediment transported N (kg/ha)</t>
  </si>
  <si>
    <t>Organic N transported by wind erosion (kg/ha)</t>
  </si>
  <si>
    <t>Mineral N loss in percolate (kg/ha)</t>
  </si>
  <si>
    <t>N loss through denitrification (kg/ha)</t>
  </si>
  <si>
    <t>Organic N fertilizer applied (kg/ha)</t>
  </si>
  <si>
    <t>Soluble P yield from subarea (kg/ha)</t>
  </si>
  <si>
    <t>Subarea sediment yield from subarea (kg/ha)</t>
  </si>
  <si>
    <t>P loss in wind erosion (kg/ha)</t>
  </si>
  <si>
    <t>P loss in percolate (kg/ha)</t>
  </si>
  <si>
    <t>Carbon loss in wind erosion (kg/ha)</t>
  </si>
  <si>
    <t>N in rainfall (kg/ha)</t>
  </si>
  <si>
    <t>Beginning total N (kg/ha)</t>
  </si>
  <si>
    <t>Beginning total P (kg/ha)</t>
  </si>
  <si>
    <t>Final total N (kg/ha)</t>
  </si>
  <si>
    <t>Final total P (kg/ha)</t>
  </si>
  <si>
    <t>Beginning total C (kg/ha)</t>
  </si>
  <si>
    <t>Final total C (kg/ha)</t>
  </si>
  <si>
    <t>Beginning P in plow layer (kg/ha)</t>
  </si>
  <si>
    <t>Final P in plow layer (kg/ha)</t>
  </si>
  <si>
    <t>Beginning salt content in soil (kg/ha)</t>
  </si>
  <si>
    <t>Final salt content in soil (kg/ha)</t>
  </si>
  <si>
    <t>Beginning total C in subarea 1 (kg/ha)</t>
  </si>
  <si>
    <t>Final total C in subarea 1 (kg/ha)</t>
  </si>
  <si>
    <t>Soil loss in subarea 1 from water erosion using RUSLE2 (t/ha)</t>
  </si>
  <si>
    <t>Number of days water erosion is greater than the threshold for water erosion as set in parm 93 (days)</t>
  </si>
  <si>
    <t>Number of days wind erosion is greater than the threshold for wind erosion as set in parm 94 (days)</t>
  </si>
  <si>
    <t xml:space="preserve">Pesticide applied </t>
  </si>
  <si>
    <t xml:space="preserve">Pesticide in runoff </t>
  </si>
  <si>
    <t>Pesticide leached</t>
  </si>
  <si>
    <t>Pesticide in subsurface runoff</t>
  </si>
  <si>
    <t>Pesticide in sediment</t>
  </si>
  <si>
    <t>Pesticide biodegraded in runoff</t>
  </si>
  <si>
    <t>Pesticide biodegraded on the soil</t>
  </si>
  <si>
    <t>Pesticide in drainage system</t>
  </si>
  <si>
    <t>4-day pesticide concentration in runoff</t>
  </si>
  <si>
    <t>Crop name</t>
  </si>
  <si>
    <t>PRCPmm</t>
  </si>
  <si>
    <t>ETmm</t>
  </si>
  <si>
    <t>QDRmm</t>
  </si>
  <si>
    <t>PRKmm</t>
  </si>
  <si>
    <t>IRGAmm</t>
  </si>
  <si>
    <t>WYmm</t>
  </si>
  <si>
    <t>YWNDt/ha</t>
  </si>
  <si>
    <t>SSFNkg/ha</t>
  </si>
  <si>
    <t>QRFNkg/ha</t>
  </si>
  <si>
    <t>RSFNkg/ha</t>
  </si>
  <si>
    <t>YNWNkg/ha</t>
  </si>
  <si>
    <t>QDRNkg/ha</t>
  </si>
  <si>
    <t>PRKNkg/ha</t>
  </si>
  <si>
    <t>DNkg/ha</t>
  </si>
  <si>
    <t>AVOLkg/ha</t>
  </si>
  <si>
    <t>NFIXkg/ha</t>
  </si>
  <si>
    <t>FNOkg/ha</t>
  </si>
  <si>
    <t>FNMNkg/ha</t>
  </si>
  <si>
    <t>FNMAkg/ha</t>
  </si>
  <si>
    <t>YPWNkg/ha</t>
  </si>
  <si>
    <t>PRKPkg/ha</t>
  </si>
  <si>
    <t>FPOkg/ha</t>
  </si>
  <si>
    <t>FPLkg/ha</t>
  </si>
  <si>
    <t>QCkg/ha</t>
  </si>
  <si>
    <t>YCkg/ha</t>
  </si>
  <si>
    <t>YCWNkg/ha</t>
  </si>
  <si>
    <t>RFNkg/ha</t>
  </si>
  <si>
    <t>YLNkg/ha</t>
  </si>
  <si>
    <t>YLPkg/ha</t>
  </si>
  <si>
    <t>BTNkg/ha</t>
  </si>
  <si>
    <t>BTPkg/ha</t>
  </si>
  <si>
    <t>FTNkg/ha</t>
  </si>
  <si>
    <t>FTPkg/ha</t>
  </si>
  <si>
    <t>BTCkg/ha</t>
  </si>
  <si>
    <t>FTCkg/ha</t>
  </si>
  <si>
    <t>BPDPkg/ha</t>
  </si>
  <si>
    <t>FPDPkg/ha</t>
  </si>
  <si>
    <t>BSLTkg/ha</t>
  </si>
  <si>
    <t>FSLTkg/ha</t>
  </si>
  <si>
    <t>BTC1kg/ha</t>
  </si>
  <si>
    <t>FTC1kg/ha</t>
  </si>
  <si>
    <t>RUS2A1t/ha</t>
  </si>
  <si>
    <t>YTHSd</t>
  </si>
  <si>
    <t>YWTHd</t>
  </si>
  <si>
    <t>QN_ppm</t>
  </si>
  <si>
    <t>QP_ppm</t>
  </si>
  <si>
    <t>MT#</t>
  </si>
  <si>
    <t>HC</t>
  </si>
  <si>
    <t>EQ</t>
  </si>
  <si>
    <t>TR</t>
  </si>
  <si>
    <t>COTL</t>
  </si>
  <si>
    <t>COOP</t>
  </si>
  <si>
    <t>MTCO</t>
  </si>
  <si>
    <t>MASS</t>
  </si>
  <si>
    <t>FUEL</t>
  </si>
  <si>
    <t xml:space="preserve">Subarea number </t>
  </si>
  <si>
    <t>Subarea id</t>
  </si>
  <si>
    <t xml:space="preserve">Month </t>
  </si>
  <si>
    <t>Operation name or description</t>
  </si>
  <si>
    <t>Crop number (refer to crop.dat)</t>
  </si>
  <si>
    <t>Number of material from fert or pest files</t>
  </si>
  <si>
    <t>Ihc code (refer to till.dat)</t>
  </si>
  <si>
    <t>Operation or equipment code (refer to till.dat)</t>
  </si>
  <si>
    <t>Tractor (refer to till.dat)</t>
  </si>
  <si>
    <t>Total cost ($/ha)</t>
  </si>
  <si>
    <t>Operation cost ($/ha)</t>
  </si>
  <si>
    <t>Material cost ($/ha)</t>
  </si>
  <si>
    <t>Amount applied (kg/ha)</t>
  </si>
  <si>
    <t xml:space="preserve">Fuel usage (l/ha) </t>
  </si>
  <si>
    <t>MT</t>
  </si>
  <si>
    <t>OPNM</t>
  </si>
  <si>
    <t>FUELl/ha</t>
  </si>
  <si>
    <t>MASSkg/ha</t>
  </si>
  <si>
    <t>COOP$/ha</t>
  </si>
  <si>
    <t>QSmm</t>
  </si>
  <si>
    <t>SSQNkg/ha</t>
  </si>
  <si>
    <t>DWOCt/ha</t>
  </si>
  <si>
    <t>Change in organic carbon during simulation</t>
  </si>
  <si>
    <t>Soluble nitrogen in subsurface flow (kg/ha)</t>
  </si>
  <si>
    <t>SSQN</t>
  </si>
  <si>
    <t>Sediment yield</t>
  </si>
  <si>
    <t>EVRT</t>
  </si>
  <si>
    <t>Undefined</t>
  </si>
  <si>
    <t>FSK</t>
  </si>
  <si>
    <t>RSIR</t>
  </si>
  <si>
    <t>WLIR</t>
  </si>
  <si>
    <t>ZSLT</t>
  </si>
  <si>
    <t xml:space="preserve">Nitrogen contained in ground water (kg/ha) </t>
  </si>
  <si>
    <t>Manure present on soil surface (t/ha)</t>
  </si>
  <si>
    <t>Reservoir surface area (ha)</t>
  </si>
  <si>
    <t>DN2O</t>
  </si>
  <si>
    <t>TCh</t>
  </si>
  <si>
    <t>table-like ACO</t>
  </si>
  <si>
    <t>GWEL</t>
  </si>
  <si>
    <t>RSTKha/au</t>
  </si>
  <si>
    <t>RSTK</t>
  </si>
  <si>
    <t>CPNM-</t>
  </si>
  <si>
    <t>HUI-</t>
  </si>
  <si>
    <t>LAI-</t>
  </si>
  <si>
    <t>BIOMt/ha</t>
  </si>
  <si>
    <t>STLt/ha</t>
  </si>
  <si>
    <t>STDt/ha</t>
  </si>
  <si>
    <t>WSd</t>
  </si>
  <si>
    <t>NSd</t>
  </si>
  <si>
    <t>PSd</t>
  </si>
  <si>
    <t>KSd</t>
  </si>
  <si>
    <t>TSd</t>
  </si>
  <si>
    <t>ASd</t>
  </si>
  <si>
    <t>CNSLg/g</t>
  </si>
  <si>
    <t>CNSL</t>
  </si>
  <si>
    <t>CNSDg/g</t>
  </si>
  <si>
    <t>CNSD</t>
  </si>
  <si>
    <t>YLDkg/ha</t>
  </si>
  <si>
    <t>GRZDd</t>
  </si>
  <si>
    <t>Undefined: C:N of standing biomass?</t>
  </si>
  <si>
    <t>Undefined: C:N of dead biomass?</t>
  </si>
  <si>
    <t>Total organic carbon (t/ha)</t>
  </si>
  <si>
    <t>RCID</t>
  </si>
  <si>
    <t>QO</t>
  </si>
  <si>
    <t>WYLI</t>
  </si>
  <si>
    <t>WYLO</t>
  </si>
  <si>
    <t>CY</t>
  </si>
  <si>
    <t>YONI</t>
  </si>
  <si>
    <t>YONO</t>
  </si>
  <si>
    <t>YOPI</t>
  </si>
  <si>
    <t>YOPO</t>
  </si>
  <si>
    <t>NO3I</t>
  </si>
  <si>
    <t>NO3O</t>
  </si>
  <si>
    <t>NH4I</t>
  </si>
  <si>
    <t>NH4O</t>
  </si>
  <si>
    <t>NO2I</t>
  </si>
  <si>
    <t>NO2O</t>
  </si>
  <si>
    <t>QPI</t>
  </si>
  <si>
    <t>QPO</t>
  </si>
  <si>
    <t>ALGI</t>
  </si>
  <si>
    <t>ALGO</t>
  </si>
  <si>
    <t>BODI</t>
  </si>
  <si>
    <t>BODO</t>
  </si>
  <si>
    <t>DO2I</t>
  </si>
  <si>
    <t>DO2O</t>
  </si>
  <si>
    <t>QPSI</t>
  </si>
  <si>
    <t>QPSO</t>
  </si>
  <si>
    <t>YPSI</t>
  </si>
  <si>
    <t>YPSO</t>
  </si>
  <si>
    <t>RPST</t>
  </si>
  <si>
    <t>VPST</t>
  </si>
  <si>
    <t>DPST</t>
  </si>
  <si>
    <t>Reach ID</t>
  </si>
  <si>
    <t>Average streamflow (surface runoff) out of reach (m3/s)</t>
  </si>
  <si>
    <t>Water yield inflow (m3/s)</t>
  </si>
  <si>
    <t>Water yield outflow (m3/s)</t>
  </si>
  <si>
    <t>Evapotranspiration (m3/s)</t>
  </si>
  <si>
    <t>Water loss from reach through infiltration into streambed or floodplain. (m3/s)</t>
  </si>
  <si>
    <t>Sediment transported with water into reach (total tons)</t>
  </si>
  <si>
    <t>Sediment transported with water out of reach (total tons)</t>
  </si>
  <si>
    <t xml:space="preserve">Sediment concentration in reach (ppm) </t>
  </si>
  <si>
    <t xml:space="preserve">Organic nitrogen transported with water into reach (total kg) </t>
  </si>
  <si>
    <t xml:space="preserve">Organic nitrogen transported with water out of reach (total kg) </t>
  </si>
  <si>
    <t xml:space="preserve">Organic phosphorus transported with water into reach (total kg) </t>
  </si>
  <si>
    <t xml:space="preserve">Organic phosphorus transported with water out of reach (total kg) </t>
  </si>
  <si>
    <t>Nitrate transported with water into reach (total kg)</t>
  </si>
  <si>
    <t>Nitrate transported with water out of reach (total kg)</t>
  </si>
  <si>
    <t xml:space="preserve">Ammonium transported with water into reach (total kg) </t>
  </si>
  <si>
    <t xml:space="preserve">Ammonium transported with water out of reach (total kg) </t>
  </si>
  <si>
    <t>Nitrite transported with water into reach (total kg)</t>
  </si>
  <si>
    <t>Nitrite transported with water out of reach (total kg)</t>
  </si>
  <si>
    <t>Mineral phosphorus transported with water into reach (total kg)</t>
  </si>
  <si>
    <t>Mineral phosphorus transported with water out of reach (total kg)</t>
  </si>
  <si>
    <t>Algal biomass transported with water into reach (total kg)</t>
  </si>
  <si>
    <t>Algal biomass transported with water out of reach (total kg)</t>
  </si>
  <si>
    <t>Carbonaceous biochemical oxygen demand of material transported into reach (total kg)</t>
  </si>
  <si>
    <t>Carbonaceous biochemical oxygen demand of material transported out of reach (total kg)</t>
  </si>
  <si>
    <t>Amount of dissolved oxygen transported into reach (total kg)</t>
  </si>
  <si>
    <t>Amount of dissolved oxygen transported out of reach (total kg)</t>
  </si>
  <si>
    <t>Soluble pesticide transported with water into reach (total g)</t>
  </si>
  <si>
    <t>Soluble pesticide transported with water out of reach (total g)</t>
  </si>
  <si>
    <t>Pesticide sorbed to sediment transported with water into reach (total g)</t>
  </si>
  <si>
    <t>Pesticide sorbed to sediment transported with water out of reach (total g)</t>
  </si>
  <si>
    <t xml:space="preserve">Loss of pesticide from water by reaction (total g) </t>
  </si>
  <si>
    <t>Loss of pesticide from water by volatilization (total g)</t>
  </si>
  <si>
    <t xml:space="preserve">Transfer of pesticide from water to stream or floodplain sediment by settling (total g) </t>
  </si>
  <si>
    <t>repeated records</t>
  </si>
  <si>
    <t>BD_33KPA(t/m3)</t>
  </si>
  <si>
    <t>Layer</t>
  </si>
  <si>
    <t>Soil layer (and sublayer if needed)</t>
  </si>
  <si>
    <t>Weight of lignin content in structural litter (kg/ha)</t>
  </si>
  <si>
    <t>WLSL(kg/ha)</t>
  </si>
  <si>
    <t>BIOMIX</t>
  </si>
  <si>
    <t>CO2_LOSS(kg/ha)</t>
  </si>
  <si>
    <t>NET_MN(kg/ha)</t>
  </si>
  <si>
    <t>WOC_kgha</t>
  </si>
  <si>
    <t>Change in total C pool (kg/ha)</t>
  </si>
  <si>
    <t>DWOC_kgha</t>
  </si>
  <si>
    <t>DWOC_tha</t>
  </si>
  <si>
    <t>RCC0</t>
  </si>
  <si>
    <t>QPQ</t>
  </si>
  <si>
    <t>Ratio volume before time to peak (t_p) to total volume of unit hydrograph</t>
  </si>
  <si>
    <t>IHAY</t>
  </si>
  <si>
    <t>CO2</t>
  </si>
  <si>
    <t>FPS0</t>
  </si>
  <si>
    <t>GZL0</t>
  </si>
  <si>
    <t>RTN0</t>
  </si>
  <si>
    <t xml:space="preserve">   IHAY for no hay feeding</t>
  </si>
  <si>
    <t xml:space="preserve">   Floodplain saturated hydraulic conductivity adjustment factor (0.1-10)</t>
  </si>
  <si>
    <t xml:space="preserve">   Grazing limit  (t/ha)</t>
  </si>
  <si>
    <t xml:space="preserve">   Number of years of cultivation at start of simulation (cols. 33-40)</t>
  </si>
  <si>
    <t xml:space="preserve">   USLE Crop Management Channel Factor  (cols. 17-24)</t>
  </si>
  <si>
    <t>Match</t>
  </si>
  <si>
    <t>AltDefinition</t>
  </si>
  <si>
    <t>Parameter2</t>
  </si>
  <si>
    <t>APEXDIM.DAT</t>
  </si>
  <si>
    <t>MPS</t>
  </si>
  <si>
    <t>MRO</t>
  </si>
  <si>
    <t>MNT</t>
  </si>
  <si>
    <t>MNC</t>
  </si>
  <si>
    <t>MHD</t>
  </si>
  <si>
    <t>MBS</t>
  </si>
  <si>
    <t>MFT</t>
  </si>
  <si>
    <t>MPO</t>
  </si>
  <si>
    <t>MHP</t>
  </si>
  <si>
    <t>MHX</t>
  </si>
  <si>
    <t>MSA</t>
  </si>
  <si>
    <t>MIR</t>
  </si>
  <si>
    <t>Maximum # of pesticides</t>
  </si>
  <si>
    <t>Maximum # years in crop rotation</t>
  </si>
  <si>
    <t>Maximum # of tillage operations</t>
  </si>
  <si>
    <t>Maximum # of crops used</t>
  </si>
  <si>
    <t>Maximum # animals herds</t>
  </si>
  <si>
    <t>Maximum # buy/sell livestock transactions</t>
  </si>
  <si>
    <t>Maximum # fertilizer</t>
  </si>
  <si>
    <t>Maximum # point sources</t>
  </si>
  <si>
    <t>Maximum # of hydrograph points</t>
  </si>
  <si>
    <t>Maximum # of days for storm hydrograph base</t>
  </si>
  <si>
    <t>Maximum # of subareas</t>
  </si>
  <si>
    <t>Maximum # irrigation applications</t>
  </si>
  <si>
    <t>ZNH3</t>
  </si>
  <si>
    <t>ZNO3</t>
  </si>
  <si>
    <t>g/ha</t>
  </si>
  <si>
    <t>SA_ID</t>
  </si>
  <si>
    <t>BSW</t>
  </si>
  <si>
    <t>PCP</t>
  </si>
  <si>
    <t>IRG</t>
  </si>
  <si>
    <t>RBK</t>
  </si>
  <si>
    <t>FSW</t>
  </si>
  <si>
    <t>DR</t>
  </si>
  <si>
    <t>VOL</t>
  </si>
  <si>
    <t>FIX</t>
  </si>
  <si>
    <t>Plant nitrogen uptake (kg/ha)</t>
  </si>
  <si>
    <t>Extent</t>
  </si>
  <si>
    <t>Total</t>
  </si>
  <si>
    <t>Reservoir</t>
  </si>
  <si>
    <t>Soil layer</t>
  </si>
  <si>
    <t>Reach</t>
  </si>
  <si>
    <t>YLAT</t>
  </si>
  <si>
    <t>XLOG</t>
  </si>
  <si>
    <t>APM</t>
  </si>
  <si>
    <t>CO2X</t>
  </si>
  <si>
    <t>CQNX</t>
  </si>
  <si>
    <t>RFNX</t>
  </si>
  <si>
    <t>UPR</t>
  </si>
  <si>
    <t>UNR</t>
  </si>
  <si>
    <t>FIR0</t>
  </si>
  <si>
    <t>GWSP</t>
  </si>
  <si>
    <t>BCHL</t>
  </si>
  <si>
    <t>BCHS</t>
  </si>
  <si>
    <t>WP1</t>
  </si>
  <si>
    <t>WP2</t>
  </si>
  <si>
    <t>WP3</t>
  </si>
  <si>
    <t>WP4</t>
  </si>
  <si>
    <t>WP5</t>
  </si>
  <si>
    <t>WP6</t>
  </si>
  <si>
    <t>WP7</t>
  </si>
  <si>
    <t>WP8</t>
  </si>
  <si>
    <t>WP9</t>
  </si>
  <si>
    <t>WP10</t>
  </si>
  <si>
    <t>WSA1</t>
  </si>
  <si>
    <t>WSA2</t>
  </si>
  <si>
    <t>WSA3</t>
  </si>
  <si>
    <t>WSA4</t>
  </si>
  <si>
    <t>WSA5</t>
  </si>
  <si>
    <t>WSA6</t>
  </si>
  <si>
    <t>WSA7</t>
  </si>
  <si>
    <t>WSA8</t>
  </si>
  <si>
    <t>WSA9</t>
  </si>
  <si>
    <t>WSA10</t>
  </si>
  <si>
    <t>SIT_comm1</t>
  </si>
  <si>
    <t>SIT_comm2</t>
  </si>
  <si>
    <t>SIT_comm3</t>
  </si>
  <si>
    <t>Site description 1</t>
  </si>
  <si>
    <t>Site description 2</t>
  </si>
  <si>
    <t>Site description 3</t>
  </si>
  <si>
    <t>x.SIT</t>
  </si>
  <si>
    <t>Text</t>
  </si>
  <si>
    <t>Latitude of watershed in decimal degrees used to estimate day length (S-, N+). (Range: -90 to 90)</t>
  </si>
  <si>
    <t xml:space="preserve">Longitude of watershed in decimal degrees (Range:-180 to 180) </t>
  </si>
  <si>
    <t>Average watershed elevation (m) (Range: -200 to 8000)</t>
  </si>
  <si>
    <t>Peak runoff rate – rainfall energy adjustment factor for fine tuning the energy factor water erosion. (Range: 0-1)</t>
  </si>
  <si>
    <t>Concentration of NO3 in irrigation water. Non-zero value overrides the CQN input in the APEXCONT.DAT. (Range: 0-1000)(ppm)</t>
  </si>
  <si>
    <t>Average concentration of Nitrogen in rainfall (ppm) (Range: 0.5-1.5)</t>
  </si>
  <si>
    <t>Manure application rate to supply P uptake rate (kg/ha/yr) (Range: 0-1000)</t>
  </si>
  <si>
    <t>Manure application rate to supply N uptake rate in kg/ha/yr(Range: 0-1000)</t>
  </si>
  <si>
    <t>CO2 Concentration in the atmosphere (ppm). A non-zero value overrides the CO2 input in APEXCONT.DAT. (Range: 0-1000)</t>
  </si>
  <si>
    <t>Factor to adjust auto irrigation volume . FIRG (from subarea file) x FC (field capacity).</t>
  </si>
  <si>
    <t>Dummy1</t>
  </si>
  <si>
    <t>Dummy2</t>
  </si>
  <si>
    <t>Dummy3</t>
  </si>
  <si>
    <t>Dummy4</t>
  </si>
  <si>
    <t>Dummy5</t>
  </si>
  <si>
    <t>Dummy7</t>
  </si>
  <si>
    <t>Dummy8</t>
  </si>
  <si>
    <t>Leave Blank</t>
  </si>
  <si>
    <t>Ground water slope (m/m)</t>
  </si>
  <si>
    <t xml:space="preserve">SWAT Basin Channel Length in kilometers </t>
  </si>
  <si>
    <t xml:space="preserve">SWAT Basin Channel Slope in m/m </t>
  </si>
  <si>
    <t>DummyL6</t>
  </si>
  <si>
    <t>Weather parameter number for spatial weather generation. (from WPM1US.DAT or other such weather station listing)</t>
  </si>
  <si>
    <t>Fraction of watershed area (WSA) represented by weather station number selected above (IWPM). For spatial weather generation (Range: 0-1)</t>
  </si>
  <si>
    <t>APEXRUN.DAT</t>
  </si>
  <si>
    <t>&lt;&lt; empty &gt;&gt;</t>
  </si>
  <si>
    <t>IRFT</t>
  </si>
  <si>
    <t>Within storm rainfall station number from RFDTLST.DAT</t>
  </si>
  <si>
    <t>Warm season annual legume</t>
  </si>
  <si>
    <t>Cold season annual legume</t>
  </si>
  <si>
    <t>Perennial legume</t>
  </si>
  <si>
    <t>Warm season annual</t>
  </si>
  <si>
    <t>Cold season annual</t>
  </si>
  <si>
    <t>Perennial</t>
  </si>
  <si>
    <t>Evergreen Tree crop</t>
  </si>
  <si>
    <t>Deciduous Tree crop</t>
  </si>
  <si>
    <t>Cotton</t>
  </si>
  <si>
    <t>Leguminous Tree Crop</t>
  </si>
  <si>
    <t>APEXFILE.DAT</t>
  </si>
  <si>
    <t>SITECOM.DAT</t>
  </si>
  <si>
    <t>SUBACOM.DAT</t>
  </si>
  <si>
    <t>WPM10604.DAT</t>
  </si>
  <si>
    <t>WIND0604.DAT</t>
  </si>
  <si>
    <t>SOILCOM.DAT</t>
  </si>
  <si>
    <t>TR55COM.DAT</t>
  </si>
  <si>
    <t>MLRN1501.DAT</t>
  </si>
  <si>
    <t>PRNT1501.DAT</t>
  </si>
  <si>
    <t>WDLSTCOM.DAT</t>
  </si>
  <si>
    <t>PSOCOM.DAT</t>
  </si>
  <si>
    <t>RFDTCOM.DAT</t>
  </si>
  <si>
    <t>x.DLY</t>
  </si>
  <si>
    <t xml:space="preserve">ZNMN </t>
  </si>
  <si>
    <t>Undefined - but seems equivalent to ZNMN</t>
  </si>
  <si>
    <t>STP</t>
  </si>
  <si>
    <t>PrintID</t>
  </si>
  <si>
    <t>.MRH</t>
  </si>
  <si>
    <t>MONTHLY REACH FILE ANNUAL GIS REACH FILE FOR SELECTED COMMAND #’S ICMO (FROM .SIT)</t>
  </si>
  <si>
    <t>.SW4</t>
  </si>
  <si>
    <t>DAILY OUTPUT FOR SELECTED COMMAND #’S ICMO (FROM .SIT)</t>
  </si>
  <si>
    <t>.DPD</t>
  </si>
  <si>
    <t>DAILY PADDY OUTPUT</t>
  </si>
  <si>
    <t>.ASL</t>
  </si>
  <si>
    <t>ANNUAL SOIL TABLE</t>
  </si>
  <si>
    <t>.MS5</t>
  </si>
  <si>
    <t>.AS5</t>
  </si>
  <si>
    <t>MONTHLY SOIL PROPERTIES 0 – 0.05m</t>
  </si>
  <si>
    <t>ANNUAL SOIL PROPERTIES 0 – 0.05m</t>
  </si>
  <si>
    <t>User defined</t>
  </si>
  <si>
    <t>Denitrification subprogram (Range: 1-5)
1 Original EPIC Denitrification subprogram
2 Armen Kemanian Denitrification subprogram
3 Cesar Izaurralde Denitrification subprogram (Original DW) 4 Cesar Izaurralde Denitrification subprogram (New DW)</t>
  </si>
  <si>
    <t>Harvest once during simulation without kill</t>
  </si>
  <si>
    <t>Tractor</t>
  </si>
  <si>
    <t>Stop drainage system flow</t>
  </si>
  <si>
    <t>Resume drainage flow</t>
  </si>
  <si>
    <t>Scrape manure from pens</t>
  </si>
  <si>
    <t>Auto mow</t>
  </si>
  <si>
    <t>Start grazing</t>
  </si>
  <si>
    <t>Builds furrow dikes</t>
  </si>
  <si>
    <t>Destroys furrow dikes</t>
  </si>
  <si>
    <t>Bagging and Ties (cotton)</t>
  </si>
  <si>
    <t>Ginning</t>
  </si>
  <si>
    <t>OPC_COM</t>
  </si>
  <si>
    <t>Detailed operation comment</t>
  </si>
  <si>
    <t>Total?</t>
  </si>
  <si>
    <t>X.</t>
  </si>
  <si>
    <t>YR.</t>
  </si>
  <si>
    <t>t/m3</t>
  </si>
  <si>
    <t>l/ha</t>
  </si>
  <si>
    <t>Pesticide applied</t>
  </si>
  <si>
    <t>Pesticide in runoff</t>
  </si>
  <si>
    <t>g/g</t>
  </si>
  <si>
    <t>h</t>
  </si>
  <si>
    <t>head</t>
  </si>
  <si>
    <t>t</t>
  </si>
  <si>
    <t>m3/s</t>
  </si>
  <si>
    <t>total tons</t>
  </si>
  <si>
    <t>total kg</t>
  </si>
  <si>
    <t>total g</t>
  </si>
  <si>
    <t>kg/ha [??]</t>
  </si>
  <si>
    <t>Reservoir sediment deposition</t>
  </si>
  <si>
    <t>Amount of flow into floodplain</t>
  </si>
  <si>
    <t>Wind erosion using Manhattan Kansas model</t>
  </si>
  <si>
    <t>M3</t>
  </si>
  <si>
    <t>KG/HA</t>
  </si>
  <si>
    <t>t/ha [??]</t>
  </si>
  <si>
    <t>ha/au</t>
  </si>
  <si>
    <t>Description2</t>
  </si>
  <si>
    <t xml:space="preserve">Bulk density at field capacity </t>
  </si>
  <si>
    <t xml:space="preserve">Weight of structural litter </t>
  </si>
  <si>
    <t xml:space="preserve">Weight of metabolic litter </t>
  </si>
  <si>
    <t xml:space="preserve">Weight of metabolic litter in C pool </t>
  </si>
  <si>
    <t xml:space="preserve">Weight C content of lignin in structural litter </t>
  </si>
  <si>
    <t xml:space="preserve">Weight of lignin content in structural litter </t>
  </si>
  <si>
    <t xml:space="preserve">Weight non-C content of lignin in structural litter </t>
  </si>
  <si>
    <t xml:space="preserve">Biomass C pool </t>
  </si>
  <si>
    <t xml:space="preserve">Slow humus C pool </t>
  </si>
  <si>
    <t xml:space="preserve">Passive humus C pool </t>
  </si>
  <si>
    <t xml:space="preserve">Total C pool </t>
  </si>
  <si>
    <t xml:space="preserve">Structural litter N </t>
  </si>
  <si>
    <t xml:space="preserve">Metabolic litter N </t>
  </si>
  <si>
    <t xml:space="preserve">Biomass N pool </t>
  </si>
  <si>
    <t xml:space="preserve">Slow humus N pool </t>
  </si>
  <si>
    <t xml:space="preserve">Slow humus P pool </t>
  </si>
  <si>
    <t xml:space="preserve">Total N pool </t>
  </si>
  <si>
    <t xml:space="preserve">Electrical conductivity </t>
  </si>
  <si>
    <t xml:space="preserve">Weight of structural litter in C pool </t>
  </si>
  <si>
    <t xml:space="preserve">Ihc code </t>
  </si>
  <si>
    <t xml:space="preserve">Operation or equipment code </t>
  </si>
  <si>
    <t xml:space="preserve">Tractor </t>
  </si>
  <si>
    <t xml:space="preserve">Total cost </t>
  </si>
  <si>
    <t xml:space="preserve">Operation cost </t>
  </si>
  <si>
    <t xml:space="preserve">Material cost </t>
  </si>
  <si>
    <t xml:space="preserve">Amount applied </t>
  </si>
  <si>
    <t xml:space="preserve">Fuel usage </t>
  </si>
  <si>
    <t xml:space="preserve">Grain, fiber, etc. crop yield </t>
  </si>
  <si>
    <t xml:space="preserve">Forage crop yield </t>
  </si>
  <si>
    <t xml:space="preserve">Crop biomass </t>
  </si>
  <si>
    <t xml:space="preserve">N stress </t>
  </si>
  <si>
    <t xml:space="preserve">P stress </t>
  </si>
  <si>
    <t xml:space="preserve">T stress </t>
  </si>
  <si>
    <t xml:space="preserve">Salt stress </t>
  </si>
  <si>
    <t xml:space="preserve">Mineral N in nitrate form in root zone </t>
  </si>
  <si>
    <t xml:space="preserve">Soluble P in root zone </t>
  </si>
  <si>
    <t xml:space="preserve">Plow depth soluble P concentration </t>
  </si>
  <si>
    <t xml:space="preserve">Organic C in root zone </t>
  </si>
  <si>
    <t xml:space="preserve">Organic C in plow depth </t>
  </si>
  <si>
    <t xml:space="preserve">Crop residue present </t>
  </si>
  <si>
    <t xml:space="preserve">Added crop residue </t>
  </si>
  <si>
    <t xml:space="preserve">Irrigation applied </t>
  </si>
  <si>
    <t xml:space="preserve">Total annual N fertilizer rate </t>
  </si>
  <si>
    <t xml:space="preserve">Total annual P fertilizer rate </t>
  </si>
  <si>
    <t xml:space="preserve">Precipitation </t>
  </si>
  <si>
    <t xml:space="preserve">Snowfall </t>
  </si>
  <si>
    <t xml:space="preserve">Snowmelt </t>
  </si>
  <si>
    <t xml:space="preserve">Soil water content </t>
  </si>
  <si>
    <t xml:space="preserve">Organic N fertilizer </t>
  </si>
  <si>
    <t xml:space="preserve">N fixed by legumes </t>
  </si>
  <si>
    <t xml:space="preserve">Soluble P yield </t>
  </si>
  <si>
    <t xml:space="preserve">Total mineral P loss </t>
  </si>
  <si>
    <t xml:space="preserve">Sediment yield from subarea or reach outlet </t>
  </si>
  <si>
    <t xml:space="preserve">Soluble N in subsurface flow </t>
  </si>
  <si>
    <t xml:space="preserve">Soluble N in return flow </t>
  </si>
  <si>
    <t xml:space="preserve">Sediment transported N </t>
  </si>
  <si>
    <t xml:space="preserve">N volatilization </t>
  </si>
  <si>
    <t xml:space="preserve">P loss in percolate </t>
  </si>
  <si>
    <t xml:space="preserve">Organic P </t>
  </si>
  <si>
    <t xml:space="preserve">N harvested with crop </t>
  </si>
  <si>
    <t xml:space="preserve">P harvested with crop </t>
  </si>
  <si>
    <t xml:space="preserve">Beginning total N </t>
  </si>
  <si>
    <t xml:space="preserve">Beginning total P </t>
  </si>
  <si>
    <t xml:space="preserve">Final total N </t>
  </si>
  <si>
    <t xml:space="preserve">Final total P </t>
  </si>
  <si>
    <t xml:space="preserve">Beginning total C </t>
  </si>
  <si>
    <t xml:space="preserve">Final total C </t>
  </si>
  <si>
    <t xml:space="preserve">Beginning P in plow layer </t>
  </si>
  <si>
    <t xml:space="preserve">Final P in plow layer </t>
  </si>
  <si>
    <t xml:space="preserve">Beginning salt content in soil </t>
  </si>
  <si>
    <t xml:space="preserve">Final salt content in soil </t>
  </si>
  <si>
    <t xml:space="preserve">Beginning total C in subarea 1 </t>
  </si>
  <si>
    <t xml:space="preserve">Final total C in subarea 1 </t>
  </si>
  <si>
    <t xml:space="preserve">Soil loss in subarea 1 from water erosion using RUSLE2 </t>
  </si>
  <si>
    <t xml:space="preserve">Area-weighted sum of runoff from all subareas </t>
  </si>
  <si>
    <t xml:space="preserve">Sum of total flow from all subareas </t>
  </si>
  <si>
    <t xml:space="preserve">Watershed outflow </t>
  </si>
  <si>
    <t xml:space="preserve">Sum of sediment yield from all subareas </t>
  </si>
  <si>
    <t xml:space="preserve">Watershed sediment yield </t>
  </si>
  <si>
    <t xml:space="preserve">Sum of sediment transported N from all subareas </t>
  </si>
  <si>
    <t xml:space="preserve">Watershed yield of sediment transported N </t>
  </si>
  <si>
    <t xml:space="preserve">Sum of sediment transported P from all subareas </t>
  </si>
  <si>
    <t xml:space="preserve">Watershed yield of sediment transported P </t>
  </si>
  <si>
    <t xml:space="preserve">Sum of soluble N yield from all subareas </t>
  </si>
  <si>
    <t xml:space="preserve">Watershed soluble N yield </t>
  </si>
  <si>
    <t xml:space="preserve">Sum of soluble P yield from all subareas </t>
  </si>
  <si>
    <t xml:space="preserve">Watershed soluble P yield </t>
  </si>
  <si>
    <t xml:space="preserve">Sum of manure yield from all subareas </t>
  </si>
  <si>
    <t xml:space="preserve">Watershed manure yield </t>
  </si>
  <si>
    <t xml:space="preserve">Sum of subarea soluble P in manure </t>
  </si>
  <si>
    <t xml:space="preserve">Soluble P yield in manure from watershed </t>
  </si>
  <si>
    <t xml:space="preserve">Carbon transported by sediment </t>
  </si>
  <si>
    <t xml:space="preserve">Soil depth </t>
  </si>
  <si>
    <t xml:space="preserve">Soil temperature </t>
  </si>
  <si>
    <t xml:space="preserve">Crop residue on soil surface </t>
  </si>
  <si>
    <t xml:space="preserve">Co2 lost to the atmosphere from respiration </t>
  </si>
  <si>
    <t xml:space="preserve">Net N mineralization from litter, humus, and biomass </t>
  </si>
  <si>
    <t xml:space="preserve">Fresh organic P </t>
  </si>
  <si>
    <t xml:space="preserve">Groundwater storage </t>
  </si>
  <si>
    <t xml:space="preserve">Sediment yield </t>
  </si>
  <si>
    <t xml:space="preserve">Above ground plant material </t>
  </si>
  <si>
    <t xml:space="preserve">Standing live biomass </t>
  </si>
  <si>
    <t xml:space="preserve">Standing dead biomass </t>
  </si>
  <si>
    <t xml:space="preserve">N concentration in standing live vegetation </t>
  </si>
  <si>
    <t xml:space="preserve">N concentration in standing dead vegetation </t>
  </si>
  <si>
    <t>Retention parameter in NRCS cn index method</t>
  </si>
  <si>
    <t xml:space="preserve">Soil t in soil layer 2 </t>
  </si>
  <si>
    <t xml:space="preserve">Smowmelt </t>
  </si>
  <si>
    <t xml:space="preserve">Surface runoff </t>
  </si>
  <si>
    <t xml:space="preserve">Subsurface flow </t>
  </si>
  <si>
    <t xml:space="preserve">Peak flow rate </t>
  </si>
  <si>
    <t xml:space="preserve">Time of concentration </t>
  </si>
  <si>
    <t xml:space="preserve">Duration </t>
  </si>
  <si>
    <t xml:space="preserve">Peak rainfall intensity </t>
  </si>
  <si>
    <t xml:space="preserve">Root zone soil water </t>
  </si>
  <si>
    <t xml:space="preserve">Sediment concentration </t>
  </si>
  <si>
    <t xml:space="preserve">N concentration in sediment </t>
  </si>
  <si>
    <t xml:space="preserve">P concentration in sediment </t>
  </si>
  <si>
    <t xml:space="preserve">Soluble N concentration in surface runoff </t>
  </si>
  <si>
    <t xml:space="preserve">Soluble P concentration in surface runoff </t>
  </si>
  <si>
    <t xml:space="preserve">Pesticide in subsurface flow </t>
  </si>
  <si>
    <t xml:space="preserve">Pesticide in sediment </t>
  </si>
  <si>
    <t xml:space="preserve">Mineral N applied </t>
  </si>
  <si>
    <t xml:space="preserve">Ammonia nitrogen applied </t>
  </si>
  <si>
    <t xml:space="preserve">Organic N applied </t>
  </si>
  <si>
    <t xml:space="preserve">Mineral P applied </t>
  </si>
  <si>
    <t xml:space="preserve">Organic P applied </t>
  </si>
  <si>
    <t xml:space="preserve">Number of cows residing on this subarea </t>
  </si>
  <si>
    <t xml:space="preserve">Initial plow depth soluble P concentration </t>
  </si>
  <si>
    <t xml:space="preserve">Final plow depth soluble P concentration </t>
  </si>
  <si>
    <t xml:space="preserve">Average concentration of soluble P in surface </t>
  </si>
  <si>
    <t xml:space="preserve">Manure balance </t>
  </si>
  <si>
    <t xml:space="preserve">Error in the balance </t>
  </si>
  <si>
    <t xml:space="preserve">Total manure produced by animals </t>
  </si>
  <si>
    <t xml:space="preserve">Beginning manure content of lagoons </t>
  </si>
  <si>
    <t xml:space="preserve">Final manure content of lagoons </t>
  </si>
  <si>
    <t xml:space="preserve">Solid manure stored at the end of the run </t>
  </si>
  <si>
    <t xml:space="preserve">Mineralized manure </t>
  </si>
  <si>
    <t xml:space="preserve">Total manure produced </t>
  </si>
  <si>
    <t xml:space="preserve">Manure eroded from feed areas </t>
  </si>
  <si>
    <t xml:space="preserve">Manure lost in lagoon overflow </t>
  </si>
  <si>
    <t xml:space="preserve">Manure mineralized in feed area </t>
  </si>
  <si>
    <t xml:space="preserve">Final manure present in feed area </t>
  </si>
  <si>
    <t xml:space="preserve">Total liquid manure applied </t>
  </si>
  <si>
    <t xml:space="preserve">Total commercial N fertilizer applied </t>
  </si>
  <si>
    <t xml:space="preserve">Total commercial P fertilizer applied </t>
  </si>
  <si>
    <t xml:space="preserve">Max t </t>
  </si>
  <si>
    <t xml:space="preserve">Min t </t>
  </si>
  <si>
    <t xml:space="preserve">N mineralized </t>
  </si>
  <si>
    <t xml:space="preserve">N mineralized from stable organic matter </t>
  </si>
  <si>
    <t xml:space="preserve">T in 2nd soil layer </t>
  </si>
  <si>
    <t xml:space="preserve">Soil water content in top 10 mm </t>
  </si>
  <si>
    <t xml:space="preserve">Average streamflow </t>
  </si>
  <si>
    <t xml:space="preserve">Mineral N in ammonium form in root zone </t>
  </si>
  <si>
    <t xml:space="preserve">Mineral P in labile form in root zone </t>
  </si>
  <si>
    <t>Indef: K in root zone?</t>
  </si>
  <si>
    <t xml:space="preserve">Plant N uptake </t>
  </si>
  <si>
    <t xml:space="preserve">Plant P uptake </t>
  </si>
  <si>
    <t>Indef: plant K uptake?</t>
  </si>
  <si>
    <t xml:space="preserve">Initial water table height </t>
  </si>
  <si>
    <t xml:space="preserve">Standing dead crop residue </t>
  </si>
  <si>
    <t xml:space="preserve">Reservoir storage </t>
  </si>
  <si>
    <t xml:space="preserve">Sediment contained in reservoir </t>
  </si>
  <si>
    <t xml:space="preserve">Water content of surface litter </t>
  </si>
  <si>
    <t xml:space="preserve">Water content of snow </t>
  </si>
  <si>
    <t xml:space="preserve">C transported by sediment </t>
  </si>
  <si>
    <t xml:space="preserve">Water yield inflow </t>
  </si>
  <si>
    <t xml:space="preserve">Water yield outflow </t>
  </si>
  <si>
    <t xml:space="preserve">Sediment transported with water into reach </t>
  </si>
  <si>
    <t xml:space="preserve">Sediment transported with water out of reach </t>
  </si>
  <si>
    <t xml:space="preserve">Sediment concentration in reach </t>
  </si>
  <si>
    <t xml:space="preserve">Organic nitrogen transported with water into reach </t>
  </si>
  <si>
    <t xml:space="preserve">Organic nitrogen transported with water out of reach </t>
  </si>
  <si>
    <t xml:space="preserve">Organic phosphorus transported with water into reach </t>
  </si>
  <si>
    <t xml:space="preserve">Organic phosphorus transported with water out of reach </t>
  </si>
  <si>
    <t xml:space="preserve">Nitrate transported with water into reach </t>
  </si>
  <si>
    <t xml:space="preserve">Nitrate transported with water out of reach </t>
  </si>
  <si>
    <t xml:space="preserve">Ammonium transported with water into reach </t>
  </si>
  <si>
    <t xml:space="preserve">Ammonium transported with water out of reach </t>
  </si>
  <si>
    <t xml:space="preserve">Nitrite transported with water into reach </t>
  </si>
  <si>
    <t xml:space="preserve">Nitrite transported with water out of reach </t>
  </si>
  <si>
    <t xml:space="preserve">Mineral phosphorus transported with water into reach </t>
  </si>
  <si>
    <t xml:space="preserve">Mineral phosphorus transported with water out of reach </t>
  </si>
  <si>
    <t xml:space="preserve">Algal biomass transported with water into reach </t>
  </si>
  <si>
    <t xml:space="preserve">Algal biomass transported with water out of reach </t>
  </si>
  <si>
    <t xml:space="preserve">Carbonaceous biochemical oxygen demand of material transported into reach </t>
  </si>
  <si>
    <t xml:space="preserve">Carbonaceous biochemical oxygen demand of material transported out of reach </t>
  </si>
  <si>
    <t xml:space="preserve">Amount of dissolved oxygen transported into reach </t>
  </si>
  <si>
    <t xml:space="preserve">Amount of dissolved oxygen transported out of reach </t>
  </si>
  <si>
    <t xml:space="preserve">Soluble pesticide transported with water into reach </t>
  </si>
  <si>
    <t xml:space="preserve">Soluble pesticide transported with water out of reach </t>
  </si>
  <si>
    <t xml:space="preserve">Pesticide sorbed to sediment transported with water into reach </t>
  </si>
  <si>
    <t xml:space="preserve">Pesticide sorbed to sediment transported with water out of reach </t>
  </si>
  <si>
    <t xml:space="preserve">Loss of pesticide from water by reaction </t>
  </si>
  <si>
    <t xml:space="preserve">Loss of pesticide from water by volatilization </t>
  </si>
  <si>
    <t xml:space="preserve">Transfer of pesticide from water to stream or floodplain sediment by settling </t>
  </si>
  <si>
    <t xml:space="preserve">Rooting depth </t>
  </si>
  <si>
    <t xml:space="preserve">Root weight </t>
  </si>
  <si>
    <t xml:space="preserve">Crop height </t>
  </si>
  <si>
    <t xml:space="preserve">Standing dead lignin </t>
  </si>
  <si>
    <t xml:space="preserve">Water stress </t>
  </si>
  <si>
    <t xml:space="preserve">Aeration stress </t>
  </si>
  <si>
    <t xml:space="preserve">Crop growth regulator </t>
  </si>
  <si>
    <t xml:space="preserve">Plant nitrogen uptake </t>
  </si>
  <si>
    <t>Combined soil + water t factor</t>
  </si>
  <si>
    <t xml:space="preserve">Change in total C pool </t>
  </si>
  <si>
    <t xml:space="preserve">Approx. wind erosion based on weq </t>
  </si>
  <si>
    <t xml:space="preserve">Fraction of N fertilizer that is surface applied </t>
  </si>
  <si>
    <t xml:space="preserve">Fraction of P fertilizer that is surface applied </t>
  </si>
  <si>
    <t xml:space="preserve">Highest peak runoff rate </t>
  </si>
  <si>
    <t xml:space="preserve">Average peak runoff rate </t>
  </si>
  <si>
    <t xml:space="preserve">Time of minimum concentration </t>
  </si>
  <si>
    <t xml:space="preserve">Average sediment concentration </t>
  </si>
  <si>
    <t xml:space="preserve">Max sediment concentration </t>
  </si>
  <si>
    <t xml:space="preserve">Soluble nitrogen in subsurface flow </t>
  </si>
  <si>
    <t xml:space="preserve">Pesticide in surface runoff </t>
  </si>
  <si>
    <t xml:space="preserve">Area used for crop </t>
  </si>
  <si>
    <t xml:space="preserve">Yield </t>
  </si>
  <si>
    <t xml:space="preserve">Return flow from groundwater storage </t>
  </si>
  <si>
    <t xml:space="preserve">Sediment deposition within a reach </t>
  </si>
  <si>
    <t xml:space="preserve">Sediment degradation within a reach </t>
  </si>
  <si>
    <t xml:space="preserve">Channel length </t>
  </si>
  <si>
    <t xml:space="preserve">Channel slope </t>
  </si>
  <si>
    <t xml:space="preserve">Flow length across buffer </t>
  </si>
  <si>
    <t xml:space="preserve">Surface runoff contribution to streamflow during simulation period </t>
  </si>
  <si>
    <t xml:space="preserve">Time </t>
  </si>
  <si>
    <t>Solar radiation</t>
  </si>
  <si>
    <t>Ridge height</t>
  </si>
  <si>
    <t xml:space="preserve">Reservoir leakage </t>
  </si>
  <si>
    <t>Co2 respiration</t>
  </si>
  <si>
    <t>Soil erosion by water estimated with rusle</t>
  </si>
  <si>
    <t>Soil erosion by water estimated with modified MUSLE</t>
  </si>
  <si>
    <t xml:space="preserve">Number of days above threshold for water erosion </t>
  </si>
  <si>
    <t xml:space="preserve">Number of days above threshold for wind erosion </t>
  </si>
  <si>
    <t xml:space="preserve">Nitrogen contained in ground water </t>
  </si>
  <si>
    <t xml:space="preserve">Manure present on soil surface </t>
  </si>
  <si>
    <t xml:space="preserve">Reservoir surface area </t>
  </si>
  <si>
    <t xml:space="preserve">Total organic carbon </t>
  </si>
  <si>
    <t xml:space="preserve">Pesticide biodegraded on foliage surface </t>
  </si>
  <si>
    <t xml:space="preserve">Pesticide biodegraded in soil </t>
  </si>
  <si>
    <t xml:space="preserve">Pesticide lost in deep percola tion </t>
  </si>
  <si>
    <t xml:space="preserve">Evaporation </t>
  </si>
  <si>
    <t xml:space="preserve">Seepage </t>
  </si>
  <si>
    <t xml:space="preserve">Outflow hydrograph rate </t>
  </si>
  <si>
    <t xml:space="preserve">Initial reservoir volume </t>
  </si>
  <si>
    <t xml:space="preserve">Volume at emergency spillway elevation </t>
  </si>
  <si>
    <t>Operation</t>
  </si>
  <si>
    <t xml:space="preserve">Dust deposition with &lt;10 micron particle size </t>
  </si>
  <si>
    <t>Fraction of dust emission which is deposited in the subarea</t>
  </si>
  <si>
    <t>Sum of the fraction of dust emission. this should be near 1</t>
  </si>
  <si>
    <t>Beginning soil water content</t>
  </si>
  <si>
    <t>Irrigation</t>
  </si>
  <si>
    <t>Back water from a reservoir</t>
  </si>
  <si>
    <t>Irrigation delivery loss</t>
  </si>
  <si>
    <t>Final soil water content</t>
  </si>
  <si>
    <t>Beginning total N</t>
  </si>
  <si>
    <t>Rainfall N</t>
  </si>
  <si>
    <t>Soluble N loss from drainage system</t>
  </si>
  <si>
    <t>Volatilization loss</t>
  </si>
  <si>
    <t>Final total N</t>
  </si>
  <si>
    <t>Final total C</t>
  </si>
  <si>
    <t>Labile P fertilizer</t>
  </si>
  <si>
    <t>Particles (&lt;200 microns) transported with water into subarea</t>
  </si>
  <si>
    <t>Particles (&lt;200 microns) transported with water out of subarea</t>
  </si>
  <si>
    <t>Particles (&lt;10 microns) transported with water into subarea</t>
  </si>
  <si>
    <t>Particles (&lt;10 microns) transported with water out of subarea</t>
  </si>
  <si>
    <t>Particles (&lt;2 microns) transported with water into subarea</t>
  </si>
  <si>
    <t>Particles (&lt;2 microns) transported with water out of subarea</t>
  </si>
  <si>
    <t>Undefined: WSLT</t>
  </si>
  <si>
    <t>Undefined: BIOMIX</t>
  </si>
  <si>
    <t>Undefined: RSTK</t>
  </si>
  <si>
    <t>Undefined: PIPE</t>
  </si>
  <si>
    <t>Undefined:ZNH3</t>
  </si>
  <si>
    <t>Undefined:EVRT</t>
  </si>
  <si>
    <t>Undefined:FSK</t>
  </si>
  <si>
    <t>Undefined:RSIR</t>
  </si>
  <si>
    <t>Undefined:WLIR</t>
  </si>
  <si>
    <t>Undefined:ZSLT</t>
  </si>
  <si>
    <t>Undefined:DN2O</t>
  </si>
  <si>
    <t>Undefined:GWEL</t>
  </si>
  <si>
    <t>Undefined:ENMN</t>
  </si>
  <si>
    <t>Undefined:ENMA</t>
  </si>
  <si>
    <t>Undefined:EON</t>
  </si>
  <si>
    <t>Undefined:ESDN</t>
  </si>
  <si>
    <t>Undefined:ESON</t>
  </si>
  <si>
    <t>Undefined:EUNM</t>
  </si>
  <si>
    <t>Undefined:ELSC</t>
  </si>
  <si>
    <t>Undefined:ELMC</t>
  </si>
  <si>
    <t>Undefined:EBMC</t>
  </si>
  <si>
    <t>Undefined:EHSC</t>
  </si>
  <si>
    <t>Undefined:EHPC</t>
  </si>
  <si>
    <t>Undefined:EPML</t>
  </si>
  <si>
    <t>Undefined:EPMA</t>
  </si>
  <si>
    <t>Undefined:EPMS</t>
  </si>
  <si>
    <t>Undefined:EPO</t>
  </si>
  <si>
    <t>Undefined:EFOP</t>
  </si>
  <si>
    <t>Undefined:ESDP</t>
  </si>
  <si>
    <t>Undefined:ESOP</t>
  </si>
  <si>
    <t>FPL_km</t>
  </si>
  <si>
    <t>ET_m3s</t>
  </si>
  <si>
    <t>SW_m_m</t>
  </si>
  <si>
    <t>YC_tha</t>
  </si>
  <si>
    <t>YLD_tha</t>
  </si>
  <si>
    <t>YSD_tha</t>
  </si>
  <si>
    <t>YMNU_t</t>
  </si>
  <si>
    <t>YMNU_tha</t>
  </si>
  <si>
    <t>MAP_tha</t>
  </si>
  <si>
    <t>RSDA_tha</t>
  </si>
  <si>
    <t>FPF_mm_h</t>
  </si>
  <si>
    <t>FPF_m3s</t>
  </si>
  <si>
    <t>FPF_mm</t>
  </si>
  <si>
    <t>QI_m3</t>
  </si>
  <si>
    <t>Grain, fiber, etc. crop yield</t>
  </si>
  <si>
    <t>Forage crop yield</t>
  </si>
  <si>
    <t>Crop biomass</t>
  </si>
  <si>
    <t>Water stress</t>
  </si>
  <si>
    <t>N stress</t>
  </si>
  <si>
    <t>P stress</t>
  </si>
  <si>
    <t>T stress</t>
  </si>
  <si>
    <t>Aeration stress</t>
  </si>
  <si>
    <t>Standing live biomass</t>
  </si>
  <si>
    <t>Standing dead biomass</t>
  </si>
  <si>
    <t>Root zone soil water</t>
  </si>
  <si>
    <t>Watershed area</t>
  </si>
  <si>
    <t>Rooting depth</t>
  </si>
  <si>
    <t>Root weight</t>
  </si>
  <si>
    <t>Crop height</t>
  </si>
  <si>
    <t>Standing dead lignin</t>
  </si>
  <si>
    <t>Crop growth regulator</t>
  </si>
  <si>
    <t>DUMMY</t>
  </si>
  <si>
    <t>CBVT</t>
  </si>
  <si>
    <t>XKN1</t>
  </si>
  <si>
    <t>XKN3</t>
  </si>
  <si>
    <t>XKN5</t>
  </si>
  <si>
    <t>NOT USED</t>
  </si>
  <si>
    <t>id</t>
  </si>
  <si>
    <t>pos</t>
  </si>
  <si>
    <t>row</t>
  </si>
  <si>
    <t>RSDA_kgha</t>
  </si>
  <si>
    <t xml:space="preserve">Crop residue on soil layer </t>
  </si>
  <si>
    <t>RSDL</t>
  </si>
  <si>
    <t>WNO3</t>
  </si>
  <si>
    <t>Dissolved N</t>
  </si>
  <si>
    <t>WPML</t>
  </si>
  <si>
    <t>Dissolved P</t>
  </si>
  <si>
    <t>Boundary</t>
  </si>
  <si>
    <t>JJK</t>
  </si>
  <si>
    <t>Internal crop ID</t>
  </si>
  <si>
    <t>OPSCCOM.DAT</t>
  </si>
  <si>
    <t>SSFP</t>
  </si>
  <si>
    <t>Soluble P in subsurface flow</t>
  </si>
  <si>
    <t>WPMA</t>
  </si>
  <si>
    <t>WPMS</t>
  </si>
  <si>
    <t>Stable P pool</t>
  </si>
  <si>
    <t>Active P pool</t>
  </si>
  <si>
    <t xml:space="preserve">N enrichment ratio coefficient for routing (Range is from 0.3 - 0.9)  GLEAMS equation  ERTO = min (3.5, Parm 54/CIN Parm 55) </t>
  </si>
  <si>
    <t xml:space="preserve">N enrichment ratio exponent for routing (Range is from 0.1 - 0.3)Used for GLEAMS equation. </t>
  </si>
  <si>
    <t xml:space="preserve">Fraction destroyed by burn operation (Range is from 0.5 -1.0)  </t>
  </si>
  <si>
    <t xml:space="preserve">P enrichment ratio coefficient for routing (Range is from 0.05 – 2.0)  GLEAMS equation  ERTP = Parm 57 / (CY) Parm 58) </t>
  </si>
  <si>
    <t xml:space="preserve">P enrichment ratio exponent for routing (Range is from 0.3 - 0.9)Used for GLEAMS equation. </t>
  </si>
  <si>
    <t xml:space="preserve">P upward movement by evaporation coefficient (Range is from 1 - 20)  </t>
  </si>
  <si>
    <t xml:space="preserve">Maximum number of days a pasture is grazed before rotation (Range is from 1 - 365)  </t>
  </si>
  <si>
    <t xml:space="preserve">Soil water Upward Flow Limit (Range is from 0.05 – 0.95) Limits water tension ratio used to move water from a lower layer to the one above it.  </t>
  </si>
  <si>
    <t xml:space="preserve">Manure erosion equation coefficient, (Range is from 0.1 - 0.5) larger values increase manure erosion.  </t>
  </si>
  <si>
    <t xml:space="preserve">N Enrichment Ratio for Delivery to SWAT, (Range is from 0.8 - 1.2) Enrichment ratio for application to 8-digit sediment yield supplied to SWAT. </t>
  </si>
  <si>
    <t xml:space="preserve">Dust distribution coefficient, (Range is from 0.5 - 1.5) affects downwind travel time.  </t>
  </si>
  <si>
    <t xml:space="preserve">RUSLE2 transport capacity parameter (Range is from 0.001 - 0.1) Regulates deposition as a function of particle size and flow rate. </t>
  </si>
  <si>
    <t xml:space="preserve">RUSLE2 threshold transport capacity coefficient (Range is from 1.0-10.0) Adjusts threshold (FLOW RATE * SLOPE STEEPNESS)  </t>
  </si>
  <si>
    <t>Dust distribution dispersion exponent (Range is from 5.0 - 15.0) modifies the effect of the angle between the wind direction and the centroid of downwind subareas.</t>
  </si>
  <si>
    <t xml:space="preserve">Manure erosion exponent  (Range is from 0.1 - 1.0) modifies equation based on weight of manure on soil surface.  </t>
  </si>
  <si>
    <t>Coefficient adjusts microbial activity function in the top soil layer, (Range is from 0.1 - 1).</t>
  </si>
  <si>
    <t xml:space="preserve">Microbial decay rate coefficient (Range is from 0.5 - 1.5).  Adjusts soil water-temperature-oxygen equation. </t>
  </si>
  <si>
    <t xml:space="preserve">Manure erosion coefficient (Range is from 1.0 -1.5).  Modifies erosion estimate based on above ground plant material. Plant material (live and dead) reduces manure erosion.  </t>
  </si>
  <si>
    <t xml:space="preserve">Volatilization/nitrification partitioning coefficient (Range is from 0.05 - 0.5).  </t>
  </si>
  <si>
    <t xml:space="preserve">Partitions Nitrogen flow from groundwater (Range is from 0.0 – 20.0) Parm 74 = NCH/NCV.  RSFN = RSSF*NCH; DPKN = DPRK*NCV.  NCH = horizontal nitrogen concentration; NCV = vertical nitrogen concentration; RSFN = Subarea soluble N yield in return flow ; RSSF = Return subsurface flow ; DPKN = Soluble N in deep percolation; DPRK = Deep percolation. </t>
  </si>
  <si>
    <t>P Enrichment Ratio for Delivery to SWAT(Range is from 0.05 - 1.5).  Enrichment ratio for application to 8-digit sediment yield supplied to SWAT</t>
  </si>
  <si>
    <t>Standing Dead fall rate coefficient (Range is from 0.0001 – 0.1).  Governs rate of standing dead conversion to flat residue</t>
  </si>
  <si>
    <t xml:space="preserve">Runoff amount to delay pest application (mm) (Range is from 0.0 – 25.0).  Pesticide is not applied on days with runoff greater than Parm 77. </t>
  </si>
  <si>
    <t xml:space="preserve">Soil water value to delay tillage (Range is from 0 – 1) Tillage is delayed when PDSW/FCSW&gt;Parm 78.  PDSW = Plow depth soil water content; FCSW = Field capacity soil water content. </t>
  </si>
  <si>
    <t xml:space="preserve">Auto mow lower limit (t/ha) (Range is from 0.2 – 3.0)  This parameter will prevent auto mowing by setting the above ground plant material that must be present in order for the model to allow auto mowing to occur.  If the amount of above ground plant material is less than or equal the value set for Parm 79, the model will not allow auto mowing to occur until the amount of plant material is greater than Parm 79.  </t>
  </si>
  <si>
    <t xml:space="preserve">Upper Limit of Nitrification-Volatilization (Range is from 0.0 – 0.5)  Fraction of NH3 present. </t>
  </si>
  <si>
    <t xml:space="preserve">Technology Coefficient (Range is from 0.0 – 0.01)  Linear adjustment to harvest index—base year = 2000 </t>
  </si>
  <si>
    <t>Related to percolation and lateral flow 4mm slug</t>
  </si>
  <si>
    <t>Estimates drainage system lateral hydraulic conductivity (Range is from 0.1 – 10.0)  Drainage HCL is maximum of Parm 83 * vertical SC and APEX estimate considering drainage time and storage.</t>
  </si>
  <si>
    <t xml:space="preserve">Coefficient regulating P flux between labile and active pool.  (Range is from 0.0001 – 0.001)  </t>
  </si>
  <si>
    <t>Coefficient regulating P flux between active and stable pool.  (Range is from 0.0001 – 0.001)</t>
  </si>
  <si>
    <t xml:space="preserve">Nitrogen and Salt Upward movement by evaporation coefficient (Range is from 0.001 – 20.0) Regulates the upward movement of N and salt by evaporation.  </t>
  </si>
  <si>
    <t xml:space="preserve">Water table recession coefficient  (Range is from 0.001 – 1.0)  </t>
  </si>
  <si>
    <t xml:space="preserve">Limits daily water table movement  (Range is from 0.001 – 1.0)  Fraction of difference between WTBL and WTMN or WTMX.  </t>
  </si>
  <si>
    <t xml:space="preserve">Water table recession exponent  (Range is from 0.1 – 0.9)  Exponent of day of year/365 </t>
  </si>
  <si>
    <t>Regulates lateral subsurface and quick return flow(0.1_10.) Large values increase flow.</t>
  </si>
  <si>
    <t xml:space="preserve">Flood Evaporation Limit (Range is from 0.001 – 1)  Allows for limiting of evaporation of flood waters during flooding. Regulates evaporation from channel and floodplain. </t>
  </si>
  <si>
    <t xml:space="preserve">Runoff Volume Adjustment for Direct Link (NVCN = 0) (Range is from 0.1 to 2.0)  Inversely related to runoff.  Used like Parm 42 in CN index method (NVCN = 4). </t>
  </si>
  <si>
    <t xml:space="preserve">Water Erosion Threshold (Range is from 0 – 10).  (t/ha) This parameter sets a threshold which enables the model to count the number of water erosion events that are greater than the set threshold. </t>
  </si>
  <si>
    <t xml:space="preserve">Wind Erosion Threshold (Range is from 0 – 10).  (t/ha) This parameter sets a threshold which enables the model to count the number of wind erosion events that are greater than the set threshold. </t>
  </si>
  <si>
    <t>Exponent of Crop Stress Temperature function  (Range is from 0.8 – 2.0)  Setting this parameter to 1 causes no effect.</t>
  </si>
  <si>
    <t xml:space="preserve">Soluble Phosphorus Leaching KD value  (Range is from 1.0 – 15.0) This value is used in the Langemeier phosphorus leaching equations.  </t>
  </si>
  <si>
    <t>Coefficient that regulates transfer of biomass from roots to shoots when lai is low (range is from 0 - 1.0).  Small values allow rapid transfer of biomass to shoots.  Setting this to 1.0 prohibits transfer from roots to shoots.</t>
  </si>
  <si>
    <t>Regulates day length adjustment to lai growth and recession. Increases growth when day length is increasing and decreases as day length declines. Large values increase the effect of day length.  That is to say, large values cause lai to increase rapidly during long days and slowly during short days.</t>
  </si>
  <si>
    <t>Maximum ecosystem leaf area index. Setting this to 0 keeps crop population of perennial plants constant.  Values greater than zero allow perennial plants to change population from one year to the next.</t>
  </si>
  <si>
    <t>Sediment transported p threshold (0.0_10.0) used to count large sediment transported p events.</t>
  </si>
  <si>
    <t>Century Passive Humus Transformation Rate (Range is from 0.0000082 – 0.000015)  Original value = 0.000012.</t>
  </si>
  <si>
    <t>Lower Nitrogen-Carbon Ratio of Biomass (CRLNC)</t>
  </si>
  <si>
    <t xml:space="preserve">Upper Nitrogen-Carbon Ratio of Biomass (CRUNC) </t>
  </si>
  <si>
    <t>Specific Base Rate for Ammonification (WKA)</t>
  </si>
  <si>
    <t>Nitrogen-Carbon Ratio in Biomass (BMNC) at which immobilization is a maximum; BMNC at which ammonification ceases. (WNCMIN)</t>
  </si>
  <si>
    <t>Nitrogen-Carbon Ratio in Biomass (BMNC) at which immobilization ceases; BMNC at which ammonification is a maximum. (WNCMAX)</t>
  </si>
  <si>
    <t>Maximum rate of uptake of nitrogen during immobilization (VMU) (gN/gC/day)</t>
  </si>
  <si>
    <t>Half Saturation constant for ammonia immobilization (WKMNH3) (mg N/L)</t>
  </si>
  <si>
    <t>Half Saturation constant for nitrite immobilization (WKMNO2) (mg N/L)</t>
  </si>
  <si>
    <t>Half Saturation constant for nitrate immobilization (WKMNO3) (mg N/L)</t>
  </si>
  <si>
    <t xml:space="preserve">Cost of Irrigation Water ($/mm) </t>
  </si>
  <si>
    <t xml:space="preserve">Cost of Lime ($/tonne) </t>
  </si>
  <si>
    <t xml:space="preserve">Cost of Fuel ($/liter) </t>
  </si>
  <si>
    <t xml:space="preserve">Cost of Labor ($/hour) </t>
  </si>
  <si>
    <t>Not in use</t>
  </si>
  <si>
    <t>Michaelis Menten constant: NO3 reduction (Range is from 5.00 – 50.00) (g/m3)</t>
  </si>
  <si>
    <t>Michaelis Menten constant: NO2 reduction (Range is from 0.300 – 4.00) (g/m3)</t>
  </si>
  <si>
    <t>Michaelis Menten constant: N2O reduction (Range is from 0.003 – 0.200) (g/m3)</t>
  </si>
  <si>
    <t xml:space="preserve">Crop canopy-PET (Range is from 1 - 2) factor used to adjust crop canopy resistance in the Penman-Monteith PET equation.  </t>
  </si>
  <si>
    <t xml:space="preserve">Root growth-soil strength (Range is from 1 - 2).  Normally 1.15&lt;parm(2)&lt;1.2.  Set to 1.5 to minimize soil strength constraint on root growth. Setting Parm(2)&gt;2 eliminates all root growth stress.  </t>
  </si>
  <si>
    <t>Water stress-harvest index (Range is from 0 - 1) sets fraction of growing season when water stress starts reducing harvest index.</t>
  </si>
  <si>
    <t xml:space="preserve">Water storage N leaching (Range is from 0 - 1) fraction of soil porosity that interacts with percolating water as nitrogen leaching occurs. </t>
  </si>
  <si>
    <t xml:space="preserve">Soil water lower limit (Range is from 0 - 1) lower limit of water content in the top 0.5 m soil depth expressed as a fraction of the wilting point water content.  </t>
  </si>
  <si>
    <t xml:space="preserve">Winter dormancy (h) (Range is from 0 - 1) causes dormancy in winter grown crops. Growth does not occur when day length is less than annual minimum day length + parm(6). </t>
  </si>
  <si>
    <t xml:space="preserve">N fixation (Range is from 0 - 1) at 1, fixation is limited by soil water or nitrate content or by crop growth stage. At 0 fixation meets crop nitrogen uptake demand. A combination of the two previously described scenarios is obtained by setting 0 &lt; parm(7) &lt; 1. </t>
  </si>
  <si>
    <t xml:space="preserve">Soluble phosphorus runoff coefficient. (0.1m3/t), (Range is from 10 - 20). P concentration in sediment divided by that of the water. </t>
  </si>
  <si>
    <t xml:space="preserve">Pest damage moisture threshold, (mm), (Range is from 25 - 150), previous 30-day rainfall minus runoff.  One of several parameters used to regulate pest growth.  See also parm 10, PSTX in the control file, PST in the crop file and SCRP (9).  </t>
  </si>
  <si>
    <t xml:space="preserve">Pest damage cover threshold, (t/ha), (Range is from 1 - 10), crop residue + above ground biomass.  This is the amount of cover required for pests to begin to grow.  Setting parm 10 at a large number (50) will result in little or no pest growth because it will be impossible to reach such high levels of cover.  One of several parameters used to regulate pest growth.  See also parm 9, PSTX in the control file, PST in the crop file and SCRP (9).  </t>
  </si>
  <si>
    <t xml:space="preserve">Moisture required for seed germination, (mm), (Range is from 10 - 30), soil water stored minus wilting point storage in the plow depth (plow layer depth = parm(43)).  If the amount of moisture in the plow layer is not equal to or greater than Parm 11, germination will not occur.  Setting this parm to a negative number such as (-100) essentially turns this parm off and the seed will germinate regardless of moisture amount in the soil. </t>
  </si>
  <si>
    <t xml:space="preserve">Soil evaporation coefficient, (Range is from 1.5 - 2.5), governs rate of soil evaporation from top 0.2 m of soil.  </t>
  </si>
  <si>
    <t xml:space="preserve">Wind erodibility coefficient, (Range is from 0 - 3), adjusts wind soil erodibility factor downward as loose material is eroded.  </t>
  </si>
  <si>
    <t xml:space="preserve">Nitrate leaching ratio, (Range is from 0.1 - 1), Ratio of nitrate concentration in surface runoff to nitrate concentration in percolate.  </t>
  </si>
  <si>
    <t xml:space="preserve">Runoff CN Residue Adjustment Parameter (Range is from 0.0 - 0.3).  Increases runoff for RSD &lt; 1.0 t/ha;  Decreases for RSD &gt; 1.0 t/ha.  </t>
  </si>
  <si>
    <t xml:space="preserve">Expands CN retention parameter (Range is from 1.0 - 1.5).  Values &gt; 1.0 expand CN retention and reduce runoff. </t>
  </si>
  <si>
    <t xml:space="preserve">Soil evaporation – plant cover factor (Range is from 0.00 - 0.5).  Reduces effect of plant cover as related to LAI in regulating soil evaporation.  </t>
  </si>
  <si>
    <t xml:space="preserve">Sediment routing exponent (Range is from 1 - 1.5) exponent of water velocity function for estimating potential sediment concentration.  </t>
  </si>
  <si>
    <t xml:space="preserve">Sediment routing coefficient, (t/m3)( Range is from 0.01 - 0.05) potential sediment concentration when flow velocity = 1.(m/s).  </t>
  </si>
  <si>
    <t xml:space="preserve">Runoff curve number initial abstraction (Range is from 0.05 - 0.4) </t>
  </si>
  <si>
    <t xml:space="preserve">Soluble Carbon adsorption Coefficient (0.1m3/t) (Range is from 10 - 20).  Carbon concentration in sediment divided by that in water. </t>
  </si>
  <si>
    <t xml:space="preserve">Reduces NRCS Runoff CN Retention Parameter for Frozen Soil.  (Range is from 0.05 – 0.5)  Fraction of S (Retention Parameter) Frozen Soil  </t>
  </si>
  <si>
    <t xml:space="preserve">Hargreaves PET equation coefficient (Range is from 0.0023 - 0.0032), original value = 0.0023, current value = 0.0032 </t>
  </si>
  <si>
    <t xml:space="preserve">Pesticide leaching ratio (Range is from 0.1 - 1) Ratio of pesticide concentration in surface runoff to pesticide concentration in percolation. </t>
  </si>
  <si>
    <t xml:space="preserve">Fraction of maturity at spring growth initiation (Range is from 0 - 1) allows fall growing crops to reset heat unit index to a value greater than 0 when passing through the minimum temperature month. </t>
  </si>
  <si>
    <t xml:space="preserve">CEC effect on nitrification &amp; volatilization (Range is from 0 - 1) sets lower limit of CEC correction factor in nit/vol function. At 0 CEC should prevent nit/vol process. At 1 CEC has no effect on nit/vol.  </t>
  </si>
  <si>
    <t>Upper Nitrogen Fixation limit (Range is from 0.1 – 20) This value sets the upper daily limit of nitrogen fixation by legumes. (kg/ha/day)</t>
  </si>
  <si>
    <t xml:space="preserve">Biological mixing efficiency (Range is from 0.1 - 0.5) simulates mixing in top soil by earth worms etc. Parm (31) sets depth for this action.  </t>
  </si>
  <si>
    <t xml:space="preserve">Maximum depth for biological mixing, (m), (Range is from 0.1 - 0.3)  </t>
  </si>
  <si>
    <t xml:space="preserve">Organic P loss exponent, (Range is from 1 - 1.2)  Provides nonlinear effect for organic P loss equation. </t>
  </si>
  <si>
    <t xml:space="preserve">Coefficient in MUST EQ (Range is from 2.0 – 3.0).  Original value = 2.5. </t>
  </si>
  <si>
    <t xml:space="preserve">Hargreaves PET equation exponent (Range is from 0.5 - 0.6) original value=0.5. Modified to 0.6 to increase PET. </t>
  </si>
  <si>
    <t xml:space="preserve">Upper Limit of Daily Denitrification rate (Range is from 0.0001 – 0.5)  Maximum fraction of NO3 in a soil layer subject to denitrification. </t>
  </si>
  <si>
    <t xml:space="preserve">Exponent in Delivery Ratio for SWAT Output  (Range is from 0.1 – 0.6)  Tranforms APEX small watershed sediment yield to 8-digit basin sediment yield for SWAT input.  Normally 0.5—lower values increase sediment yield to SWAT </t>
  </si>
  <si>
    <t xml:space="preserve">Water stress weighting coefficient (Range is from  0 - 1) at 0 plant water stress is strictly a function of soil water content; at 1 plant water stress is strictly a function of actual ET divided by potential ET. 0&lt;parm 38&lt;1 considers both approaches. See also SCRP 17.  </t>
  </si>
  <si>
    <t xml:space="preserve">Puddling Saturated Conductivity (mm/h) (Range is from 0.00001 – 0.1)  Simulates puddling in rice paddies by setting second soil layer saturated conductivity to a low value. </t>
  </si>
  <si>
    <t xml:space="preserve">Groundwater storage threshold (Range is from 0.001 - 1.) fraction of groundwater storage that initiates return flow.  Return flow will not occur unless the fraction of maximum groundwater storage &gt; Parm 40. </t>
  </si>
  <si>
    <t xml:space="preserve">Plant root temperature stress exponent (Range is from 0.1 - 2.) exponent of ratio of soil layer temperature to average of plant optimal and base temperatures. </t>
  </si>
  <si>
    <t xml:space="preserve">SCS curve number index coefficient (Range is from 0.3 -2.5) regulates the effect of PET in driving the SCS curve number retention parameter. </t>
  </si>
  <si>
    <t>Plow layer depth (m) used to track soluble phosphorus concentration or weight, organic carbon, and soil water content.</t>
  </si>
  <si>
    <t xml:space="preserve">Upper Limit of Curve Number Retention Parameter S(Range is from 1.0 - 2.0)SUL=PARM(44)*S1.Allows CN to go below CN1. </t>
  </si>
  <si>
    <t xml:space="preserve">RUSLE C-factor coefficient (Range is from 0.5 - 1.5) coefficient in exponential residue function in residue factor.  </t>
  </si>
  <si>
    <t xml:space="preserve">RUSLE C-factor coefficient (Range is from 0.5 - 1.5) coefficient in exponential crop height function in biomass factor. </t>
  </si>
  <si>
    <t xml:space="preserve">Maximum rainfall interception by plant canopy (mm) (Range is from 0.0 - 15.0)  </t>
  </si>
  <si>
    <t xml:space="preserve">Rainfall interception coefficient, (Range is from 0.05 - 0.3)  </t>
  </si>
  <si>
    <t xml:space="preserve">Water stored in litter (residue) coefficient (Range is from 0.1 - 0.9).  Fraction of litter weight.  </t>
  </si>
  <si>
    <t xml:space="preserve">Exponential coefficient in EQUATION expressing tillage effect on residue decay rate (Range is from 5.0 – 15.0)  </t>
  </si>
  <si>
    <t>Coefficient in oxygen EQUATION used in modifying microbial activity with soil depth (Range is from 0.8 - 0.95)  See also SCRP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</si>
</sst>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sz val="11"/>
      <color theme="0" tint="-0.499984740745262"/>
      <name val="Calibri"/>
      <family val="2"/>
      <scheme val="minor"/>
    </font>
    <font>
      <sz val="9"/>
      <color rgb="FF000000"/>
      <name val="Tahoma"/>
      <family val="2"/>
    </font>
    <font>
      <sz val="11"/>
      <color theme="1"/>
      <name val="TimesNewRomanPSMT"/>
    </font>
    <font>
      <sz val="11"/>
      <color indexed="8"/>
      <name val="Calibri"/>
      <family val="2"/>
    </font>
    <font>
      <sz val="10"/>
      <color indexed="8"/>
      <name val="Arial"/>
      <family val="2"/>
    </font>
    <font>
      <sz val="12"/>
      <color theme="1"/>
      <name val="Calibri"/>
      <family val="2"/>
      <scheme val="minor"/>
    </font>
    <font>
      <i/>
      <sz val="10"/>
      <name val="Calibri"/>
      <family val="2"/>
      <scheme val="minor"/>
    </font>
    <font>
      <i/>
      <sz val="11"/>
      <color theme="1"/>
      <name val="Calibri"/>
      <family val="2"/>
      <scheme val="minor"/>
    </font>
    <font>
      <sz val="11"/>
      <color theme="0" tint="-0.249977111117893"/>
      <name val="Calibri"/>
      <family val="2"/>
      <scheme val="minor"/>
    </font>
    <font>
      <i/>
      <sz val="11"/>
      <color theme="0" tint="-0.249977111117893"/>
      <name val="Calibri"/>
      <family val="2"/>
      <scheme val="minor"/>
    </font>
    <font>
      <sz val="11"/>
      <color theme="0" tint="-0.14999847407452621"/>
      <name val="Calibri"/>
      <family val="2"/>
      <scheme val="minor"/>
    </font>
    <font>
      <i/>
      <sz val="11"/>
      <color theme="0" tint="-0.14999847407452621"/>
      <name val="Calibri"/>
      <family val="2"/>
      <scheme val="minor"/>
    </font>
    <font>
      <sz val="11"/>
      <color rgb="FF0000FF"/>
      <name val="Calibri"/>
      <family val="2"/>
      <scheme val="minor"/>
    </font>
    <font>
      <i/>
      <sz val="11"/>
      <color rgb="FFFF0000"/>
      <name val="Calibri"/>
      <family val="2"/>
      <scheme val="minor"/>
    </font>
    <font>
      <i/>
      <sz val="11"/>
      <name val="Calibri"/>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indexed="22"/>
        <bgColor indexed="0"/>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22"/>
      </left>
      <right style="thin">
        <color indexed="22"/>
      </right>
      <top/>
      <bottom/>
      <diagonal/>
    </border>
  </borders>
  <cellStyleXfs count="5">
    <xf numFmtId="0" fontId="0" fillId="0" borderId="0"/>
    <xf numFmtId="0" fontId="9" fillId="0" borderId="0"/>
    <xf numFmtId="0" fontId="1" fillId="0" borderId="0"/>
    <xf numFmtId="0" fontId="10" fillId="0" borderId="0"/>
    <xf numFmtId="0" fontId="1" fillId="0" borderId="0"/>
  </cellStyleXfs>
  <cellXfs count="76">
    <xf numFmtId="0" fontId="0" fillId="0" borderId="0" xfId="0"/>
    <xf numFmtId="0" fontId="2" fillId="0" borderId="0" xfId="0" applyFont="1"/>
    <xf numFmtId="0" fontId="3" fillId="0" borderId="0" xfId="0" applyFont="1"/>
    <xf numFmtId="0" fontId="4" fillId="0" borderId="0" xfId="0" applyFont="1"/>
    <xf numFmtId="0" fontId="7" fillId="0" borderId="0" xfId="0" applyFont="1"/>
    <xf numFmtId="0" fontId="0" fillId="3" borderId="0" xfId="0" applyFill="1"/>
    <xf numFmtId="0" fontId="0" fillId="0" borderId="0" xfId="0" applyFill="1"/>
    <xf numFmtId="0" fontId="0" fillId="0" borderId="0" xfId="0" applyAlignment="1"/>
    <xf numFmtId="49" fontId="0" fillId="0" borderId="0" xfId="0" applyNumberFormat="1" applyAlignment="1"/>
    <xf numFmtId="0" fontId="8" fillId="4" borderId="1" xfId="1" applyFont="1" applyFill="1" applyBorder="1" applyAlignment="1">
      <alignment horizontal="center"/>
    </xf>
    <xf numFmtId="0" fontId="8" fillId="0" borderId="2" xfId="1" applyFont="1" applyFill="1" applyBorder="1" applyAlignment="1"/>
    <xf numFmtId="0" fontId="8" fillId="0" borderId="2" xfId="1" applyFont="1" applyFill="1" applyBorder="1" applyAlignment="1">
      <alignment horizontal="right"/>
    </xf>
    <xf numFmtId="0" fontId="0" fillId="5" borderId="0" xfId="0" applyFill="1"/>
    <xf numFmtId="0" fontId="2" fillId="2" borderId="0" xfId="0" applyFont="1" applyFill="1" applyAlignment="1">
      <alignment horizontal="left" vertical="center"/>
    </xf>
    <xf numFmtId="0" fontId="0" fillId="2" borderId="0" xfId="0" applyFill="1"/>
    <xf numFmtId="0" fontId="1" fillId="2" borderId="0" xfId="4" applyFill="1"/>
    <xf numFmtId="0" fontId="8" fillId="2" borderId="2" xfId="1" applyFont="1" applyFill="1" applyBorder="1" applyAlignment="1">
      <alignment horizontal="right"/>
    </xf>
    <xf numFmtId="0" fontId="8" fillId="2" borderId="2" xfId="1" applyFont="1" applyFill="1" applyBorder="1" applyAlignment="1"/>
    <xf numFmtId="0" fontId="0" fillId="2" borderId="0" xfId="0" applyFill="1" applyAlignment="1"/>
    <xf numFmtId="0" fontId="4" fillId="2" borderId="0" xfId="4" applyFont="1" applyFill="1"/>
    <xf numFmtId="0" fontId="1" fillId="2" borderId="0" xfId="4" applyFont="1" applyFill="1"/>
    <xf numFmtId="0" fontId="1" fillId="0" borderId="0" xfId="4"/>
    <xf numFmtId="0" fontId="4" fillId="0" borderId="0" xfId="4" applyFont="1"/>
    <xf numFmtId="0" fontId="11" fillId="0" borderId="0" xfId="4" applyFont="1"/>
    <xf numFmtId="0" fontId="1" fillId="0" borderId="0" xfId="4"/>
    <xf numFmtId="0" fontId="1" fillId="0" borderId="0" xfId="4"/>
    <xf numFmtId="0" fontId="1" fillId="0" borderId="0" xfId="4" applyFill="1"/>
    <xf numFmtId="0" fontId="0" fillId="0" borderId="0" xfId="0" applyFill="1" applyAlignment="1"/>
    <xf numFmtId="0" fontId="8" fillId="4" borderId="3" xfId="1" applyFont="1" applyFill="1" applyBorder="1" applyAlignment="1">
      <alignment horizontal="center"/>
    </xf>
    <xf numFmtId="0" fontId="8" fillId="0" borderId="4" xfId="1" applyFont="1" applyFill="1" applyBorder="1" applyAlignment="1"/>
    <xf numFmtId="0" fontId="3" fillId="0" borderId="0" xfId="0" applyFont="1" applyAlignment="1">
      <alignment horizontal="center"/>
    </xf>
    <xf numFmtId="0" fontId="8" fillId="0" borderId="4" xfId="1" applyFont="1" applyFill="1" applyBorder="1" applyAlignment="1">
      <alignment horizontal="right"/>
    </xf>
    <xf numFmtId="0" fontId="8" fillId="0" borderId="2" xfId="1" applyNumberFormat="1" applyFont="1" applyFill="1" applyBorder="1" applyAlignment="1"/>
    <xf numFmtId="0" fontId="8" fillId="2" borderId="2" xfId="1" applyNumberFormat="1" applyFont="1" applyFill="1" applyBorder="1" applyAlignment="1"/>
    <xf numFmtId="0" fontId="8" fillId="0" borderId="2" xfId="1" applyFont="1" applyFill="1" applyBorder="1" applyAlignment="1">
      <alignment wrapText="1"/>
    </xf>
    <xf numFmtId="22" fontId="0" fillId="0" borderId="0" xfId="0" applyNumberFormat="1" applyAlignment="1"/>
    <xf numFmtId="0" fontId="8" fillId="0" borderId="0" xfId="1" applyFont="1" applyFill="1" applyBorder="1" applyAlignment="1">
      <alignment horizontal="right"/>
    </xf>
    <xf numFmtId="0" fontId="0" fillId="0" borderId="0" xfId="0" applyFill="1" applyBorder="1" applyAlignment="1"/>
    <xf numFmtId="0" fontId="8" fillId="0" borderId="0" xfId="1" applyFont="1" applyFill="1" applyBorder="1" applyAlignment="1"/>
    <xf numFmtId="0" fontId="8" fillId="2" borderId="2" xfId="1" quotePrefix="1" applyFont="1" applyFill="1" applyBorder="1" applyAlignment="1"/>
    <xf numFmtId="0" fontId="0" fillId="6" borderId="0" xfId="0" applyFill="1"/>
    <xf numFmtId="0" fontId="3" fillId="0" borderId="0" xfId="0" applyFont="1" applyAlignment="1">
      <alignment horizontal="right"/>
    </xf>
    <xf numFmtId="0" fontId="12" fillId="0" borderId="0" xfId="0" applyFont="1"/>
    <xf numFmtId="0" fontId="13" fillId="0" borderId="0" xfId="0" applyFont="1"/>
    <xf numFmtId="0" fontId="13" fillId="0" borderId="0" xfId="0" applyFont="1" applyAlignment="1">
      <alignment horizontal="left"/>
    </xf>
    <xf numFmtId="0" fontId="13" fillId="0" borderId="0" xfId="0" applyFont="1" applyAlignment="1">
      <alignment horizontal="center"/>
    </xf>
    <xf numFmtId="0" fontId="3" fillId="0" borderId="0" xfId="4" applyFont="1" applyAlignment="1">
      <alignment horizontal="right"/>
    </xf>
    <xf numFmtId="0" fontId="13" fillId="0" borderId="0" xfId="0" applyFont="1" applyAlignment="1">
      <alignment horizontal="right"/>
    </xf>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5" fillId="0" borderId="0" xfId="0" applyFont="1" applyAlignment="1">
      <alignment horizontal="right"/>
    </xf>
    <xf numFmtId="0" fontId="13" fillId="0" borderId="0" xfId="4" applyFont="1" applyAlignment="1">
      <alignment horizontal="right"/>
    </xf>
    <xf numFmtId="0" fontId="14" fillId="0" borderId="0" xfId="0" applyFont="1"/>
    <xf numFmtId="0" fontId="4" fillId="0" borderId="0" xfId="0" applyFont="1" applyAlignment="1">
      <alignment horizontal="left"/>
    </xf>
    <xf numFmtId="0" fontId="4" fillId="0" borderId="0" xfId="0" applyFont="1" applyAlignment="1">
      <alignment horizontal="center"/>
    </xf>
    <xf numFmtId="0" fontId="4" fillId="0" borderId="0" xfId="0" applyFont="1" applyAlignment="1">
      <alignment horizontal="right"/>
    </xf>
    <xf numFmtId="0" fontId="4" fillId="6" borderId="0" xfId="0" applyFont="1" applyFill="1" applyAlignment="1">
      <alignment horizontal="center"/>
    </xf>
    <xf numFmtId="0" fontId="3" fillId="6" borderId="0" xfId="4" applyFont="1" applyFill="1" applyAlignment="1">
      <alignment horizontal="right"/>
    </xf>
    <xf numFmtId="0" fontId="15" fillId="0" borderId="0" xfId="0" applyFont="1"/>
    <xf numFmtId="0" fontId="15" fillId="0" borderId="0" xfId="4" applyFont="1" applyAlignment="1">
      <alignment horizontal="right"/>
    </xf>
    <xf numFmtId="0" fontId="16" fillId="0" borderId="0" xfId="0" applyFont="1"/>
    <xf numFmtId="0" fontId="15" fillId="0" borderId="0" xfId="0" applyFont="1" applyAlignment="1">
      <alignment horizontal="center"/>
    </xf>
    <xf numFmtId="0" fontId="15" fillId="0" borderId="0" xfId="0" applyFont="1" applyAlignment="1">
      <alignment horizontal="left"/>
    </xf>
    <xf numFmtId="0" fontId="17" fillId="0" borderId="0" xfId="0" applyFont="1"/>
    <xf numFmtId="0" fontId="18" fillId="0" borderId="0" xfId="0" applyFont="1"/>
    <xf numFmtId="0" fontId="19" fillId="0" borderId="0" xfId="0" applyFont="1"/>
    <xf numFmtId="0" fontId="3" fillId="0" borderId="0" xfId="4" applyFont="1"/>
    <xf numFmtId="0" fontId="4" fillId="0" borderId="0" xfId="0" applyFont="1" applyAlignment="1"/>
    <xf numFmtId="0" fontId="3" fillId="0" borderId="0" xfId="4" applyFont="1" applyAlignment="1"/>
    <xf numFmtId="0" fontId="13" fillId="0" borderId="0" xfId="0" applyFont="1" applyAlignment="1"/>
    <xf numFmtId="0" fontId="0" fillId="6" borderId="0" xfId="0" applyFill="1" applyAlignment="1"/>
    <xf numFmtId="0" fontId="4" fillId="6" borderId="0" xfId="0" applyFont="1" applyFill="1" applyAlignment="1"/>
    <xf numFmtId="0" fontId="0" fillId="7" borderId="0" xfId="0" applyFill="1"/>
    <xf numFmtId="0" fontId="2" fillId="0" borderId="0" xfId="0" applyFont="1" applyAlignment="1">
      <alignment horizontal="left"/>
    </xf>
    <xf numFmtId="0" fontId="2" fillId="0" borderId="0" xfId="0" applyFont="1" applyAlignment="1">
      <alignment horizontal="right"/>
    </xf>
  </cellXfs>
  <cellStyles count="5">
    <cellStyle name="Normal" xfId="0" builtinId="0"/>
    <cellStyle name="Normal 2" xfId="4" xr:uid="{00000000-0005-0000-0000-000002000000}"/>
    <cellStyle name="Normal 3" xfId="3" xr:uid="{00000000-0005-0000-0000-000003000000}"/>
    <cellStyle name="Normal 4" xfId="2" xr:uid="{00000000-0005-0000-0000-000004000000}"/>
    <cellStyle name="Normal_arc_apex_tbldef_1" xfId="1"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1725E-94A4-4141-B8D3-63B59F10ADE3}">
  <dimension ref="A1:P131"/>
  <sheetViews>
    <sheetView workbookViewId="0">
      <selection activeCell="C6" sqref="C6"/>
    </sheetView>
  </sheetViews>
  <sheetFormatPr baseColWidth="10" defaultRowHeight="16"/>
  <sheetData>
    <row r="1" spans="1:14" ht="16" customHeight="1">
      <c r="A1" s="1" t="s">
        <v>3729</v>
      </c>
      <c r="B1" s="74" t="s">
        <v>3728</v>
      </c>
      <c r="C1" s="1" t="s">
        <v>3727</v>
      </c>
      <c r="D1" s="1" t="s">
        <v>538</v>
      </c>
      <c r="E1" s="75" t="s">
        <v>539</v>
      </c>
      <c r="F1" s="1" t="s">
        <v>540</v>
      </c>
      <c r="G1" s="1" t="s">
        <v>0</v>
      </c>
      <c r="I1" s="42"/>
      <c r="K1" s="2"/>
    </row>
    <row r="2" spans="1:14" s="3" customFormat="1" ht="16" customHeight="1">
      <c r="A2" s="3">
        <v>36</v>
      </c>
      <c r="B2" s="56">
        <v>1</v>
      </c>
      <c r="C2" s="55">
        <v>1</v>
      </c>
      <c r="D2" s="55">
        <v>1</v>
      </c>
      <c r="E2" s="46">
        <v>2</v>
      </c>
      <c r="F2" s="68">
        <v>1.5</v>
      </c>
      <c r="G2" s="48" t="s">
        <v>3811</v>
      </c>
      <c r="H2" s="49"/>
      <c r="I2" s="42"/>
      <c r="J2"/>
      <c r="M2" s="46"/>
    </row>
    <row r="3" spans="1:14" ht="16" customHeight="1">
      <c r="A3" s="3">
        <v>36</v>
      </c>
      <c r="B3" s="56">
        <v>2</v>
      </c>
      <c r="C3" s="55">
        <v>2</v>
      </c>
      <c r="D3" s="55">
        <v>1</v>
      </c>
      <c r="E3" s="46">
        <v>2</v>
      </c>
      <c r="F3" s="68">
        <v>2</v>
      </c>
      <c r="G3" s="48" t="s">
        <v>3812</v>
      </c>
      <c r="H3" s="49"/>
      <c r="I3" s="42"/>
      <c r="K3" s="3"/>
      <c r="M3" s="46"/>
      <c r="N3" s="3"/>
    </row>
    <row r="4" spans="1:14" ht="16" customHeight="1">
      <c r="A4" s="3">
        <v>36</v>
      </c>
      <c r="B4" s="56">
        <v>3</v>
      </c>
      <c r="C4" s="55">
        <v>3</v>
      </c>
      <c r="D4" s="55">
        <v>0</v>
      </c>
      <c r="E4" s="46">
        <v>1</v>
      </c>
      <c r="F4" s="68">
        <v>0.75</v>
      </c>
      <c r="G4" s="48" t="s">
        <v>3813</v>
      </c>
      <c r="H4" s="49"/>
      <c r="I4" s="42"/>
      <c r="K4" s="3"/>
      <c r="M4" s="46"/>
      <c r="N4" s="3"/>
    </row>
    <row r="5" spans="1:14" ht="16" customHeight="1">
      <c r="A5" s="3">
        <v>36</v>
      </c>
      <c r="B5" s="56">
        <v>4</v>
      </c>
      <c r="C5" s="55">
        <v>4</v>
      </c>
      <c r="D5" s="55">
        <v>0</v>
      </c>
      <c r="E5" s="46">
        <v>1</v>
      </c>
      <c r="F5" s="68">
        <v>0.5</v>
      </c>
      <c r="G5" s="48" t="s">
        <v>3814</v>
      </c>
      <c r="H5" s="49"/>
      <c r="I5" s="42"/>
      <c r="K5" s="3"/>
      <c r="M5" s="46"/>
      <c r="N5" s="3"/>
    </row>
    <row r="6" spans="1:14" ht="16" customHeight="1">
      <c r="A6" s="3">
        <v>36</v>
      </c>
      <c r="B6" s="56">
        <v>5</v>
      </c>
      <c r="C6" s="55">
        <v>5</v>
      </c>
      <c r="D6" s="55">
        <v>0</v>
      </c>
      <c r="E6" s="46">
        <v>1</v>
      </c>
      <c r="F6" s="68">
        <v>0.5</v>
      </c>
      <c r="G6" s="48" t="s">
        <v>3815</v>
      </c>
      <c r="H6" s="49"/>
      <c r="I6" s="42"/>
      <c r="K6" s="3"/>
      <c r="M6" s="46"/>
      <c r="N6" s="3"/>
    </row>
    <row r="7" spans="1:14" ht="16" customHeight="1">
      <c r="A7" s="3">
        <v>36</v>
      </c>
      <c r="B7" s="56">
        <v>6</v>
      </c>
      <c r="C7" s="55">
        <v>6</v>
      </c>
      <c r="D7" s="55">
        <v>0</v>
      </c>
      <c r="E7" s="55">
        <v>1</v>
      </c>
      <c r="F7" s="69">
        <v>0.1</v>
      </c>
      <c r="G7" s="48" t="s">
        <v>3816</v>
      </c>
      <c r="H7" s="49"/>
      <c r="I7" s="42"/>
      <c r="K7" s="3"/>
      <c r="M7" s="46"/>
      <c r="N7" s="3"/>
    </row>
    <row r="8" spans="1:14" ht="16" customHeight="1">
      <c r="A8" s="3">
        <v>36</v>
      </c>
      <c r="B8" s="56">
        <v>7</v>
      </c>
      <c r="C8" s="55">
        <v>7</v>
      </c>
      <c r="D8" s="55">
        <v>0</v>
      </c>
      <c r="E8" s="46">
        <v>1</v>
      </c>
      <c r="F8" s="68">
        <v>0.99</v>
      </c>
      <c r="G8" s="48" t="s">
        <v>3817</v>
      </c>
      <c r="H8" s="49"/>
      <c r="I8" s="42"/>
      <c r="K8" s="3"/>
      <c r="M8" s="46"/>
      <c r="N8" s="3"/>
    </row>
    <row r="9" spans="1:14" ht="16" customHeight="1">
      <c r="A9" s="3">
        <v>36</v>
      </c>
      <c r="B9" s="56">
        <v>8</v>
      </c>
      <c r="C9" s="55">
        <v>8</v>
      </c>
      <c r="D9" s="55">
        <v>10</v>
      </c>
      <c r="E9" s="46">
        <v>20</v>
      </c>
      <c r="F9" s="68">
        <v>15</v>
      </c>
      <c r="G9" s="48" t="s">
        <v>3818</v>
      </c>
      <c r="H9" s="49"/>
      <c r="I9" s="42"/>
      <c r="K9" s="3"/>
      <c r="M9" s="46"/>
      <c r="N9" s="3"/>
    </row>
    <row r="10" spans="1:14" s="3" customFormat="1" ht="16" customHeight="1">
      <c r="A10" s="3">
        <v>36</v>
      </c>
      <c r="B10" s="56">
        <v>9</v>
      </c>
      <c r="C10" s="55">
        <v>9</v>
      </c>
      <c r="D10" s="55">
        <v>25</v>
      </c>
      <c r="E10" s="67">
        <v>150</v>
      </c>
      <c r="F10" s="68">
        <v>25</v>
      </c>
      <c r="G10" s="54" t="s">
        <v>3819</v>
      </c>
      <c r="H10" s="55"/>
      <c r="I10" s="66"/>
      <c r="J10"/>
      <c r="M10" s="22"/>
    </row>
    <row r="11" spans="1:14" s="3" customFormat="1" ht="16" customHeight="1">
      <c r="A11" s="3">
        <v>36</v>
      </c>
      <c r="B11" s="56">
        <v>10</v>
      </c>
      <c r="C11" s="55">
        <v>10</v>
      </c>
      <c r="D11" s="55">
        <v>0</v>
      </c>
      <c r="E11" s="67">
        <v>50</v>
      </c>
      <c r="F11" s="68">
        <v>1</v>
      </c>
      <c r="G11" s="54" t="s">
        <v>3820</v>
      </c>
      <c r="H11" s="55"/>
      <c r="I11" s="66"/>
      <c r="J11"/>
      <c r="M11" s="22"/>
    </row>
    <row r="12" spans="1:14" ht="16" customHeight="1">
      <c r="A12">
        <f t="shared" ref="A12:A43" si="0">A2+1</f>
        <v>37</v>
      </c>
      <c r="B12" s="56">
        <v>1</v>
      </c>
      <c r="C12" s="55">
        <v>11</v>
      </c>
      <c r="D12" s="55">
        <v>10</v>
      </c>
      <c r="E12" s="46">
        <v>30</v>
      </c>
      <c r="F12" s="68">
        <v>-100</v>
      </c>
      <c r="G12" s="48" t="s">
        <v>3821</v>
      </c>
      <c r="H12" s="49"/>
      <c r="I12" s="42"/>
      <c r="K12" s="3"/>
      <c r="M12" s="46"/>
      <c r="N12" s="3"/>
    </row>
    <row r="13" spans="1:14" ht="16" customHeight="1">
      <c r="A13">
        <f t="shared" si="0"/>
        <v>37</v>
      </c>
      <c r="B13" s="56">
        <v>2</v>
      </c>
      <c r="C13" s="55">
        <v>12</v>
      </c>
      <c r="D13" s="55">
        <v>1.5</v>
      </c>
      <c r="E13" s="46">
        <v>2.5</v>
      </c>
      <c r="F13" s="68">
        <v>2.5</v>
      </c>
      <c r="G13" s="48" t="s">
        <v>3822</v>
      </c>
      <c r="H13" s="49"/>
      <c r="I13" s="42"/>
      <c r="K13" s="3"/>
      <c r="M13" s="46"/>
      <c r="N13" s="3"/>
    </row>
    <row r="14" spans="1:14" ht="16" customHeight="1">
      <c r="A14">
        <f t="shared" si="0"/>
        <v>37</v>
      </c>
      <c r="B14" s="56">
        <v>3</v>
      </c>
      <c r="C14" s="55">
        <v>13</v>
      </c>
      <c r="D14" s="55">
        <v>0</v>
      </c>
      <c r="E14" s="46">
        <v>3</v>
      </c>
      <c r="F14" s="68">
        <v>2</v>
      </c>
      <c r="G14" s="48" t="s">
        <v>3823</v>
      </c>
      <c r="H14" s="49"/>
      <c r="I14" s="42"/>
      <c r="K14" s="3"/>
      <c r="M14" s="46"/>
      <c r="N14" s="3"/>
    </row>
    <row r="15" spans="1:14" ht="16" customHeight="1">
      <c r="A15">
        <f t="shared" si="0"/>
        <v>37</v>
      </c>
      <c r="B15" s="56">
        <v>4</v>
      </c>
      <c r="C15" s="55">
        <v>14</v>
      </c>
      <c r="D15" s="55">
        <v>0.1</v>
      </c>
      <c r="E15" s="46">
        <v>1</v>
      </c>
      <c r="F15" s="68">
        <v>1</v>
      </c>
      <c r="G15" s="48" t="s">
        <v>3824</v>
      </c>
      <c r="H15" s="49"/>
      <c r="I15" s="42"/>
      <c r="K15" s="3"/>
      <c r="M15" s="46"/>
      <c r="N15" s="3"/>
    </row>
    <row r="16" spans="1:14" ht="16" customHeight="1">
      <c r="A16">
        <f t="shared" si="0"/>
        <v>37</v>
      </c>
      <c r="B16" s="56">
        <v>5</v>
      </c>
      <c r="C16" s="55">
        <v>15</v>
      </c>
      <c r="D16" s="55">
        <v>0</v>
      </c>
      <c r="E16" s="46">
        <v>0.3</v>
      </c>
      <c r="F16" s="68">
        <v>0</v>
      </c>
      <c r="G16" s="48" t="s">
        <v>3825</v>
      </c>
      <c r="H16" s="49"/>
      <c r="I16" s="42"/>
      <c r="K16" s="3"/>
      <c r="M16" s="46"/>
      <c r="N16" s="3"/>
    </row>
    <row r="17" spans="1:16" ht="16" customHeight="1">
      <c r="A17">
        <f t="shared" si="0"/>
        <v>37</v>
      </c>
      <c r="B17" s="56">
        <v>6</v>
      </c>
      <c r="C17" s="55">
        <v>16</v>
      </c>
      <c r="D17" s="55">
        <v>1</v>
      </c>
      <c r="E17" s="46">
        <v>1.5</v>
      </c>
      <c r="F17" s="68">
        <v>1</v>
      </c>
      <c r="G17" s="48" t="s">
        <v>3826</v>
      </c>
      <c r="H17" s="49"/>
      <c r="I17" s="42"/>
      <c r="K17" s="3"/>
      <c r="M17" s="46"/>
      <c r="N17" s="3"/>
    </row>
    <row r="18" spans="1:16" ht="16" customHeight="1">
      <c r="A18">
        <f t="shared" si="0"/>
        <v>37</v>
      </c>
      <c r="B18" s="56">
        <v>7</v>
      </c>
      <c r="C18" s="55">
        <v>17</v>
      </c>
      <c r="D18" s="55">
        <v>0</v>
      </c>
      <c r="E18" s="46">
        <v>0.5</v>
      </c>
      <c r="F18" s="68">
        <v>0.25</v>
      </c>
      <c r="G18" s="48" t="s">
        <v>3827</v>
      </c>
      <c r="H18" s="49"/>
      <c r="I18" s="42"/>
      <c r="K18" s="3"/>
      <c r="M18" s="46"/>
      <c r="N18" s="3"/>
    </row>
    <row r="19" spans="1:16" ht="16" customHeight="1">
      <c r="A19">
        <f t="shared" si="0"/>
        <v>37</v>
      </c>
      <c r="B19" s="56">
        <v>8</v>
      </c>
      <c r="C19" s="55">
        <v>18</v>
      </c>
      <c r="D19" s="55">
        <v>1</v>
      </c>
      <c r="E19" s="46">
        <v>2</v>
      </c>
      <c r="F19" s="68">
        <v>1.5</v>
      </c>
      <c r="G19" s="48" t="s">
        <v>3828</v>
      </c>
      <c r="H19" s="49"/>
      <c r="I19" s="42"/>
      <c r="K19" s="3"/>
      <c r="M19" s="46"/>
      <c r="N19" s="3"/>
    </row>
    <row r="20" spans="1:16" ht="16" customHeight="1">
      <c r="A20">
        <f t="shared" si="0"/>
        <v>37</v>
      </c>
      <c r="B20" s="56">
        <v>9</v>
      </c>
      <c r="C20" s="55">
        <v>19</v>
      </c>
      <c r="D20" s="55">
        <v>1E-4</v>
      </c>
      <c r="E20" s="46">
        <v>0.05</v>
      </c>
      <c r="F20" s="68">
        <v>5.0000000000000001E-3</v>
      </c>
      <c r="G20" s="48" t="s">
        <v>3829</v>
      </c>
      <c r="H20" s="49"/>
      <c r="I20" s="42"/>
      <c r="K20" s="3"/>
      <c r="M20" s="46"/>
      <c r="N20" s="3"/>
    </row>
    <row r="21" spans="1:16" ht="16" customHeight="1">
      <c r="A21">
        <f t="shared" si="0"/>
        <v>37</v>
      </c>
      <c r="B21" s="56">
        <v>10</v>
      </c>
      <c r="C21" s="55">
        <v>20</v>
      </c>
      <c r="D21" s="55">
        <v>0.05</v>
      </c>
      <c r="E21" s="46">
        <v>0.4</v>
      </c>
      <c r="F21" s="68">
        <v>0.2</v>
      </c>
      <c r="G21" s="48" t="s">
        <v>3830</v>
      </c>
      <c r="H21" s="49"/>
      <c r="I21" s="42"/>
      <c r="K21" s="3"/>
      <c r="M21" s="46"/>
      <c r="N21" s="3"/>
    </row>
    <row r="22" spans="1:16" ht="16" customHeight="1">
      <c r="A22">
        <f t="shared" si="0"/>
        <v>38</v>
      </c>
      <c r="B22" s="56">
        <v>1</v>
      </c>
      <c r="C22" s="55">
        <v>21</v>
      </c>
      <c r="D22" s="55">
        <v>10</v>
      </c>
      <c r="E22" s="46">
        <v>20</v>
      </c>
      <c r="F22" s="68">
        <v>10</v>
      </c>
      <c r="G22" s="48" t="s">
        <v>3831</v>
      </c>
      <c r="H22" s="49"/>
      <c r="I22" s="42"/>
      <c r="K22" s="3"/>
      <c r="M22" s="46"/>
      <c r="N22" s="3"/>
    </row>
    <row r="23" spans="1:16" ht="16" customHeight="1">
      <c r="A23">
        <f t="shared" si="0"/>
        <v>38</v>
      </c>
      <c r="B23" s="56">
        <v>2</v>
      </c>
      <c r="C23" s="55">
        <v>22</v>
      </c>
      <c r="D23" s="55">
        <v>0.05</v>
      </c>
      <c r="E23" s="46">
        <v>0.5</v>
      </c>
      <c r="F23" s="68">
        <v>0.05</v>
      </c>
      <c r="G23" s="48" t="s">
        <v>3832</v>
      </c>
      <c r="H23" s="49"/>
      <c r="I23" s="42"/>
      <c r="K23" s="3"/>
      <c r="M23" s="46"/>
      <c r="N23" s="3"/>
    </row>
    <row r="24" spans="1:16" ht="16" customHeight="1">
      <c r="A24">
        <f t="shared" si="0"/>
        <v>38</v>
      </c>
      <c r="B24" s="56">
        <v>3</v>
      </c>
      <c r="C24" s="55">
        <v>23</v>
      </c>
      <c r="D24" s="55">
        <v>2.3E-3</v>
      </c>
      <c r="E24" s="46">
        <v>3.2000000000000002E-3</v>
      </c>
      <c r="F24" s="68">
        <v>3.2000000000000002E-3</v>
      </c>
      <c r="G24" s="48" t="s">
        <v>3833</v>
      </c>
      <c r="H24" s="49"/>
      <c r="I24" s="42"/>
      <c r="K24" s="3"/>
      <c r="M24" s="46"/>
      <c r="N24" s="3"/>
    </row>
    <row r="25" spans="1:16" ht="16" customHeight="1">
      <c r="A25">
        <f t="shared" si="0"/>
        <v>38</v>
      </c>
      <c r="B25" s="56">
        <v>4</v>
      </c>
      <c r="C25" s="55">
        <v>24</v>
      </c>
      <c r="D25" s="55">
        <v>0.01</v>
      </c>
      <c r="E25" s="46">
        <v>1</v>
      </c>
      <c r="F25" s="68">
        <v>0.1</v>
      </c>
      <c r="G25" s="48" t="s">
        <v>3834</v>
      </c>
      <c r="H25" s="49"/>
      <c r="I25" s="42"/>
      <c r="K25" s="3"/>
      <c r="M25" s="46"/>
      <c r="N25" s="3"/>
    </row>
    <row r="26" spans="1:16" ht="16" customHeight="1">
      <c r="A26">
        <f t="shared" si="0"/>
        <v>38</v>
      </c>
      <c r="B26" s="56">
        <v>5</v>
      </c>
      <c r="C26" s="55">
        <v>25</v>
      </c>
      <c r="D26" s="55">
        <v>0</v>
      </c>
      <c r="E26" s="46">
        <v>2</v>
      </c>
      <c r="F26" s="68">
        <v>0</v>
      </c>
      <c r="G26" s="48" t="s">
        <v>1163</v>
      </c>
      <c r="H26" s="49"/>
      <c r="I26" s="42"/>
      <c r="K26" s="3"/>
      <c r="M26" s="46"/>
    </row>
    <row r="27" spans="1:16" ht="16" customHeight="1">
      <c r="A27">
        <f t="shared" si="0"/>
        <v>38</v>
      </c>
      <c r="B27" s="56">
        <v>6</v>
      </c>
      <c r="C27" s="55">
        <v>26</v>
      </c>
      <c r="D27" s="55">
        <v>0</v>
      </c>
      <c r="E27" s="46">
        <v>1</v>
      </c>
      <c r="F27" s="68">
        <v>0.5</v>
      </c>
      <c r="G27" s="48" t="s">
        <v>3835</v>
      </c>
      <c r="H27" s="49"/>
      <c r="I27" s="42"/>
      <c r="K27" s="3"/>
      <c r="M27" s="46"/>
      <c r="N27" s="3"/>
    </row>
    <row r="28" spans="1:16" ht="16" customHeight="1">
      <c r="A28">
        <f t="shared" si="0"/>
        <v>38</v>
      </c>
      <c r="B28" s="56">
        <v>7</v>
      </c>
      <c r="C28" s="55">
        <v>27</v>
      </c>
      <c r="D28" s="55">
        <v>0</v>
      </c>
      <c r="E28" s="46">
        <v>1</v>
      </c>
      <c r="F28" s="68">
        <v>0.3</v>
      </c>
      <c r="G28" s="48" t="s">
        <v>3836</v>
      </c>
      <c r="H28" s="49"/>
      <c r="I28" s="42"/>
      <c r="K28" s="3"/>
      <c r="M28" s="46"/>
      <c r="N28" s="3"/>
    </row>
    <row r="29" spans="1:16" ht="16" customHeight="1">
      <c r="A29">
        <f t="shared" si="0"/>
        <v>38</v>
      </c>
      <c r="B29" s="56">
        <v>8</v>
      </c>
      <c r="C29" s="55">
        <v>28</v>
      </c>
      <c r="D29" s="55">
        <v>0.1</v>
      </c>
      <c r="E29" s="46">
        <v>20</v>
      </c>
      <c r="F29" s="68">
        <v>10</v>
      </c>
      <c r="G29" s="48" t="s">
        <v>3837</v>
      </c>
      <c r="H29" s="49"/>
      <c r="I29" s="42"/>
      <c r="K29" s="3"/>
      <c r="M29" s="46"/>
      <c r="N29" s="3"/>
    </row>
    <row r="30" spans="1:16" ht="16" customHeight="1">
      <c r="A30">
        <f t="shared" si="0"/>
        <v>38</v>
      </c>
      <c r="B30" s="56">
        <v>9</v>
      </c>
      <c r="C30" s="55">
        <v>29</v>
      </c>
      <c r="D30" s="55">
        <v>1E-4</v>
      </c>
      <c r="E30" s="46">
        <v>0.01</v>
      </c>
      <c r="F30" s="68">
        <v>1E-3</v>
      </c>
      <c r="G30" s="48" t="s">
        <v>3838</v>
      </c>
      <c r="H30" s="49"/>
      <c r="I30" s="42"/>
      <c r="K30" s="3"/>
      <c r="M30" s="46"/>
      <c r="N30" s="3"/>
    </row>
    <row r="31" spans="1:16" s="59" customFormat="1" ht="16" customHeight="1">
      <c r="A31">
        <f t="shared" si="0"/>
        <v>38</v>
      </c>
      <c r="B31" s="56">
        <v>10</v>
      </c>
      <c r="C31" s="55">
        <v>30</v>
      </c>
      <c r="D31" s="55">
        <v>0.5</v>
      </c>
      <c r="E31" s="60">
        <v>10</v>
      </c>
      <c r="F31" s="68">
        <v>1</v>
      </c>
      <c r="G31" s="63" t="s">
        <v>3726</v>
      </c>
      <c r="H31" s="30"/>
      <c r="I31" s="65"/>
      <c r="J31" s="2"/>
      <c r="K31" s="2"/>
      <c r="L31" s="2"/>
      <c r="M31" s="46"/>
      <c r="N31" s="2"/>
      <c r="O31" s="2"/>
      <c r="P31" s="2"/>
    </row>
    <row r="32" spans="1:16" ht="16" customHeight="1">
      <c r="A32">
        <f t="shared" si="0"/>
        <v>39</v>
      </c>
      <c r="B32" s="56">
        <v>1</v>
      </c>
      <c r="C32" s="55">
        <v>31</v>
      </c>
      <c r="D32" s="55">
        <v>0.1</v>
      </c>
      <c r="E32" s="46">
        <v>0.3</v>
      </c>
      <c r="F32" s="68">
        <v>0.3</v>
      </c>
      <c r="G32" s="48" t="s">
        <v>3839</v>
      </c>
      <c r="H32" s="49"/>
      <c r="I32" s="42"/>
      <c r="J32" s="46"/>
      <c r="K32" s="3"/>
      <c r="M32" s="46"/>
    </row>
    <row r="33" spans="1:14" ht="16" customHeight="1">
      <c r="A33">
        <f t="shared" si="0"/>
        <v>39</v>
      </c>
      <c r="B33" s="56">
        <v>2</v>
      </c>
      <c r="C33" s="55">
        <v>32</v>
      </c>
      <c r="D33" s="55">
        <v>1</v>
      </c>
      <c r="E33" s="46">
        <v>1.2</v>
      </c>
      <c r="F33" s="68">
        <v>1</v>
      </c>
      <c r="G33" s="48" t="s">
        <v>3840</v>
      </c>
      <c r="H33" s="49"/>
      <c r="I33" s="42"/>
      <c r="J33" s="46"/>
      <c r="K33" s="3"/>
      <c r="M33" s="46"/>
    </row>
    <row r="34" spans="1:14" ht="16" customHeight="1">
      <c r="A34">
        <f t="shared" si="0"/>
        <v>39</v>
      </c>
      <c r="B34" s="56">
        <v>3</v>
      </c>
      <c r="C34" s="55">
        <v>33</v>
      </c>
      <c r="D34" s="55">
        <v>2</v>
      </c>
      <c r="E34" s="46">
        <v>3</v>
      </c>
      <c r="F34" s="68">
        <v>2.5</v>
      </c>
      <c r="G34" s="48" t="s">
        <v>3841</v>
      </c>
      <c r="H34" s="49"/>
      <c r="I34" s="42"/>
      <c r="J34" s="46"/>
      <c r="K34" s="3"/>
      <c r="M34" s="46"/>
    </row>
    <row r="35" spans="1:14" ht="16" customHeight="1">
      <c r="A35">
        <f t="shared" si="0"/>
        <v>39</v>
      </c>
      <c r="B35" s="56">
        <v>4</v>
      </c>
      <c r="C35" s="55">
        <v>34</v>
      </c>
      <c r="D35" s="55">
        <v>0.5</v>
      </c>
      <c r="E35" s="46">
        <v>0.6</v>
      </c>
      <c r="F35" s="68">
        <v>0.5</v>
      </c>
      <c r="G35" s="48" t="s">
        <v>3842</v>
      </c>
      <c r="H35" s="49"/>
      <c r="I35" s="42"/>
      <c r="J35" s="46"/>
      <c r="K35" s="3"/>
      <c r="M35" s="46"/>
    </row>
    <row r="36" spans="1:14" s="59" customFormat="1" ht="16" customHeight="1">
      <c r="A36">
        <f t="shared" si="0"/>
        <v>39</v>
      </c>
      <c r="B36" s="56">
        <v>5</v>
      </c>
      <c r="C36" s="55">
        <v>35</v>
      </c>
      <c r="D36" s="55">
        <v>0.25</v>
      </c>
      <c r="E36" s="46">
        <v>1</v>
      </c>
      <c r="F36" s="68">
        <v>1</v>
      </c>
      <c r="G36" s="63" t="s">
        <v>3726</v>
      </c>
      <c r="H36" s="62"/>
      <c r="I36" s="61"/>
      <c r="J36" s="46"/>
      <c r="K36" s="3"/>
      <c r="M36" s="60"/>
      <c r="N36"/>
    </row>
    <row r="37" spans="1:14" ht="16" customHeight="1">
      <c r="A37">
        <f t="shared" si="0"/>
        <v>39</v>
      </c>
      <c r="B37" s="56">
        <v>6</v>
      </c>
      <c r="C37" s="55">
        <v>36</v>
      </c>
      <c r="D37" s="55">
        <v>1E-4</v>
      </c>
      <c r="E37" s="46">
        <v>0.5</v>
      </c>
      <c r="F37" s="68">
        <v>1E-3</v>
      </c>
      <c r="G37" s="48" t="s">
        <v>3843</v>
      </c>
      <c r="H37" s="49"/>
      <c r="I37" s="42"/>
      <c r="J37" s="46"/>
      <c r="K37" s="3"/>
      <c r="M37" s="46"/>
    </row>
    <row r="38" spans="1:14" ht="16" customHeight="1">
      <c r="A38">
        <f t="shared" si="0"/>
        <v>39</v>
      </c>
      <c r="B38" s="56">
        <v>7</v>
      </c>
      <c r="C38" s="55">
        <v>37</v>
      </c>
      <c r="D38" s="55">
        <v>0.1</v>
      </c>
      <c r="E38" s="46">
        <v>0.6</v>
      </c>
      <c r="F38" s="68">
        <v>0.2</v>
      </c>
      <c r="G38" s="48" t="s">
        <v>3844</v>
      </c>
      <c r="H38" s="49"/>
      <c r="I38" s="42"/>
      <c r="J38" s="46"/>
      <c r="K38" s="3"/>
      <c r="M38" s="46"/>
    </row>
    <row r="39" spans="1:14" s="64" customFormat="1" ht="16" customHeight="1">
      <c r="A39">
        <f t="shared" si="0"/>
        <v>39</v>
      </c>
      <c r="B39" s="56">
        <v>8</v>
      </c>
      <c r="C39" s="55">
        <v>38</v>
      </c>
      <c r="D39" s="55">
        <v>0</v>
      </c>
      <c r="E39" s="46">
        <v>1</v>
      </c>
      <c r="F39" s="68">
        <v>1</v>
      </c>
      <c r="G39" s="48" t="s">
        <v>3845</v>
      </c>
      <c r="H39" s="49"/>
      <c r="I39" s="42"/>
      <c r="J39" s="46"/>
      <c r="K39" s="3"/>
      <c r="M39" s="46"/>
      <c r="N39"/>
    </row>
    <row r="40" spans="1:14" ht="16" customHeight="1">
      <c r="A40">
        <f t="shared" si="0"/>
        <v>39</v>
      </c>
      <c r="B40" s="56">
        <v>9</v>
      </c>
      <c r="C40" s="55">
        <v>39</v>
      </c>
      <c r="D40" s="55">
        <v>1E-4</v>
      </c>
      <c r="E40" s="46">
        <v>5</v>
      </c>
      <c r="F40" s="68">
        <v>0.1</v>
      </c>
      <c r="G40" s="48" t="s">
        <v>3846</v>
      </c>
      <c r="H40" s="49"/>
      <c r="I40" s="42"/>
      <c r="J40" s="46"/>
      <c r="K40" s="3"/>
      <c r="M40" s="46"/>
    </row>
    <row r="41" spans="1:14" ht="16" customHeight="1">
      <c r="A41">
        <f t="shared" si="0"/>
        <v>39</v>
      </c>
      <c r="B41" s="56">
        <v>10</v>
      </c>
      <c r="C41" s="55">
        <v>40</v>
      </c>
      <c r="D41" s="55">
        <v>1E-3</v>
      </c>
      <c r="E41" s="46">
        <v>1</v>
      </c>
      <c r="F41" s="68">
        <v>0.1</v>
      </c>
      <c r="G41" s="48" t="s">
        <v>3847</v>
      </c>
      <c r="H41" s="49"/>
      <c r="I41" s="42"/>
      <c r="J41" s="46"/>
      <c r="K41" s="3"/>
      <c r="M41" s="46"/>
    </row>
    <row r="42" spans="1:14" ht="16" customHeight="1">
      <c r="A42">
        <f t="shared" si="0"/>
        <v>40</v>
      </c>
      <c r="B42" s="56">
        <v>1</v>
      </c>
      <c r="C42" s="55">
        <v>41</v>
      </c>
      <c r="D42" s="55">
        <v>0.1</v>
      </c>
      <c r="E42" s="46">
        <v>2</v>
      </c>
      <c r="F42" s="68">
        <v>0.5</v>
      </c>
      <c r="G42" s="48" t="s">
        <v>3848</v>
      </c>
      <c r="H42" s="49"/>
      <c r="I42" s="42"/>
      <c r="J42" s="46"/>
      <c r="K42" s="3"/>
      <c r="M42" s="46"/>
    </row>
    <row r="43" spans="1:14" ht="16" customHeight="1">
      <c r="A43">
        <f t="shared" si="0"/>
        <v>40</v>
      </c>
      <c r="B43" s="56">
        <v>2</v>
      </c>
      <c r="C43" s="55">
        <v>42</v>
      </c>
      <c r="D43" s="55">
        <v>0.3</v>
      </c>
      <c r="E43" s="46">
        <v>2.5</v>
      </c>
      <c r="F43" s="68">
        <v>1</v>
      </c>
      <c r="G43" s="48" t="s">
        <v>3849</v>
      </c>
      <c r="H43" s="49"/>
      <c r="I43" s="42"/>
      <c r="J43" s="46"/>
      <c r="K43" s="3"/>
      <c r="M43" s="46"/>
    </row>
    <row r="44" spans="1:14" ht="16" customHeight="1">
      <c r="A44">
        <f t="shared" ref="A44:A75" si="1">A34+1</f>
        <v>40</v>
      </c>
      <c r="B44" s="56">
        <v>3</v>
      </c>
      <c r="C44" s="55">
        <v>43</v>
      </c>
      <c r="D44" s="55">
        <v>0.05</v>
      </c>
      <c r="E44" s="46">
        <v>0.2</v>
      </c>
      <c r="F44" s="68">
        <v>0.15</v>
      </c>
      <c r="G44" s="48" t="s">
        <v>3850</v>
      </c>
      <c r="H44" s="49"/>
      <c r="I44" s="42"/>
      <c r="J44" s="46"/>
      <c r="K44" s="3"/>
      <c r="M44" s="46"/>
    </row>
    <row r="45" spans="1:14" ht="16" customHeight="1">
      <c r="A45">
        <f t="shared" si="1"/>
        <v>40</v>
      </c>
      <c r="B45" s="56">
        <v>4</v>
      </c>
      <c r="C45" s="55">
        <v>44</v>
      </c>
      <c r="D45" s="55">
        <v>1</v>
      </c>
      <c r="E45" s="46">
        <v>2</v>
      </c>
      <c r="F45" s="68">
        <v>1.2</v>
      </c>
      <c r="G45" s="48" t="s">
        <v>3851</v>
      </c>
      <c r="H45" s="49"/>
      <c r="I45" s="42"/>
      <c r="J45" s="46"/>
      <c r="K45" s="3"/>
      <c r="M45" s="46"/>
    </row>
    <row r="46" spans="1:14" ht="16" customHeight="1">
      <c r="A46">
        <f t="shared" si="1"/>
        <v>40</v>
      </c>
      <c r="B46" s="56">
        <v>5</v>
      </c>
      <c r="C46" s="55">
        <v>45</v>
      </c>
      <c r="D46" s="55">
        <v>0.5</v>
      </c>
      <c r="E46" s="46">
        <v>10</v>
      </c>
      <c r="F46" s="68">
        <v>3</v>
      </c>
      <c r="G46" s="48" t="s">
        <v>1231</v>
      </c>
      <c r="H46" s="49"/>
      <c r="I46" s="42"/>
      <c r="J46" s="46"/>
      <c r="K46" s="3"/>
      <c r="M46" s="46"/>
    </row>
    <row r="47" spans="1:14" ht="16" customHeight="1">
      <c r="A47">
        <f t="shared" si="1"/>
        <v>40</v>
      </c>
      <c r="B47" s="56">
        <v>6</v>
      </c>
      <c r="C47" s="55">
        <v>46</v>
      </c>
      <c r="D47" s="55">
        <v>0.5</v>
      </c>
      <c r="E47" s="46">
        <v>1.5</v>
      </c>
      <c r="F47" s="68">
        <v>0.75</v>
      </c>
      <c r="G47" s="48" t="s">
        <v>3852</v>
      </c>
      <c r="H47" s="49"/>
      <c r="I47" s="42"/>
      <c r="J47" s="46"/>
      <c r="K47" s="3"/>
      <c r="M47" s="46"/>
    </row>
    <row r="48" spans="1:14" ht="16" customHeight="1">
      <c r="A48">
        <f t="shared" si="1"/>
        <v>40</v>
      </c>
      <c r="B48" s="56">
        <v>7</v>
      </c>
      <c r="C48" s="55">
        <v>47</v>
      </c>
      <c r="D48" s="55">
        <v>0.05</v>
      </c>
      <c r="E48" s="46">
        <v>0.2</v>
      </c>
      <c r="F48" s="68">
        <v>0.1</v>
      </c>
      <c r="G48" s="48" t="s">
        <v>3853</v>
      </c>
      <c r="H48" s="49"/>
      <c r="I48" s="42"/>
      <c r="J48" s="46"/>
      <c r="K48" s="3"/>
      <c r="M48" s="46"/>
    </row>
    <row r="49" spans="1:14" s="59" customFormat="1" ht="16" customHeight="1">
      <c r="A49">
        <f t="shared" si="1"/>
        <v>40</v>
      </c>
      <c r="B49" s="56">
        <v>8</v>
      </c>
      <c r="C49" s="55">
        <v>48</v>
      </c>
      <c r="D49" s="45">
        <v>1</v>
      </c>
      <c r="E49" s="52">
        <v>5</v>
      </c>
      <c r="F49" s="70">
        <v>1</v>
      </c>
      <c r="G49" s="63" t="s">
        <v>3726</v>
      </c>
      <c r="H49" s="62"/>
      <c r="I49" s="61"/>
      <c r="J49" s="46"/>
      <c r="K49" s="3"/>
      <c r="M49" s="60"/>
    </row>
    <row r="50" spans="1:14" ht="16" customHeight="1">
      <c r="A50">
        <f t="shared" si="1"/>
        <v>40</v>
      </c>
      <c r="B50" s="56">
        <v>9</v>
      </c>
      <c r="C50" s="55">
        <v>49</v>
      </c>
      <c r="D50" s="55">
        <v>0</v>
      </c>
      <c r="E50" s="46">
        <v>15</v>
      </c>
      <c r="F50" s="68">
        <v>7</v>
      </c>
      <c r="G50" s="54" t="s">
        <v>3854</v>
      </c>
      <c r="H50" s="49"/>
      <c r="I50" s="42"/>
      <c r="J50" s="46"/>
      <c r="K50" s="3"/>
      <c r="M50" s="46"/>
    </row>
    <row r="51" spans="1:14" ht="16" customHeight="1">
      <c r="A51">
        <f t="shared" si="1"/>
        <v>40</v>
      </c>
      <c r="B51" s="56">
        <v>10</v>
      </c>
      <c r="C51" s="55">
        <v>50</v>
      </c>
      <c r="D51" s="55">
        <v>0.05</v>
      </c>
      <c r="E51" s="46">
        <v>0.3</v>
      </c>
      <c r="F51" s="68">
        <v>0.1</v>
      </c>
      <c r="G51" s="48" t="s">
        <v>3855</v>
      </c>
      <c r="H51" s="49"/>
      <c r="I51" s="42"/>
      <c r="J51" s="46"/>
      <c r="K51" s="3"/>
      <c r="M51" s="46"/>
    </row>
    <row r="52" spans="1:14" ht="16" customHeight="1">
      <c r="A52">
        <f t="shared" si="1"/>
        <v>41</v>
      </c>
      <c r="B52" s="56">
        <v>1</v>
      </c>
      <c r="C52" s="55">
        <v>51</v>
      </c>
      <c r="D52" s="55">
        <v>0.1</v>
      </c>
      <c r="E52" s="46">
        <v>0.9</v>
      </c>
      <c r="F52" s="68">
        <v>0.5</v>
      </c>
      <c r="G52" s="48" t="s">
        <v>3856</v>
      </c>
      <c r="H52" s="49"/>
      <c r="I52" s="42"/>
      <c r="J52" s="46"/>
      <c r="K52" s="3"/>
      <c r="M52" s="46"/>
      <c r="N52" s="3"/>
    </row>
    <row r="53" spans="1:14" ht="16" customHeight="1">
      <c r="A53">
        <f t="shared" si="1"/>
        <v>41</v>
      </c>
      <c r="B53" s="56">
        <v>2</v>
      </c>
      <c r="C53" s="55">
        <v>52</v>
      </c>
      <c r="D53" s="55">
        <v>5</v>
      </c>
      <c r="E53" s="46">
        <v>15</v>
      </c>
      <c r="F53" s="68">
        <v>10</v>
      </c>
      <c r="G53" s="48" t="s">
        <v>3857</v>
      </c>
      <c r="H53" s="49"/>
      <c r="I53" s="42"/>
      <c r="J53" s="46"/>
      <c r="K53" s="3"/>
      <c r="M53" s="46"/>
      <c r="N53" s="3"/>
    </row>
    <row r="54" spans="1:14" ht="16" customHeight="1">
      <c r="A54">
        <f t="shared" si="1"/>
        <v>41</v>
      </c>
      <c r="B54" s="56">
        <v>3</v>
      </c>
      <c r="C54" s="55">
        <v>53</v>
      </c>
      <c r="D54" s="55">
        <v>0.8</v>
      </c>
      <c r="E54" s="46">
        <v>0.95</v>
      </c>
      <c r="F54" s="68">
        <v>0.9</v>
      </c>
      <c r="G54" s="48" t="s">
        <v>3858</v>
      </c>
      <c r="H54" s="49"/>
      <c r="I54" s="42"/>
      <c r="J54" s="46"/>
      <c r="K54" s="3"/>
      <c r="M54" s="46"/>
      <c r="N54" s="3"/>
    </row>
    <row r="55" spans="1:14" ht="16" customHeight="1">
      <c r="A55">
        <f t="shared" si="1"/>
        <v>41</v>
      </c>
      <c r="B55" s="56">
        <v>4</v>
      </c>
      <c r="C55" s="55">
        <v>54</v>
      </c>
      <c r="D55" s="55">
        <v>0.3</v>
      </c>
      <c r="E55" s="46">
        <v>0.9</v>
      </c>
      <c r="F55" s="68">
        <v>0.6</v>
      </c>
      <c r="G55" s="48" t="s">
        <v>3747</v>
      </c>
      <c r="H55" s="49"/>
      <c r="I55" s="42"/>
      <c r="J55" s="46"/>
      <c r="K55" s="3"/>
      <c r="M55" s="46"/>
      <c r="N55" s="3"/>
    </row>
    <row r="56" spans="1:14" ht="16" customHeight="1">
      <c r="A56">
        <f t="shared" si="1"/>
        <v>41</v>
      </c>
      <c r="B56" s="56">
        <v>5</v>
      </c>
      <c r="C56" s="55">
        <v>55</v>
      </c>
      <c r="D56" s="55">
        <v>0.1</v>
      </c>
      <c r="E56" s="46">
        <v>0.3</v>
      </c>
      <c r="F56" s="68">
        <v>0.2</v>
      </c>
      <c r="G56" s="48" t="s">
        <v>3748</v>
      </c>
      <c r="H56" s="49"/>
      <c r="I56" s="42"/>
      <c r="J56" s="46"/>
      <c r="K56" s="3"/>
      <c r="M56" s="46"/>
      <c r="N56" s="3"/>
    </row>
    <row r="57" spans="1:14" ht="16" customHeight="1">
      <c r="A57">
        <f t="shared" si="1"/>
        <v>41</v>
      </c>
      <c r="B57" s="56">
        <v>6</v>
      </c>
      <c r="C57" s="55">
        <v>56</v>
      </c>
      <c r="D57" s="55">
        <v>0.5</v>
      </c>
      <c r="E57" s="46">
        <v>1</v>
      </c>
      <c r="F57" s="68">
        <v>0.9</v>
      </c>
      <c r="G57" s="48" t="s">
        <v>3749</v>
      </c>
      <c r="H57" s="49"/>
      <c r="I57" s="42"/>
      <c r="J57" s="46"/>
      <c r="K57" s="3"/>
      <c r="M57" s="46"/>
      <c r="N57" s="3"/>
    </row>
    <row r="58" spans="1:14" ht="16" customHeight="1">
      <c r="A58">
        <f t="shared" si="1"/>
        <v>41</v>
      </c>
      <c r="B58" s="56">
        <v>7</v>
      </c>
      <c r="C58" s="55">
        <v>57</v>
      </c>
      <c r="D58" s="55">
        <v>0.05</v>
      </c>
      <c r="E58" s="46">
        <v>2</v>
      </c>
      <c r="F58" s="68">
        <v>0.78</v>
      </c>
      <c r="G58" s="48" t="s">
        <v>3750</v>
      </c>
      <c r="H58" s="49"/>
      <c r="I58" s="42"/>
      <c r="J58" s="46"/>
      <c r="K58" s="3"/>
      <c r="M58" s="46"/>
      <c r="N58" s="3"/>
    </row>
    <row r="59" spans="1:14" ht="16" customHeight="1">
      <c r="A59">
        <f t="shared" si="1"/>
        <v>41</v>
      </c>
      <c r="B59" s="56">
        <v>8</v>
      </c>
      <c r="C59" s="55">
        <v>58</v>
      </c>
      <c r="D59" s="55">
        <v>0.3</v>
      </c>
      <c r="E59" s="46">
        <v>0.9</v>
      </c>
      <c r="F59" s="68">
        <v>0.6</v>
      </c>
      <c r="G59" s="48" t="s">
        <v>3751</v>
      </c>
      <c r="H59" s="49"/>
      <c r="I59" s="42"/>
      <c r="J59" s="46"/>
      <c r="K59" s="3"/>
      <c r="M59" s="46"/>
      <c r="N59" s="3"/>
    </row>
    <row r="60" spans="1:14" ht="16" customHeight="1">
      <c r="A60">
        <f t="shared" si="1"/>
        <v>41</v>
      </c>
      <c r="B60" s="56">
        <v>9</v>
      </c>
      <c r="C60" s="55">
        <v>59</v>
      </c>
      <c r="D60" s="55">
        <v>1</v>
      </c>
      <c r="E60" s="46">
        <v>20</v>
      </c>
      <c r="F60" s="68">
        <v>10</v>
      </c>
      <c r="G60" s="48" t="s">
        <v>3752</v>
      </c>
      <c r="H60" s="49"/>
      <c r="I60" s="42"/>
      <c r="J60" s="46"/>
      <c r="K60" s="3"/>
      <c r="M60" s="46"/>
      <c r="N60" s="3"/>
    </row>
    <row r="61" spans="1:14" ht="16" customHeight="1">
      <c r="A61">
        <f t="shared" si="1"/>
        <v>41</v>
      </c>
      <c r="B61" s="56">
        <v>10</v>
      </c>
      <c r="C61" s="55">
        <v>60</v>
      </c>
      <c r="D61" s="55">
        <v>1</v>
      </c>
      <c r="E61" s="46">
        <v>365</v>
      </c>
      <c r="F61" s="68">
        <v>7</v>
      </c>
      <c r="G61" s="48" t="s">
        <v>3753</v>
      </c>
      <c r="H61" s="49"/>
      <c r="I61" s="42"/>
      <c r="J61" s="46"/>
      <c r="K61" s="3"/>
      <c r="M61" s="46"/>
      <c r="N61" s="3"/>
    </row>
    <row r="62" spans="1:14" ht="16" customHeight="1">
      <c r="A62">
        <f t="shared" si="1"/>
        <v>42</v>
      </c>
      <c r="B62" s="56">
        <v>1</v>
      </c>
      <c r="C62" s="55">
        <v>61</v>
      </c>
      <c r="D62" s="55">
        <v>0.05</v>
      </c>
      <c r="E62" s="46">
        <v>0.95</v>
      </c>
      <c r="F62" s="68">
        <v>0.2</v>
      </c>
      <c r="G62" s="48" t="s">
        <v>3754</v>
      </c>
      <c r="H62" s="49"/>
      <c r="I62" s="42"/>
      <c r="J62" s="46"/>
      <c r="K62" s="3"/>
      <c r="M62" s="46"/>
      <c r="N62" s="3"/>
    </row>
    <row r="63" spans="1:14" ht="16" customHeight="1">
      <c r="A63">
        <f t="shared" si="1"/>
        <v>42</v>
      </c>
      <c r="B63" s="56">
        <v>2</v>
      </c>
      <c r="C63" s="55">
        <v>62</v>
      </c>
      <c r="D63" s="55">
        <v>0.1</v>
      </c>
      <c r="E63" s="46">
        <v>0.5</v>
      </c>
      <c r="F63" s="68">
        <v>0.25</v>
      </c>
      <c r="G63" s="48" t="s">
        <v>3755</v>
      </c>
      <c r="H63" s="49"/>
      <c r="I63" s="42"/>
      <c r="J63" s="46"/>
      <c r="K63" s="3"/>
      <c r="M63" s="46"/>
      <c r="N63" s="3"/>
    </row>
    <row r="64" spans="1:14" ht="16" customHeight="1">
      <c r="A64">
        <f t="shared" si="1"/>
        <v>42</v>
      </c>
      <c r="B64" s="56">
        <v>3</v>
      </c>
      <c r="C64" s="55">
        <v>63</v>
      </c>
      <c r="D64" s="55">
        <v>0.8</v>
      </c>
      <c r="E64" s="46">
        <v>1.2</v>
      </c>
      <c r="F64" s="68">
        <v>1</v>
      </c>
      <c r="G64" s="48" t="s">
        <v>3756</v>
      </c>
      <c r="H64" s="49"/>
      <c r="I64" s="42"/>
      <c r="J64" s="46"/>
      <c r="K64" s="3"/>
      <c r="M64" s="46"/>
      <c r="N64" s="3"/>
    </row>
    <row r="65" spans="1:15" ht="16" customHeight="1">
      <c r="A65">
        <f t="shared" si="1"/>
        <v>42</v>
      </c>
      <c r="B65" s="56">
        <v>4</v>
      </c>
      <c r="C65" s="55">
        <v>64</v>
      </c>
      <c r="D65" s="55">
        <v>0.5</v>
      </c>
      <c r="E65" s="46">
        <v>1.5</v>
      </c>
      <c r="F65" s="68">
        <v>1</v>
      </c>
      <c r="G65" s="48" t="s">
        <v>3757</v>
      </c>
      <c r="H65" s="49"/>
      <c r="I65" s="42"/>
      <c r="J65" s="46"/>
      <c r="K65" s="3"/>
      <c r="M65" s="46"/>
      <c r="N65" s="3"/>
    </row>
    <row r="66" spans="1:15" ht="16" customHeight="1">
      <c r="A66">
        <f t="shared" si="1"/>
        <v>42</v>
      </c>
      <c r="B66" s="56">
        <v>5</v>
      </c>
      <c r="C66" s="55">
        <v>65</v>
      </c>
      <c r="D66" s="55">
        <v>1E-3</v>
      </c>
      <c r="E66" s="46">
        <v>0.1</v>
      </c>
      <c r="F66" s="68">
        <v>1E-3</v>
      </c>
      <c r="G66" s="48" t="s">
        <v>3758</v>
      </c>
      <c r="H66" s="49"/>
      <c r="I66" s="42"/>
      <c r="J66" s="46"/>
      <c r="K66" s="3"/>
      <c r="M66" s="46"/>
      <c r="N66" s="3"/>
    </row>
    <row r="67" spans="1:15" ht="16" customHeight="1">
      <c r="A67">
        <f t="shared" si="1"/>
        <v>42</v>
      </c>
      <c r="B67" s="56">
        <v>6</v>
      </c>
      <c r="C67" s="55">
        <v>66</v>
      </c>
      <c r="D67" s="55">
        <v>1</v>
      </c>
      <c r="E67" s="46">
        <v>10</v>
      </c>
      <c r="F67" s="68">
        <v>3</v>
      </c>
      <c r="G67" s="48" t="s">
        <v>3759</v>
      </c>
      <c r="H67" s="49"/>
      <c r="I67" s="42"/>
      <c r="J67" s="46"/>
      <c r="K67" s="3"/>
      <c r="M67" s="46"/>
      <c r="N67" s="3"/>
    </row>
    <row r="68" spans="1:15" ht="16" customHeight="1">
      <c r="A68">
        <f t="shared" si="1"/>
        <v>42</v>
      </c>
      <c r="B68" s="56">
        <v>7</v>
      </c>
      <c r="C68" s="55">
        <v>67</v>
      </c>
      <c r="D68" s="55">
        <v>5</v>
      </c>
      <c r="E68" s="46">
        <v>15</v>
      </c>
      <c r="F68" s="68">
        <v>10</v>
      </c>
      <c r="G68" s="48" t="s">
        <v>3760</v>
      </c>
      <c r="H68" s="49"/>
      <c r="I68" s="42"/>
      <c r="J68" s="46"/>
      <c r="K68" s="3"/>
      <c r="M68" s="46"/>
      <c r="N68" s="3"/>
    </row>
    <row r="69" spans="1:15" ht="16" customHeight="1">
      <c r="A69">
        <f t="shared" si="1"/>
        <v>42</v>
      </c>
      <c r="B69" s="56">
        <v>8</v>
      </c>
      <c r="C69" s="55">
        <v>68</v>
      </c>
      <c r="D69" s="55">
        <v>0.1</v>
      </c>
      <c r="E69" s="46">
        <v>1</v>
      </c>
      <c r="F69" s="68">
        <v>0.5</v>
      </c>
      <c r="G69" s="48" t="s">
        <v>3761</v>
      </c>
      <c r="H69" s="49"/>
      <c r="I69" s="42"/>
      <c r="J69" s="46"/>
      <c r="K69" s="3"/>
      <c r="M69" s="46"/>
      <c r="N69" s="3"/>
    </row>
    <row r="70" spans="1:15" s="3" customFormat="1" ht="16" customHeight="1">
      <c r="A70">
        <f t="shared" si="1"/>
        <v>42</v>
      </c>
      <c r="B70" s="56">
        <v>9</v>
      </c>
      <c r="C70" s="55">
        <v>69</v>
      </c>
      <c r="D70" s="55">
        <v>0.1</v>
      </c>
      <c r="E70" s="46">
        <v>1</v>
      </c>
      <c r="F70" s="68">
        <v>0.5</v>
      </c>
      <c r="G70" s="48" t="s">
        <v>3762</v>
      </c>
      <c r="H70" s="49"/>
      <c r="I70" s="42"/>
      <c r="J70" s="46"/>
      <c r="M70" s="46"/>
      <c r="O70"/>
    </row>
    <row r="71" spans="1:15" ht="16" customHeight="1">
      <c r="A71">
        <f t="shared" si="1"/>
        <v>42</v>
      </c>
      <c r="B71" s="56">
        <v>10</v>
      </c>
      <c r="C71" s="55">
        <v>70</v>
      </c>
      <c r="D71" s="55">
        <v>0.5</v>
      </c>
      <c r="E71" s="46">
        <v>1.5</v>
      </c>
      <c r="F71" s="68">
        <v>1</v>
      </c>
      <c r="G71" s="48" t="s">
        <v>3763</v>
      </c>
      <c r="H71" s="49"/>
      <c r="I71" s="42"/>
      <c r="J71" s="46"/>
      <c r="K71" s="3"/>
      <c r="M71" s="46"/>
      <c r="N71" s="3"/>
    </row>
    <row r="72" spans="1:15" ht="16" customHeight="1">
      <c r="A72">
        <f t="shared" si="1"/>
        <v>43</v>
      </c>
      <c r="B72" s="56">
        <v>1</v>
      </c>
      <c r="C72" s="55">
        <v>71</v>
      </c>
      <c r="D72" s="55">
        <v>1</v>
      </c>
      <c r="E72" s="46">
        <v>1.5</v>
      </c>
      <c r="F72" s="68">
        <v>1.1499999999999999</v>
      </c>
      <c r="G72" s="48" t="s">
        <v>3764</v>
      </c>
      <c r="H72" s="49"/>
      <c r="I72" s="42"/>
      <c r="J72" s="46"/>
      <c r="K72" s="3"/>
      <c r="M72" s="46"/>
      <c r="N72" s="3"/>
    </row>
    <row r="73" spans="1:15" ht="16" customHeight="1">
      <c r="A73">
        <f t="shared" si="1"/>
        <v>43</v>
      </c>
      <c r="B73" s="56">
        <v>2</v>
      </c>
      <c r="C73" s="55">
        <v>72</v>
      </c>
      <c r="D73" s="55">
        <v>0.05</v>
      </c>
      <c r="E73" s="46">
        <v>0.5</v>
      </c>
      <c r="F73" s="68">
        <v>0.1</v>
      </c>
      <c r="G73" s="48" t="s">
        <v>3765</v>
      </c>
      <c r="H73" s="49"/>
      <c r="I73" s="42"/>
      <c r="J73" s="46"/>
      <c r="K73" s="3"/>
      <c r="M73" s="46"/>
      <c r="N73" s="3"/>
    </row>
    <row r="74" spans="1:15" s="59" customFormat="1" ht="16" customHeight="1">
      <c r="A74">
        <f t="shared" si="1"/>
        <v>43</v>
      </c>
      <c r="B74" s="56">
        <v>3</v>
      </c>
      <c r="C74" s="55">
        <v>73</v>
      </c>
      <c r="D74" s="45">
        <v>0.1</v>
      </c>
      <c r="E74" s="52">
        <v>0.9</v>
      </c>
      <c r="F74" s="70">
        <v>0.5</v>
      </c>
      <c r="G74" s="63" t="s">
        <v>3726</v>
      </c>
      <c r="H74" s="62"/>
      <c r="I74" s="61"/>
      <c r="J74" s="46"/>
      <c r="K74" s="3"/>
      <c r="M74" s="60"/>
      <c r="N74" s="3"/>
      <c r="O74" s="2"/>
    </row>
    <row r="75" spans="1:15" ht="16" customHeight="1">
      <c r="A75">
        <f t="shared" si="1"/>
        <v>43</v>
      </c>
      <c r="B75" s="56">
        <v>4</v>
      </c>
      <c r="C75" s="55">
        <v>74</v>
      </c>
      <c r="D75" s="55">
        <v>0</v>
      </c>
      <c r="E75" s="46">
        <v>20</v>
      </c>
      <c r="F75" s="68">
        <v>10</v>
      </c>
      <c r="G75" s="48" t="s">
        <v>3766</v>
      </c>
      <c r="H75" s="49"/>
      <c r="I75" s="42"/>
      <c r="J75" s="46"/>
      <c r="K75" s="3"/>
      <c r="M75" s="46"/>
      <c r="N75" s="3"/>
    </row>
    <row r="76" spans="1:15" ht="16" customHeight="1">
      <c r="A76">
        <f t="shared" ref="A76:A107" si="2">A66+1</f>
        <v>43</v>
      </c>
      <c r="B76" s="56">
        <v>5</v>
      </c>
      <c r="C76" s="55">
        <v>75</v>
      </c>
      <c r="D76" s="55">
        <v>0.05</v>
      </c>
      <c r="E76" s="46">
        <v>1.5</v>
      </c>
      <c r="F76" s="68">
        <v>0.8</v>
      </c>
      <c r="G76" s="48" t="s">
        <v>3767</v>
      </c>
      <c r="H76" s="49"/>
      <c r="I76" s="42"/>
      <c r="J76" s="46"/>
      <c r="K76" s="3"/>
      <c r="M76" s="46"/>
      <c r="N76" s="3"/>
    </row>
    <row r="77" spans="1:15" ht="16" customHeight="1">
      <c r="A77">
        <f t="shared" si="2"/>
        <v>43</v>
      </c>
      <c r="B77" s="56">
        <v>6</v>
      </c>
      <c r="C77" s="55">
        <v>76</v>
      </c>
      <c r="D77" s="55">
        <v>1E-4</v>
      </c>
      <c r="E77" s="46">
        <v>0.1</v>
      </c>
      <c r="F77" s="68">
        <v>0.01</v>
      </c>
      <c r="G77" s="48" t="s">
        <v>3768</v>
      </c>
      <c r="H77" s="49"/>
      <c r="I77" s="42"/>
      <c r="J77" s="46"/>
      <c r="K77" s="3"/>
      <c r="M77" s="46"/>
      <c r="N77" s="3"/>
    </row>
    <row r="78" spans="1:15" ht="16" customHeight="1">
      <c r="A78">
        <f t="shared" si="2"/>
        <v>43</v>
      </c>
      <c r="B78" s="56">
        <v>7</v>
      </c>
      <c r="C78" s="55">
        <v>77</v>
      </c>
      <c r="D78" s="55">
        <v>0</v>
      </c>
      <c r="E78" s="46">
        <v>25</v>
      </c>
      <c r="F78" s="68">
        <v>0</v>
      </c>
      <c r="G78" s="48" t="s">
        <v>3769</v>
      </c>
      <c r="H78" s="49"/>
      <c r="I78" s="42"/>
      <c r="J78" s="46"/>
      <c r="K78" s="3"/>
      <c r="M78" s="46"/>
      <c r="N78" s="3"/>
    </row>
    <row r="79" spans="1:15" ht="16" customHeight="1">
      <c r="A79">
        <f t="shared" si="2"/>
        <v>43</v>
      </c>
      <c r="B79" s="56">
        <v>8</v>
      </c>
      <c r="C79" s="55">
        <v>78</v>
      </c>
      <c r="D79" s="55">
        <v>0</v>
      </c>
      <c r="E79" s="46">
        <v>1</v>
      </c>
      <c r="F79" s="68">
        <v>0</v>
      </c>
      <c r="G79" s="48" t="s">
        <v>3770</v>
      </c>
      <c r="H79" s="49"/>
      <c r="I79" s="42"/>
      <c r="J79" s="46"/>
      <c r="K79" s="3"/>
      <c r="M79" s="46"/>
      <c r="N79" s="3"/>
    </row>
    <row r="80" spans="1:15" ht="16" customHeight="1">
      <c r="A80">
        <f t="shared" si="2"/>
        <v>43</v>
      </c>
      <c r="B80" s="56">
        <v>9</v>
      </c>
      <c r="C80" s="55">
        <v>79</v>
      </c>
      <c r="D80" s="55">
        <v>0.2</v>
      </c>
      <c r="E80" s="46">
        <v>3</v>
      </c>
      <c r="F80" s="68">
        <v>1</v>
      </c>
      <c r="G80" s="48" t="s">
        <v>3771</v>
      </c>
      <c r="H80" s="49"/>
      <c r="I80" s="42"/>
      <c r="J80" s="46"/>
      <c r="K80" s="3"/>
      <c r="M80" s="46"/>
      <c r="N80" s="3"/>
    </row>
    <row r="81" spans="1:16" ht="16" customHeight="1">
      <c r="A81">
        <f t="shared" si="2"/>
        <v>43</v>
      </c>
      <c r="B81" s="56">
        <v>10</v>
      </c>
      <c r="C81" s="55">
        <v>80</v>
      </c>
      <c r="D81" s="55">
        <v>0</v>
      </c>
      <c r="E81" s="46">
        <v>0.5</v>
      </c>
      <c r="F81" s="68">
        <v>0.5</v>
      </c>
      <c r="G81" s="48" t="s">
        <v>3772</v>
      </c>
      <c r="H81" s="49"/>
      <c r="I81" s="42"/>
      <c r="J81" s="46"/>
      <c r="K81" s="3"/>
      <c r="M81" s="46"/>
      <c r="N81" s="3"/>
    </row>
    <row r="82" spans="1:16" ht="16" customHeight="1">
      <c r="A82">
        <f t="shared" si="2"/>
        <v>44</v>
      </c>
      <c r="B82" s="56">
        <v>1</v>
      </c>
      <c r="C82" s="55">
        <v>81</v>
      </c>
      <c r="D82" s="55">
        <v>0</v>
      </c>
      <c r="E82" s="46">
        <v>0.01</v>
      </c>
      <c r="F82" s="68">
        <v>0</v>
      </c>
      <c r="G82" s="48" t="s">
        <v>3773</v>
      </c>
      <c r="H82" s="49"/>
      <c r="I82" s="2"/>
      <c r="J82" s="46"/>
      <c r="K82" s="3"/>
      <c r="M82" s="46"/>
      <c r="N82" s="3"/>
    </row>
    <row r="83" spans="1:16" ht="16" customHeight="1">
      <c r="A83">
        <f t="shared" si="2"/>
        <v>44</v>
      </c>
      <c r="B83" s="56">
        <v>2</v>
      </c>
      <c r="C83" s="55">
        <v>82</v>
      </c>
      <c r="D83" s="55">
        <v>1</v>
      </c>
      <c r="E83" s="46">
        <v>6</v>
      </c>
      <c r="F83" s="68">
        <v>3</v>
      </c>
      <c r="G83" s="48" t="s">
        <v>3774</v>
      </c>
      <c r="H83" s="49"/>
      <c r="I83" s="42"/>
      <c r="J83" s="46"/>
      <c r="K83" s="3"/>
      <c r="M83" s="46"/>
      <c r="N83" s="3"/>
    </row>
    <row r="84" spans="1:16" ht="16" customHeight="1">
      <c r="A84">
        <f t="shared" si="2"/>
        <v>44</v>
      </c>
      <c r="B84" s="56">
        <v>3</v>
      </c>
      <c r="C84" s="55">
        <v>83</v>
      </c>
      <c r="D84" s="55">
        <v>0.1</v>
      </c>
      <c r="E84" s="46">
        <v>10</v>
      </c>
      <c r="F84" s="68">
        <v>0.5</v>
      </c>
      <c r="G84" s="48" t="s">
        <v>3775</v>
      </c>
      <c r="H84" s="49"/>
      <c r="I84" s="42"/>
      <c r="J84" s="46"/>
      <c r="K84" s="3"/>
      <c r="M84" s="46"/>
      <c r="N84" s="3"/>
    </row>
    <row r="85" spans="1:16" ht="16" customHeight="1">
      <c r="A85">
        <f t="shared" si="2"/>
        <v>44</v>
      </c>
      <c r="B85" s="56">
        <v>4</v>
      </c>
      <c r="C85" s="55">
        <v>84</v>
      </c>
      <c r="D85" s="55">
        <v>1E-4</v>
      </c>
      <c r="E85" s="46">
        <v>1E-3</v>
      </c>
      <c r="F85" s="68">
        <v>1E-4</v>
      </c>
      <c r="G85" s="48" t="s">
        <v>3776</v>
      </c>
      <c r="H85" s="49"/>
      <c r="I85" s="42"/>
      <c r="J85" s="46"/>
      <c r="K85" s="3"/>
      <c r="M85" s="46"/>
      <c r="N85" s="3"/>
    </row>
    <row r="86" spans="1:16" ht="16" customHeight="1">
      <c r="A86">
        <f t="shared" si="2"/>
        <v>44</v>
      </c>
      <c r="B86" s="56">
        <v>5</v>
      </c>
      <c r="C86" s="55">
        <v>85</v>
      </c>
      <c r="D86" s="55">
        <v>1E-4</v>
      </c>
      <c r="E86" s="46">
        <v>1E-3</v>
      </c>
      <c r="F86" s="68">
        <v>1E-4</v>
      </c>
      <c r="G86" s="48" t="s">
        <v>3777</v>
      </c>
      <c r="H86" s="49"/>
      <c r="I86" s="42"/>
      <c r="J86" s="46"/>
      <c r="K86" s="3"/>
      <c r="M86" s="46"/>
      <c r="N86" s="3"/>
    </row>
    <row r="87" spans="1:16" ht="16" customHeight="1">
      <c r="A87">
        <f t="shared" si="2"/>
        <v>44</v>
      </c>
      <c r="B87" s="56">
        <v>6</v>
      </c>
      <c r="C87" s="55">
        <v>86</v>
      </c>
      <c r="D87" s="55">
        <v>1E-3</v>
      </c>
      <c r="E87" s="46">
        <v>20</v>
      </c>
      <c r="F87" s="68">
        <v>0.01</v>
      </c>
      <c r="G87" s="48" t="s">
        <v>3778</v>
      </c>
      <c r="H87" s="49"/>
      <c r="I87" s="42"/>
      <c r="J87" s="46"/>
      <c r="K87" s="3"/>
      <c r="M87" s="46"/>
      <c r="N87" s="3"/>
    </row>
    <row r="88" spans="1:16" ht="16" customHeight="1">
      <c r="A88">
        <f t="shared" si="2"/>
        <v>44</v>
      </c>
      <c r="B88" s="56">
        <v>7</v>
      </c>
      <c r="C88" s="55">
        <v>87</v>
      </c>
      <c r="D88" s="55">
        <v>1E-3</v>
      </c>
      <c r="E88" s="46">
        <v>1</v>
      </c>
      <c r="F88" s="68">
        <v>0.01</v>
      </c>
      <c r="G88" s="48" t="s">
        <v>3779</v>
      </c>
      <c r="H88" s="49"/>
      <c r="I88" s="42"/>
      <c r="J88" s="46"/>
      <c r="K88" s="3"/>
      <c r="M88" s="46"/>
      <c r="N88" s="3"/>
    </row>
    <row r="89" spans="1:16" ht="16" customHeight="1">
      <c r="A89">
        <f t="shared" si="2"/>
        <v>44</v>
      </c>
      <c r="B89" s="56">
        <v>8</v>
      </c>
      <c r="C89" s="55">
        <v>88</v>
      </c>
      <c r="D89" s="55">
        <v>1E-3</v>
      </c>
      <c r="E89" s="46">
        <v>1</v>
      </c>
      <c r="F89" s="68">
        <v>1E-3</v>
      </c>
      <c r="G89" s="48" t="s">
        <v>3780</v>
      </c>
      <c r="H89" s="49"/>
      <c r="I89" s="42"/>
      <c r="J89" s="46"/>
      <c r="K89" s="3"/>
      <c r="M89" s="46"/>
      <c r="N89" s="3"/>
    </row>
    <row r="90" spans="1:16" ht="16" customHeight="1">
      <c r="A90">
        <f t="shared" si="2"/>
        <v>44</v>
      </c>
      <c r="B90" s="56">
        <v>9</v>
      </c>
      <c r="C90" s="55">
        <v>89</v>
      </c>
      <c r="D90" s="55">
        <v>0.1</v>
      </c>
      <c r="E90" s="46">
        <v>0.9</v>
      </c>
      <c r="F90" s="68">
        <v>0.1</v>
      </c>
      <c r="G90" s="48" t="s">
        <v>3781</v>
      </c>
      <c r="H90" s="49"/>
      <c r="I90" s="42"/>
      <c r="J90" s="46"/>
      <c r="K90" s="3"/>
      <c r="M90" s="46"/>
      <c r="N90" s="3"/>
    </row>
    <row r="91" spans="1:16" ht="16" customHeight="1">
      <c r="A91">
        <f t="shared" si="2"/>
        <v>44</v>
      </c>
      <c r="B91" s="56">
        <v>10</v>
      </c>
      <c r="C91" s="55">
        <v>90</v>
      </c>
      <c r="D91" s="55">
        <v>1</v>
      </c>
      <c r="E91" s="46">
        <v>100</v>
      </c>
      <c r="F91" s="68">
        <v>2</v>
      </c>
      <c r="G91" s="48" t="s">
        <v>3782</v>
      </c>
      <c r="H91" s="49"/>
      <c r="I91" s="42"/>
      <c r="J91" s="46"/>
      <c r="K91" s="3"/>
      <c r="M91" s="46"/>
      <c r="N91" s="3"/>
    </row>
    <row r="92" spans="1:16" ht="16" customHeight="1">
      <c r="A92">
        <f t="shared" si="2"/>
        <v>45</v>
      </c>
      <c r="B92" s="56">
        <v>1</v>
      </c>
      <c r="C92" s="55">
        <v>91</v>
      </c>
      <c r="D92" s="55">
        <v>1E-3</v>
      </c>
      <c r="E92" s="46">
        <v>1</v>
      </c>
      <c r="F92" s="68">
        <v>0.1</v>
      </c>
      <c r="G92" s="48" t="s">
        <v>3783</v>
      </c>
      <c r="H92" s="49"/>
      <c r="I92" s="42"/>
      <c r="J92" s="46"/>
      <c r="K92" s="3"/>
      <c r="M92" s="46"/>
      <c r="N92" s="3"/>
      <c r="P92" s="2"/>
    </row>
    <row r="93" spans="1:16" ht="16" customHeight="1">
      <c r="A93">
        <f t="shared" si="2"/>
        <v>45</v>
      </c>
      <c r="B93" s="56">
        <v>2</v>
      </c>
      <c r="C93" s="55">
        <v>92</v>
      </c>
      <c r="D93" s="55">
        <v>0.1</v>
      </c>
      <c r="E93" s="46">
        <v>2</v>
      </c>
      <c r="F93" s="68">
        <v>1</v>
      </c>
      <c r="G93" s="48" t="s">
        <v>3784</v>
      </c>
      <c r="H93" s="49"/>
      <c r="I93" s="42"/>
      <c r="J93" s="46"/>
      <c r="K93" s="3"/>
      <c r="M93" s="46"/>
      <c r="N93" s="3"/>
      <c r="P93" s="2"/>
    </row>
    <row r="94" spans="1:16" ht="16" customHeight="1">
      <c r="A94">
        <f t="shared" si="2"/>
        <v>45</v>
      </c>
      <c r="B94" s="56">
        <v>3</v>
      </c>
      <c r="C94" s="55">
        <v>93</v>
      </c>
      <c r="D94" s="55">
        <v>0</v>
      </c>
      <c r="E94" s="46">
        <v>10</v>
      </c>
      <c r="F94" s="68">
        <v>0</v>
      </c>
      <c r="G94" s="48" t="s">
        <v>3785</v>
      </c>
      <c r="H94" s="49"/>
      <c r="I94" s="42"/>
      <c r="J94" s="46"/>
      <c r="K94" s="3"/>
      <c r="M94" s="46"/>
      <c r="N94" s="3"/>
      <c r="P94" s="2"/>
    </row>
    <row r="95" spans="1:16" ht="16" customHeight="1">
      <c r="A95">
        <f t="shared" si="2"/>
        <v>45</v>
      </c>
      <c r="B95" s="56">
        <v>4</v>
      </c>
      <c r="C95" s="55">
        <v>94</v>
      </c>
      <c r="D95" s="55">
        <v>0</v>
      </c>
      <c r="E95" s="46">
        <v>10</v>
      </c>
      <c r="F95" s="68">
        <v>0</v>
      </c>
      <c r="G95" s="48" t="s">
        <v>3786</v>
      </c>
      <c r="H95" s="49"/>
      <c r="I95" s="42"/>
      <c r="J95" s="46"/>
      <c r="K95" s="3"/>
      <c r="M95" s="46"/>
      <c r="N95" s="3"/>
      <c r="P95" s="2"/>
    </row>
    <row r="96" spans="1:16" ht="16" customHeight="1">
      <c r="A96">
        <f t="shared" si="2"/>
        <v>45</v>
      </c>
      <c r="B96" s="56">
        <v>5</v>
      </c>
      <c r="C96" s="55">
        <v>95</v>
      </c>
      <c r="D96" s="57">
        <v>0.8</v>
      </c>
      <c r="E96" s="58">
        <v>2</v>
      </c>
      <c r="F96" s="71"/>
      <c r="G96" s="48" t="s">
        <v>3787</v>
      </c>
      <c r="H96" s="49"/>
      <c r="I96" s="42"/>
      <c r="J96" s="46"/>
      <c r="K96" s="3"/>
      <c r="M96" s="46"/>
      <c r="N96" s="3"/>
      <c r="P96" s="2"/>
    </row>
    <row r="97" spans="1:16" ht="16" customHeight="1">
      <c r="A97">
        <f t="shared" si="2"/>
        <v>45</v>
      </c>
      <c r="B97" s="56">
        <v>6</v>
      </c>
      <c r="C97" s="55">
        <v>96</v>
      </c>
      <c r="D97" s="55">
        <v>1</v>
      </c>
      <c r="E97" s="46">
        <v>15</v>
      </c>
      <c r="F97" s="68">
        <v>1</v>
      </c>
      <c r="G97" s="48" t="s">
        <v>3788</v>
      </c>
      <c r="H97" s="49"/>
      <c r="I97" s="42"/>
      <c r="J97" s="46"/>
      <c r="K97" s="3"/>
      <c r="M97" s="46"/>
      <c r="N97" s="3"/>
      <c r="P97" s="2"/>
    </row>
    <row r="98" spans="1:16" ht="16" customHeight="1">
      <c r="A98">
        <f t="shared" si="2"/>
        <v>45</v>
      </c>
      <c r="B98" s="56">
        <v>7</v>
      </c>
      <c r="C98" s="55">
        <v>97</v>
      </c>
      <c r="D98" s="55">
        <v>0</v>
      </c>
      <c r="E98" s="46">
        <v>1</v>
      </c>
      <c r="F98" s="68">
        <v>0.9</v>
      </c>
      <c r="G98" s="48" t="s">
        <v>3789</v>
      </c>
      <c r="H98" s="49"/>
      <c r="I98" s="42"/>
      <c r="J98" s="46"/>
      <c r="K98" s="3"/>
      <c r="M98" s="46"/>
      <c r="N98" s="3"/>
      <c r="P98" s="2"/>
    </row>
    <row r="99" spans="1:16" ht="16" customHeight="1">
      <c r="A99">
        <f t="shared" si="2"/>
        <v>45</v>
      </c>
      <c r="B99" s="56">
        <v>8</v>
      </c>
      <c r="C99" s="55">
        <v>98</v>
      </c>
      <c r="D99" s="55">
        <v>1E-4</v>
      </c>
      <c r="E99" s="46">
        <v>1E-3</v>
      </c>
      <c r="F99" s="68">
        <v>1E-4</v>
      </c>
      <c r="G99" s="48" t="s">
        <v>3790</v>
      </c>
      <c r="H99" s="49"/>
      <c r="I99" s="42"/>
      <c r="J99" s="46"/>
      <c r="K99" s="3"/>
      <c r="M99" s="46"/>
      <c r="N99" s="3"/>
      <c r="P99" s="2"/>
    </row>
    <row r="100" spans="1:16" ht="16" customHeight="1">
      <c r="A100">
        <f t="shared" si="2"/>
        <v>45</v>
      </c>
      <c r="B100" s="56">
        <v>9</v>
      </c>
      <c r="C100" s="55">
        <v>99</v>
      </c>
      <c r="D100" s="55">
        <v>1E-4</v>
      </c>
      <c r="E100" s="46">
        <v>1E-3</v>
      </c>
      <c r="F100" s="68">
        <v>1E-4</v>
      </c>
      <c r="G100" s="48" t="s">
        <v>3791</v>
      </c>
      <c r="H100" s="49"/>
      <c r="I100" s="42"/>
      <c r="J100" s="46"/>
      <c r="K100" s="3"/>
      <c r="M100" s="46"/>
      <c r="N100" s="3"/>
      <c r="P100" s="2"/>
    </row>
    <row r="101" spans="1:16" ht="16" customHeight="1">
      <c r="A101">
        <f t="shared" si="2"/>
        <v>45</v>
      </c>
      <c r="B101" s="56">
        <v>10</v>
      </c>
      <c r="C101" s="55">
        <v>100</v>
      </c>
      <c r="D101" s="55">
        <v>4.0999999999999999E-4</v>
      </c>
      <c r="E101" s="46">
        <v>6.8000000000000005E-4</v>
      </c>
      <c r="F101" s="68">
        <v>5.4799999999999998E-4</v>
      </c>
      <c r="G101" s="48" t="s">
        <v>3792</v>
      </c>
      <c r="H101" s="49"/>
      <c r="I101" s="42"/>
      <c r="J101" s="46"/>
      <c r="K101" s="3"/>
      <c r="M101" s="46"/>
      <c r="N101" s="3"/>
      <c r="P101" s="2"/>
    </row>
    <row r="102" spans="1:16" ht="16" customHeight="1">
      <c r="A102">
        <f t="shared" si="2"/>
        <v>46</v>
      </c>
      <c r="B102" s="56">
        <v>1</v>
      </c>
      <c r="C102" s="55">
        <v>101</v>
      </c>
      <c r="D102" s="55">
        <v>8.1999999999999994E-6</v>
      </c>
      <c r="E102" s="55">
        <v>1.5E-5</v>
      </c>
      <c r="F102" s="68">
        <v>1.2E-5</v>
      </c>
      <c r="G102" s="48" t="s">
        <v>3793</v>
      </c>
      <c r="I102" s="42"/>
      <c r="J102" s="46"/>
      <c r="K102" s="3"/>
      <c r="M102" s="46"/>
      <c r="N102" s="3"/>
    </row>
    <row r="103" spans="1:16" ht="16" customHeight="1">
      <c r="A103">
        <f t="shared" si="2"/>
        <v>46</v>
      </c>
      <c r="B103" s="56">
        <v>2</v>
      </c>
      <c r="C103" s="55">
        <v>102</v>
      </c>
      <c r="D103" s="57"/>
      <c r="E103" s="58"/>
      <c r="F103" s="72"/>
      <c r="G103" s="48" t="s">
        <v>3794</v>
      </c>
      <c r="I103" s="42"/>
      <c r="J103" s="46"/>
      <c r="K103" s="3"/>
      <c r="M103" s="46"/>
      <c r="N103" s="3"/>
    </row>
    <row r="104" spans="1:16" ht="16" customHeight="1">
      <c r="A104">
        <f t="shared" si="2"/>
        <v>46</v>
      </c>
      <c r="B104" s="56">
        <v>3</v>
      </c>
      <c r="C104" s="55">
        <v>103</v>
      </c>
      <c r="D104" s="57"/>
      <c r="E104" s="58"/>
      <c r="F104" s="72"/>
      <c r="G104" s="48" t="s">
        <v>3795</v>
      </c>
      <c r="I104" s="42"/>
      <c r="J104" s="46"/>
      <c r="K104" s="3"/>
      <c r="M104" s="46"/>
      <c r="N104" s="3"/>
    </row>
    <row r="105" spans="1:16" ht="16" customHeight="1">
      <c r="A105">
        <f t="shared" si="2"/>
        <v>46</v>
      </c>
      <c r="B105" s="56">
        <v>4</v>
      </c>
      <c r="C105" s="55">
        <v>104</v>
      </c>
      <c r="D105" s="55">
        <v>0.2</v>
      </c>
      <c r="E105" s="46">
        <v>0.4</v>
      </c>
      <c r="F105" s="68">
        <v>0.3</v>
      </c>
      <c r="G105" s="48" t="s">
        <v>3796</v>
      </c>
      <c r="I105" s="42"/>
      <c r="J105" s="46"/>
      <c r="K105" s="3"/>
      <c r="M105" s="46"/>
      <c r="N105" s="3"/>
    </row>
    <row r="106" spans="1:16" s="43" customFormat="1" ht="16" customHeight="1">
      <c r="A106">
        <f t="shared" si="2"/>
        <v>46</v>
      </c>
      <c r="B106" s="56">
        <v>5</v>
      </c>
      <c r="C106" s="55">
        <v>105</v>
      </c>
      <c r="D106" s="57"/>
      <c r="E106" s="58"/>
      <c r="F106" s="72"/>
      <c r="G106" s="54" t="s">
        <v>3797</v>
      </c>
      <c r="I106" s="53"/>
      <c r="J106" s="52"/>
      <c r="M106" s="52"/>
    </row>
    <row r="107" spans="1:16" s="43" customFormat="1" ht="16" customHeight="1">
      <c r="A107">
        <f t="shared" si="2"/>
        <v>46</v>
      </c>
      <c r="B107" s="56">
        <v>6</v>
      </c>
      <c r="C107" s="55">
        <v>106</v>
      </c>
      <c r="D107" s="57"/>
      <c r="E107" s="58"/>
      <c r="F107" s="72"/>
      <c r="G107" s="54" t="s">
        <v>3798</v>
      </c>
      <c r="I107" s="53"/>
      <c r="J107" s="52"/>
      <c r="M107" s="52"/>
    </row>
    <row r="108" spans="1:16" s="43" customFormat="1" ht="16" customHeight="1">
      <c r="A108">
        <f t="shared" ref="A108:A131" si="3">A98+1</f>
        <v>46</v>
      </c>
      <c r="B108" s="56">
        <v>7</v>
      </c>
      <c r="C108" s="55">
        <v>107</v>
      </c>
      <c r="D108" s="55">
        <v>0.2</v>
      </c>
      <c r="E108" s="46">
        <v>0.5</v>
      </c>
      <c r="F108" s="68">
        <v>0.35</v>
      </c>
      <c r="G108" s="54" t="s">
        <v>3799</v>
      </c>
      <c r="I108" s="53"/>
      <c r="J108" s="52"/>
      <c r="M108" s="52"/>
    </row>
    <row r="109" spans="1:16" s="43" customFormat="1" ht="16" customHeight="1">
      <c r="A109">
        <f t="shared" si="3"/>
        <v>46</v>
      </c>
      <c r="B109" s="56">
        <v>8</v>
      </c>
      <c r="C109" s="55">
        <v>108</v>
      </c>
      <c r="D109" s="55">
        <v>10</v>
      </c>
      <c r="E109" s="46">
        <v>20</v>
      </c>
      <c r="F109" s="68">
        <v>15</v>
      </c>
      <c r="G109" s="54" t="s">
        <v>3800</v>
      </c>
      <c r="I109" s="53"/>
      <c r="J109" s="52"/>
      <c r="M109" s="52"/>
    </row>
    <row r="110" spans="1:16" s="43" customFormat="1" ht="16" customHeight="1">
      <c r="A110">
        <f t="shared" si="3"/>
        <v>46</v>
      </c>
      <c r="B110" s="56">
        <v>9</v>
      </c>
      <c r="C110" s="55">
        <v>109</v>
      </c>
      <c r="D110" s="55">
        <v>5</v>
      </c>
      <c r="E110" s="46">
        <v>15</v>
      </c>
      <c r="F110" s="68">
        <v>10</v>
      </c>
      <c r="G110" s="54" t="s">
        <v>3801</v>
      </c>
      <c r="I110" s="53"/>
      <c r="J110" s="52"/>
      <c r="M110" s="52"/>
    </row>
    <row r="111" spans="1:16" s="43" customFormat="1" ht="16" customHeight="1">
      <c r="A111">
        <f t="shared" si="3"/>
        <v>46</v>
      </c>
      <c r="B111" s="56">
        <v>10</v>
      </c>
      <c r="C111" s="55">
        <v>110</v>
      </c>
      <c r="D111" s="55">
        <v>10</v>
      </c>
      <c r="E111" s="46">
        <v>20</v>
      </c>
      <c r="F111" s="68">
        <v>15</v>
      </c>
      <c r="G111" s="54" t="s">
        <v>3802</v>
      </c>
      <c r="I111" s="53"/>
      <c r="J111" s="52"/>
      <c r="M111" s="52"/>
    </row>
    <row r="112" spans="1:16" ht="16" customHeight="1">
      <c r="A112">
        <f t="shared" si="3"/>
        <v>47</v>
      </c>
      <c r="B112" s="50">
        <v>1</v>
      </c>
      <c r="C112" s="49" t="s">
        <v>1099</v>
      </c>
      <c r="D112" s="49"/>
      <c r="E112" s="46"/>
      <c r="F112" s="7"/>
      <c r="G112" s="48" t="s">
        <v>3803</v>
      </c>
      <c r="I112" s="42"/>
      <c r="J112" s="41"/>
      <c r="K112" s="3"/>
      <c r="M112" s="41"/>
      <c r="N112" s="3"/>
    </row>
    <row r="113" spans="1:14" ht="16" customHeight="1">
      <c r="A113">
        <f t="shared" si="3"/>
        <v>47</v>
      </c>
      <c r="B113" s="50">
        <v>2</v>
      </c>
      <c r="C113" s="49" t="s">
        <v>1103</v>
      </c>
      <c r="D113" s="49"/>
      <c r="E113" s="46"/>
      <c r="F113" s="7"/>
      <c r="G113" s="48" t="s">
        <v>3804</v>
      </c>
      <c r="I113" s="42"/>
      <c r="J113" s="41"/>
      <c r="K113" s="3"/>
      <c r="M113" s="41"/>
      <c r="N113" s="3"/>
    </row>
    <row r="114" spans="1:14" ht="16" customHeight="1">
      <c r="A114">
        <f t="shared" si="3"/>
        <v>47</v>
      </c>
      <c r="B114" s="50">
        <v>3</v>
      </c>
      <c r="C114" s="49" t="s">
        <v>1107</v>
      </c>
      <c r="D114" s="49"/>
      <c r="E114" s="46"/>
      <c r="F114" s="7"/>
      <c r="G114" s="48" t="s">
        <v>3805</v>
      </c>
      <c r="I114" s="42"/>
      <c r="J114" s="41"/>
      <c r="K114" s="3"/>
      <c r="M114" s="41"/>
      <c r="N114" s="3"/>
    </row>
    <row r="115" spans="1:14" ht="16" customHeight="1">
      <c r="A115">
        <f t="shared" si="3"/>
        <v>47</v>
      </c>
      <c r="B115" s="50">
        <v>4</v>
      </c>
      <c r="C115" s="49" t="s">
        <v>1350</v>
      </c>
      <c r="D115" s="49"/>
      <c r="E115" s="46"/>
      <c r="F115" s="7"/>
      <c r="G115" s="48" t="s">
        <v>3806</v>
      </c>
      <c r="I115" s="42"/>
      <c r="J115" s="41"/>
      <c r="K115" s="3"/>
      <c r="M115" s="41"/>
      <c r="N115" s="3"/>
    </row>
    <row r="116" spans="1:14" ht="16" customHeight="1">
      <c r="A116">
        <f t="shared" si="3"/>
        <v>47</v>
      </c>
      <c r="B116" s="47">
        <v>5</v>
      </c>
      <c r="C116" s="45" t="s">
        <v>3721</v>
      </c>
      <c r="D116" s="45"/>
      <c r="E116" s="46"/>
      <c r="F116" s="70"/>
      <c r="G116" s="44" t="s">
        <v>3807</v>
      </c>
      <c r="H116" s="43"/>
      <c r="I116" s="42"/>
      <c r="J116" s="41"/>
      <c r="K116" s="3"/>
      <c r="M116" s="41"/>
      <c r="N116" s="3"/>
    </row>
    <row r="117" spans="1:14" ht="16" customHeight="1">
      <c r="A117">
        <f t="shared" si="3"/>
        <v>47</v>
      </c>
      <c r="B117" s="47">
        <v>6</v>
      </c>
      <c r="C117" s="45" t="s">
        <v>3721</v>
      </c>
      <c r="D117" s="45"/>
      <c r="E117" s="46"/>
      <c r="F117" s="70"/>
      <c r="G117" s="44" t="s">
        <v>3807</v>
      </c>
      <c r="H117" s="43"/>
      <c r="I117" s="42"/>
      <c r="J117" s="41"/>
      <c r="K117" s="3"/>
      <c r="M117" s="41"/>
      <c r="N117" s="3"/>
    </row>
    <row r="118" spans="1:14" ht="16" customHeight="1">
      <c r="A118">
        <f t="shared" si="3"/>
        <v>47</v>
      </c>
      <c r="B118" s="47">
        <v>7</v>
      </c>
      <c r="C118" s="45" t="s">
        <v>3721</v>
      </c>
      <c r="D118" s="45"/>
      <c r="E118" s="46"/>
      <c r="F118" s="70"/>
      <c r="G118" s="44" t="s">
        <v>3807</v>
      </c>
      <c r="H118" s="43"/>
      <c r="I118" s="42"/>
      <c r="J118" s="51"/>
      <c r="K118" s="3"/>
      <c r="M118" s="51"/>
      <c r="N118" s="3"/>
    </row>
    <row r="119" spans="1:14" ht="16" customHeight="1">
      <c r="A119">
        <f t="shared" si="3"/>
        <v>47</v>
      </c>
      <c r="B119" s="47">
        <v>8</v>
      </c>
      <c r="C119" s="45" t="s">
        <v>3721</v>
      </c>
      <c r="D119" s="45"/>
      <c r="E119" s="46"/>
      <c r="F119" s="70"/>
      <c r="G119" s="44" t="s">
        <v>3807</v>
      </c>
      <c r="H119" s="43"/>
      <c r="I119" s="42"/>
      <c r="J119" s="51"/>
      <c r="K119" s="3"/>
      <c r="M119" s="51"/>
      <c r="N119" s="3"/>
    </row>
    <row r="120" spans="1:14" ht="16" customHeight="1">
      <c r="A120">
        <f t="shared" si="3"/>
        <v>47</v>
      </c>
      <c r="B120" s="47">
        <v>9</v>
      </c>
      <c r="C120" s="45" t="s">
        <v>3721</v>
      </c>
      <c r="D120" s="45"/>
      <c r="E120" s="46"/>
      <c r="F120" s="70"/>
      <c r="G120" s="44" t="s">
        <v>3807</v>
      </c>
      <c r="H120" s="43"/>
      <c r="I120" s="42"/>
      <c r="J120" s="41"/>
      <c r="K120" s="3"/>
      <c r="M120" s="41"/>
      <c r="N120" s="3"/>
    </row>
    <row r="121" spans="1:14" ht="16" customHeight="1">
      <c r="A121">
        <f t="shared" si="3"/>
        <v>47</v>
      </c>
      <c r="B121" s="47">
        <v>10</v>
      </c>
      <c r="C121" s="45" t="s">
        <v>3721</v>
      </c>
      <c r="D121" s="45"/>
      <c r="E121" s="46"/>
      <c r="F121" s="70"/>
      <c r="G121" s="44" t="s">
        <v>3807</v>
      </c>
      <c r="H121" s="43"/>
      <c r="I121" s="42"/>
      <c r="J121" s="41"/>
      <c r="K121" s="3"/>
      <c r="M121" s="41"/>
      <c r="N121" s="3"/>
    </row>
    <row r="122" spans="1:14">
      <c r="A122">
        <f t="shared" si="3"/>
        <v>48</v>
      </c>
      <c r="B122" s="50">
        <v>1</v>
      </c>
      <c r="C122" s="49" t="s">
        <v>3725</v>
      </c>
      <c r="D122" s="49">
        <v>100</v>
      </c>
      <c r="E122" s="46">
        <v>500</v>
      </c>
      <c r="F122" s="7">
        <v>300</v>
      </c>
      <c r="G122" s="48" t="s">
        <v>3808</v>
      </c>
      <c r="I122" s="42"/>
      <c r="J122" s="41"/>
      <c r="K122" s="3"/>
      <c r="M122" s="41"/>
      <c r="N122" s="3"/>
    </row>
    <row r="123" spans="1:14">
      <c r="A123">
        <f t="shared" si="3"/>
        <v>48</v>
      </c>
      <c r="B123" s="50">
        <v>2</v>
      </c>
      <c r="C123" s="49" t="s">
        <v>3724</v>
      </c>
      <c r="D123" s="49">
        <v>15</v>
      </c>
      <c r="E123" s="46">
        <v>40</v>
      </c>
      <c r="F123" s="7">
        <v>30</v>
      </c>
      <c r="G123" s="48" t="s">
        <v>3809</v>
      </c>
      <c r="I123" s="42"/>
      <c r="J123" s="41"/>
      <c r="K123" s="3"/>
      <c r="M123" s="41"/>
      <c r="N123" s="3"/>
    </row>
    <row r="124" spans="1:14">
      <c r="A124">
        <f t="shared" si="3"/>
        <v>48</v>
      </c>
      <c r="B124" s="50">
        <v>3</v>
      </c>
      <c r="C124" s="49" t="s">
        <v>3723</v>
      </c>
      <c r="D124" s="49">
        <v>0.01</v>
      </c>
      <c r="E124" s="46">
        <v>2.5</v>
      </c>
      <c r="F124" s="7">
        <v>1</v>
      </c>
      <c r="G124" s="48" t="s">
        <v>3810</v>
      </c>
      <c r="I124" s="42"/>
      <c r="J124" s="41"/>
      <c r="K124" s="3"/>
      <c r="M124" s="41"/>
      <c r="N124" s="3"/>
    </row>
    <row r="125" spans="1:14">
      <c r="A125">
        <f t="shared" si="3"/>
        <v>48</v>
      </c>
      <c r="B125" s="50">
        <v>4</v>
      </c>
      <c r="C125" s="49" t="s">
        <v>3722</v>
      </c>
      <c r="D125" s="49">
        <v>0.2</v>
      </c>
      <c r="E125" s="46">
        <v>0.8</v>
      </c>
      <c r="F125" s="7">
        <v>0.5</v>
      </c>
      <c r="G125" s="48"/>
      <c r="I125" s="42"/>
      <c r="J125" s="41"/>
      <c r="K125" s="3"/>
      <c r="M125" s="41"/>
      <c r="N125" s="3"/>
    </row>
    <row r="126" spans="1:14">
      <c r="A126">
        <f t="shared" si="3"/>
        <v>48</v>
      </c>
      <c r="B126" s="47">
        <v>5</v>
      </c>
      <c r="C126" s="45" t="s">
        <v>3721</v>
      </c>
      <c r="D126" s="45"/>
      <c r="E126" s="46"/>
      <c r="F126" s="70"/>
      <c r="G126" s="44" t="s">
        <v>3807</v>
      </c>
      <c r="H126" s="43"/>
      <c r="I126" s="42"/>
      <c r="J126" s="41"/>
      <c r="K126" s="3"/>
      <c r="N126" s="3"/>
    </row>
    <row r="127" spans="1:14">
      <c r="A127">
        <f t="shared" si="3"/>
        <v>48</v>
      </c>
      <c r="B127" s="47">
        <v>6</v>
      </c>
      <c r="C127" s="45" t="s">
        <v>3721</v>
      </c>
      <c r="D127" s="45"/>
      <c r="E127" s="46"/>
      <c r="F127" s="70"/>
      <c r="G127" s="44" t="s">
        <v>3807</v>
      </c>
      <c r="H127" s="43"/>
      <c r="I127" s="42"/>
      <c r="J127" s="41"/>
      <c r="K127" s="3"/>
      <c r="N127" s="3"/>
    </row>
    <row r="128" spans="1:14">
      <c r="A128">
        <f t="shared" si="3"/>
        <v>48</v>
      </c>
      <c r="B128" s="47">
        <v>7</v>
      </c>
      <c r="C128" s="45" t="s">
        <v>3721</v>
      </c>
      <c r="D128" s="45"/>
      <c r="E128" s="46"/>
      <c r="F128" s="70"/>
      <c r="G128" s="44" t="s">
        <v>3807</v>
      </c>
      <c r="H128" s="43"/>
      <c r="I128" s="42"/>
      <c r="J128" s="41"/>
      <c r="K128" s="3"/>
      <c r="N128" s="3"/>
    </row>
    <row r="129" spans="1:14">
      <c r="A129">
        <f t="shared" si="3"/>
        <v>48</v>
      </c>
      <c r="B129" s="47">
        <v>8</v>
      </c>
      <c r="C129" s="45" t="s">
        <v>3721</v>
      </c>
      <c r="D129" s="45"/>
      <c r="E129" s="46"/>
      <c r="F129" s="70"/>
      <c r="G129" s="44" t="s">
        <v>3807</v>
      </c>
      <c r="H129" s="43"/>
      <c r="I129" s="42"/>
      <c r="J129" s="41"/>
      <c r="K129" s="3"/>
      <c r="N129" s="3"/>
    </row>
    <row r="130" spans="1:14">
      <c r="A130">
        <f t="shared" si="3"/>
        <v>48</v>
      </c>
      <c r="B130" s="47">
        <v>9</v>
      </c>
      <c r="C130" s="45" t="s">
        <v>3721</v>
      </c>
      <c r="D130" s="45"/>
      <c r="E130" s="46"/>
      <c r="F130" s="70"/>
      <c r="G130" s="44" t="s">
        <v>3807</v>
      </c>
      <c r="H130" s="43"/>
      <c r="I130" s="42"/>
      <c r="J130" s="41"/>
      <c r="K130" s="3"/>
      <c r="N130" s="3"/>
    </row>
    <row r="131" spans="1:14">
      <c r="A131">
        <f t="shared" si="3"/>
        <v>48</v>
      </c>
      <c r="B131" s="47">
        <v>10</v>
      </c>
      <c r="C131" s="45" t="s">
        <v>3721</v>
      </c>
      <c r="D131" s="45"/>
      <c r="E131" s="46"/>
      <c r="F131" s="70"/>
      <c r="G131" s="44" t="s">
        <v>3807</v>
      </c>
      <c r="H131" s="43"/>
      <c r="I131" s="42"/>
      <c r="J131" s="41"/>
      <c r="K131" s="3"/>
      <c r="N131" s="3"/>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53"/>
  <sheetViews>
    <sheetView zoomScale="110" zoomScaleNormal="110" workbookViewId="0">
      <pane ySplit="1" topLeftCell="A83" activePane="bottomLeft" state="frozen"/>
      <selection pane="bottomLeft" activeCell="C97" sqref="C97"/>
    </sheetView>
  </sheetViews>
  <sheetFormatPr baseColWidth="10" defaultColWidth="8.83203125" defaultRowHeight="16"/>
  <cols>
    <col min="1" max="2" width="12.83203125" customWidth="1"/>
    <col min="3" max="3" width="12.5" customWidth="1"/>
    <col min="4" max="4" width="92.1640625" customWidth="1"/>
    <col min="6" max="6" width="19.5" bestFit="1" customWidth="1"/>
    <col min="8" max="8" width="31.1640625" bestFit="1" customWidth="1"/>
    <col min="9" max="9" width="11.5" bestFit="1" customWidth="1"/>
    <col min="10" max="10" width="68.5" bestFit="1" customWidth="1"/>
  </cols>
  <sheetData>
    <row r="1" spans="1:10">
      <c r="A1" s="1" t="s">
        <v>2192</v>
      </c>
      <c r="B1" s="1" t="s">
        <v>2893</v>
      </c>
      <c r="C1" s="1" t="s">
        <v>2193</v>
      </c>
      <c r="D1" s="1" t="s">
        <v>0</v>
      </c>
      <c r="E1" s="1" t="s">
        <v>2894</v>
      </c>
      <c r="F1" s="1" t="s">
        <v>2827</v>
      </c>
      <c r="G1" s="13" t="s">
        <v>527</v>
      </c>
      <c r="H1" s="13" t="s">
        <v>196</v>
      </c>
      <c r="I1" s="13" t="s">
        <v>3737</v>
      </c>
      <c r="J1" s="1" t="s">
        <v>3391</v>
      </c>
    </row>
    <row r="2" spans="1:10" ht="15.75" customHeight="1">
      <c r="A2" t="s">
        <v>2463</v>
      </c>
      <c r="C2" t="s">
        <v>2464</v>
      </c>
      <c r="D2" t="s">
        <v>2487</v>
      </c>
      <c r="E2" t="s">
        <v>306</v>
      </c>
      <c r="F2" t="s">
        <v>166</v>
      </c>
      <c r="J2" t="s">
        <v>3484</v>
      </c>
    </row>
    <row r="3" spans="1:10" ht="15.75" customHeight="1">
      <c r="A3" t="s">
        <v>2463</v>
      </c>
      <c r="C3" t="s">
        <v>3175</v>
      </c>
      <c r="D3" t="s">
        <v>2488</v>
      </c>
      <c r="E3" t="s">
        <v>3371</v>
      </c>
      <c r="F3" t="s">
        <v>2837</v>
      </c>
      <c r="J3" t="s">
        <v>3392</v>
      </c>
    </row>
    <row r="4" spans="1:10" ht="15.75" customHeight="1">
      <c r="A4" t="s">
        <v>2463</v>
      </c>
      <c r="C4" t="s">
        <v>2465</v>
      </c>
      <c r="D4" t="s">
        <v>2489</v>
      </c>
      <c r="E4" t="s">
        <v>2089</v>
      </c>
      <c r="F4" t="s">
        <v>2822</v>
      </c>
      <c r="J4" t="s">
        <v>2489</v>
      </c>
    </row>
    <row r="5" spans="1:10" ht="15.75" customHeight="1">
      <c r="A5" t="s">
        <v>2463</v>
      </c>
      <c r="C5" t="s">
        <v>2466</v>
      </c>
      <c r="D5" t="s">
        <v>2490</v>
      </c>
      <c r="E5" t="s">
        <v>2089</v>
      </c>
      <c r="F5" t="s">
        <v>2823</v>
      </c>
      <c r="J5" t="s">
        <v>2490</v>
      </c>
    </row>
    <row r="6" spans="1:10" ht="15.75" customHeight="1">
      <c r="A6" t="s">
        <v>2463</v>
      </c>
      <c r="C6" t="s">
        <v>2467</v>
      </c>
      <c r="D6" t="s">
        <v>2491</v>
      </c>
      <c r="E6" t="s">
        <v>2089</v>
      </c>
      <c r="F6" t="s">
        <v>2824</v>
      </c>
      <c r="J6" t="s">
        <v>2491</v>
      </c>
    </row>
    <row r="7" spans="1:10" ht="15.75" customHeight="1">
      <c r="A7" t="s">
        <v>2463</v>
      </c>
      <c r="C7" t="s">
        <v>2468</v>
      </c>
      <c r="D7" t="s">
        <v>2492</v>
      </c>
      <c r="E7" t="s">
        <v>2089</v>
      </c>
      <c r="F7" t="s">
        <v>2825</v>
      </c>
      <c r="J7" t="s">
        <v>2492</v>
      </c>
    </row>
    <row r="8" spans="1:10" ht="15.75" customHeight="1">
      <c r="A8" t="s">
        <v>2463</v>
      </c>
      <c r="C8" t="s">
        <v>2469</v>
      </c>
      <c r="D8" t="s">
        <v>2493</v>
      </c>
      <c r="E8" t="s">
        <v>325</v>
      </c>
      <c r="F8" t="s">
        <v>2149</v>
      </c>
      <c r="J8" t="s">
        <v>3393</v>
      </c>
    </row>
    <row r="9" spans="1:10" ht="15.75" customHeight="1">
      <c r="A9" t="s">
        <v>2463</v>
      </c>
      <c r="C9" t="s">
        <v>2470</v>
      </c>
      <c r="D9" t="s">
        <v>2494</v>
      </c>
      <c r="E9" t="s">
        <v>325</v>
      </c>
      <c r="F9" t="s">
        <v>2142</v>
      </c>
      <c r="J9" t="s">
        <v>3394</v>
      </c>
    </row>
    <row r="10" spans="1:10" ht="15.75" customHeight="1">
      <c r="A10" t="s">
        <v>2463</v>
      </c>
      <c r="C10" t="s">
        <v>2471</v>
      </c>
      <c r="D10" t="s">
        <v>2495</v>
      </c>
      <c r="E10" t="s">
        <v>325</v>
      </c>
      <c r="F10" t="s">
        <v>37</v>
      </c>
      <c r="J10" t="s">
        <v>3395</v>
      </c>
    </row>
    <row r="11" spans="1:10" ht="15.75" customHeight="1">
      <c r="A11" t="s">
        <v>2463</v>
      </c>
      <c r="C11" t="s">
        <v>2472</v>
      </c>
      <c r="D11" t="s">
        <v>2496</v>
      </c>
      <c r="E11" t="s">
        <v>325</v>
      </c>
      <c r="F11" t="s">
        <v>38</v>
      </c>
      <c r="J11" t="s">
        <v>3396</v>
      </c>
    </row>
    <row r="12" spans="1:10" ht="15.75" customHeight="1">
      <c r="A12" t="s">
        <v>2463</v>
      </c>
      <c r="C12" t="s">
        <v>3179</v>
      </c>
      <c r="D12" t="s">
        <v>3178</v>
      </c>
      <c r="E12" t="s">
        <v>325</v>
      </c>
      <c r="F12" t="s">
        <v>35</v>
      </c>
      <c r="J12" t="s">
        <v>3397</v>
      </c>
    </row>
    <row r="13" spans="1:10" ht="15.75" customHeight="1">
      <c r="A13" t="s">
        <v>2463</v>
      </c>
      <c r="C13" t="s">
        <v>2473</v>
      </c>
      <c r="D13" t="s">
        <v>2497</v>
      </c>
      <c r="E13" t="s">
        <v>325</v>
      </c>
      <c r="F13" t="s">
        <v>39</v>
      </c>
      <c r="J13" t="s">
        <v>3398</v>
      </c>
    </row>
    <row r="14" spans="1:10" ht="15.75" customHeight="1">
      <c r="A14" t="s">
        <v>2463</v>
      </c>
      <c r="C14" t="s">
        <v>2474</v>
      </c>
      <c r="D14" t="s">
        <v>2498</v>
      </c>
      <c r="E14" t="s">
        <v>325</v>
      </c>
      <c r="F14" t="s">
        <v>40</v>
      </c>
      <c r="J14" t="s">
        <v>3399</v>
      </c>
    </row>
    <row r="15" spans="1:10" ht="15.75" customHeight="1">
      <c r="A15" t="s">
        <v>2463</v>
      </c>
      <c r="C15" t="s">
        <v>2475</v>
      </c>
      <c r="D15" t="s">
        <v>2499</v>
      </c>
      <c r="E15" t="s">
        <v>325</v>
      </c>
      <c r="F15" t="s">
        <v>41</v>
      </c>
      <c r="J15" t="s">
        <v>3400</v>
      </c>
    </row>
    <row r="16" spans="1:10" ht="15.75" customHeight="1">
      <c r="A16" t="s">
        <v>2463</v>
      </c>
      <c r="C16" t="s">
        <v>2476</v>
      </c>
      <c r="D16" t="s">
        <v>2500</v>
      </c>
      <c r="E16" t="s">
        <v>325</v>
      </c>
      <c r="F16" t="s">
        <v>42</v>
      </c>
      <c r="J16" t="s">
        <v>3401</v>
      </c>
    </row>
    <row r="17" spans="1:10" ht="15.75" customHeight="1">
      <c r="A17" t="s">
        <v>2463</v>
      </c>
      <c r="C17" t="s">
        <v>2477</v>
      </c>
      <c r="D17" t="s">
        <v>2501</v>
      </c>
      <c r="E17" t="s">
        <v>325</v>
      </c>
      <c r="F17" t="s">
        <v>3183</v>
      </c>
      <c r="J17" t="s">
        <v>3402</v>
      </c>
    </row>
    <row r="18" spans="1:10" ht="15.75" customHeight="1">
      <c r="A18" t="s">
        <v>2463</v>
      </c>
      <c r="C18" t="s">
        <v>2478</v>
      </c>
      <c r="D18" t="s">
        <v>2502</v>
      </c>
      <c r="E18" t="s">
        <v>325</v>
      </c>
      <c r="F18" t="s">
        <v>43</v>
      </c>
      <c r="J18" t="s">
        <v>3403</v>
      </c>
    </row>
    <row r="19" spans="1:10" ht="15.75" customHeight="1">
      <c r="A19" t="s">
        <v>2463</v>
      </c>
      <c r="C19" t="s">
        <v>2479</v>
      </c>
      <c r="D19" t="s">
        <v>2503</v>
      </c>
      <c r="E19" t="s">
        <v>325</v>
      </c>
      <c r="F19" t="s">
        <v>44</v>
      </c>
      <c r="J19" t="s">
        <v>3404</v>
      </c>
    </row>
    <row r="20" spans="1:10" ht="15.75" customHeight="1">
      <c r="A20" t="s">
        <v>2463</v>
      </c>
      <c r="C20" t="s">
        <v>2480</v>
      </c>
      <c r="D20" t="s">
        <v>2504</v>
      </c>
      <c r="E20" t="s">
        <v>325</v>
      </c>
      <c r="F20" t="s">
        <v>45</v>
      </c>
      <c r="J20" t="s">
        <v>3405</v>
      </c>
    </row>
    <row r="21" spans="1:10" ht="15.75" customHeight="1">
      <c r="A21" t="s">
        <v>2463</v>
      </c>
      <c r="C21" t="s">
        <v>2481</v>
      </c>
      <c r="D21" t="s">
        <v>2505</v>
      </c>
      <c r="E21" t="s">
        <v>325</v>
      </c>
      <c r="F21" t="s">
        <v>46</v>
      </c>
      <c r="J21" t="s">
        <v>3406</v>
      </c>
    </row>
    <row r="22" spans="1:10" ht="15.75" customHeight="1">
      <c r="A22" t="s">
        <v>2463</v>
      </c>
      <c r="C22" t="s">
        <v>2482</v>
      </c>
      <c r="D22" t="s">
        <v>2506</v>
      </c>
      <c r="E22" t="s">
        <v>325</v>
      </c>
      <c r="F22" t="s">
        <v>47</v>
      </c>
      <c r="J22" t="s">
        <v>3407</v>
      </c>
    </row>
    <row r="23" spans="1:10" ht="15.75" customHeight="1">
      <c r="A23" t="s">
        <v>2463</v>
      </c>
      <c r="C23" t="s">
        <v>2483</v>
      </c>
      <c r="D23" t="s">
        <v>2507</v>
      </c>
      <c r="E23" t="s">
        <v>325</v>
      </c>
      <c r="F23" t="s">
        <v>27</v>
      </c>
      <c r="J23" t="s">
        <v>3408</v>
      </c>
    </row>
    <row r="24" spans="1:10" ht="15.75" customHeight="1">
      <c r="A24" t="s">
        <v>2463</v>
      </c>
      <c r="C24" t="s">
        <v>2484</v>
      </c>
      <c r="D24" t="s">
        <v>2508</v>
      </c>
      <c r="E24" t="s">
        <v>2079</v>
      </c>
      <c r="F24" t="s">
        <v>31</v>
      </c>
      <c r="J24" t="s">
        <v>3409</v>
      </c>
    </row>
    <row r="25" spans="1:10" ht="15.75" customHeight="1">
      <c r="A25" t="s">
        <v>2463</v>
      </c>
      <c r="C25" t="s">
        <v>2485</v>
      </c>
      <c r="D25" t="s">
        <v>2219</v>
      </c>
      <c r="E25" t="s">
        <v>325</v>
      </c>
      <c r="F25" t="s">
        <v>2826</v>
      </c>
      <c r="J25" t="s">
        <v>3660</v>
      </c>
    </row>
    <row r="26" spans="1:10" ht="15.75" customHeight="1">
      <c r="A26" t="s">
        <v>2463</v>
      </c>
      <c r="C26" t="s">
        <v>2486</v>
      </c>
      <c r="D26" t="s">
        <v>2509</v>
      </c>
      <c r="E26" t="s">
        <v>325</v>
      </c>
      <c r="F26" t="s">
        <v>36</v>
      </c>
      <c r="J26" t="s">
        <v>3410</v>
      </c>
    </row>
    <row r="27" spans="1:10" ht="15.75" customHeight="1">
      <c r="A27" t="s">
        <v>2691</v>
      </c>
      <c r="C27" t="s">
        <v>55</v>
      </c>
      <c r="D27" t="s">
        <v>3048</v>
      </c>
      <c r="F27" t="s">
        <v>2830</v>
      </c>
      <c r="J27" t="s">
        <v>2779</v>
      </c>
    </row>
    <row r="28" spans="1:10" ht="15.75" customHeight="1">
      <c r="A28" t="s">
        <v>2691</v>
      </c>
      <c r="C28" t="s">
        <v>81</v>
      </c>
      <c r="D28" t="s">
        <v>3049</v>
      </c>
      <c r="F28" t="s">
        <v>2782</v>
      </c>
      <c r="J28" t="s">
        <v>2779</v>
      </c>
    </row>
    <row r="29" spans="1:10" ht="15.75" customHeight="1">
      <c r="A29" t="s">
        <v>2691</v>
      </c>
      <c r="C29" t="s">
        <v>57</v>
      </c>
      <c r="D29" t="s">
        <v>2773</v>
      </c>
      <c r="F29" t="s">
        <v>2773</v>
      </c>
      <c r="J29" t="s">
        <v>2773</v>
      </c>
    </row>
    <row r="30" spans="1:10" ht="15.75" customHeight="1">
      <c r="A30" t="s">
        <v>2691</v>
      </c>
      <c r="C30" t="s">
        <v>58</v>
      </c>
      <c r="D30" t="s">
        <v>3050</v>
      </c>
      <c r="F30" t="s">
        <v>2774</v>
      </c>
      <c r="J30" t="s">
        <v>2774</v>
      </c>
    </row>
    <row r="31" spans="1:10" ht="15.75" customHeight="1">
      <c r="A31" t="s">
        <v>2691</v>
      </c>
      <c r="C31" t="s">
        <v>59</v>
      </c>
      <c r="D31" t="s">
        <v>2775</v>
      </c>
      <c r="F31" t="s">
        <v>2775</v>
      </c>
      <c r="J31" t="s">
        <v>2775</v>
      </c>
    </row>
    <row r="32" spans="1:10" ht="15.75" customHeight="1">
      <c r="A32" t="s">
        <v>2691</v>
      </c>
      <c r="C32" t="s">
        <v>158</v>
      </c>
      <c r="D32" t="s">
        <v>3051</v>
      </c>
      <c r="F32" t="s">
        <v>3063</v>
      </c>
      <c r="J32" t="s">
        <v>3051</v>
      </c>
    </row>
    <row r="33" spans="1:10" ht="15.75" customHeight="1">
      <c r="A33" t="s">
        <v>2691</v>
      </c>
      <c r="C33" t="s">
        <v>147</v>
      </c>
      <c r="D33" t="s">
        <v>3052</v>
      </c>
      <c r="F33" t="s">
        <v>85</v>
      </c>
      <c r="J33" t="s">
        <v>2992</v>
      </c>
    </row>
    <row r="34" spans="1:10" ht="15.75" customHeight="1">
      <c r="A34" t="s">
        <v>2691</v>
      </c>
      <c r="C34" t="s">
        <v>3039</v>
      </c>
      <c r="D34" t="s">
        <v>3053</v>
      </c>
      <c r="F34" t="s">
        <v>3062</v>
      </c>
      <c r="J34" t="s">
        <v>3053</v>
      </c>
    </row>
    <row r="35" spans="1:10" ht="15.75" customHeight="1">
      <c r="A35" t="s">
        <v>2691</v>
      </c>
      <c r="C35" t="s">
        <v>3040</v>
      </c>
      <c r="D35" t="s">
        <v>3054</v>
      </c>
      <c r="F35" t="s">
        <v>1420</v>
      </c>
      <c r="J35" t="s">
        <v>3411</v>
      </c>
    </row>
    <row r="36" spans="1:10" ht="15.75" customHeight="1">
      <c r="A36" t="s">
        <v>2691</v>
      </c>
      <c r="C36" t="s">
        <v>3041</v>
      </c>
      <c r="D36" t="s">
        <v>3055</v>
      </c>
      <c r="F36" t="s">
        <v>3041</v>
      </c>
      <c r="J36" t="s">
        <v>3412</v>
      </c>
    </row>
    <row r="37" spans="1:10" ht="15.75" customHeight="1">
      <c r="A37" t="s">
        <v>2691</v>
      </c>
      <c r="C37" t="s">
        <v>3042</v>
      </c>
      <c r="D37" t="s">
        <v>3056</v>
      </c>
      <c r="F37" t="s">
        <v>3042</v>
      </c>
      <c r="J37" t="s">
        <v>3413</v>
      </c>
    </row>
    <row r="38" spans="1:10" ht="15.75" customHeight="1">
      <c r="A38" t="s">
        <v>2691</v>
      </c>
      <c r="C38" t="s">
        <v>3043</v>
      </c>
      <c r="D38" t="s">
        <v>3057</v>
      </c>
      <c r="E38" t="s">
        <v>1382</v>
      </c>
      <c r="F38" t="s">
        <v>3043</v>
      </c>
      <c r="J38" t="s">
        <v>3414</v>
      </c>
    </row>
    <row r="39" spans="1:10" ht="15.75" customHeight="1">
      <c r="A39" t="s">
        <v>2691</v>
      </c>
      <c r="C39" t="s">
        <v>3066</v>
      </c>
      <c r="D39" t="s">
        <v>3058</v>
      </c>
      <c r="E39" t="s">
        <v>1382</v>
      </c>
      <c r="F39" t="s">
        <v>3044</v>
      </c>
      <c r="J39" t="s">
        <v>3415</v>
      </c>
    </row>
    <row r="40" spans="1:10" ht="15.75" customHeight="1">
      <c r="A40" t="s">
        <v>2691</v>
      </c>
      <c r="C40" t="s">
        <v>3045</v>
      </c>
      <c r="D40" t="s">
        <v>3059</v>
      </c>
      <c r="E40" t="s">
        <v>1382</v>
      </c>
      <c r="F40" t="s">
        <v>3045</v>
      </c>
      <c r="J40" t="s">
        <v>3416</v>
      </c>
    </row>
    <row r="41" spans="1:10" ht="15.75" customHeight="1">
      <c r="A41" t="s">
        <v>2691</v>
      </c>
      <c r="C41" t="s">
        <v>3065</v>
      </c>
      <c r="D41" t="s">
        <v>3060</v>
      </c>
      <c r="E41" t="s">
        <v>325</v>
      </c>
      <c r="F41" t="s">
        <v>3046</v>
      </c>
      <c r="J41" t="s">
        <v>3417</v>
      </c>
    </row>
    <row r="42" spans="1:10" ht="15.75" customHeight="1">
      <c r="A42" t="s">
        <v>2691</v>
      </c>
      <c r="C42" t="s">
        <v>3064</v>
      </c>
      <c r="D42" t="s">
        <v>3061</v>
      </c>
      <c r="E42" t="s">
        <v>3372</v>
      </c>
      <c r="F42" t="s">
        <v>3047</v>
      </c>
      <c r="J42" t="s">
        <v>3418</v>
      </c>
    </row>
    <row r="43" spans="1:10" ht="15.75" customHeight="1">
      <c r="A43" t="s">
        <v>2689</v>
      </c>
      <c r="C43" t="s">
        <v>2915</v>
      </c>
      <c r="D43" t="s">
        <v>2936</v>
      </c>
      <c r="E43" t="s">
        <v>316</v>
      </c>
      <c r="F43" t="s">
        <v>2915</v>
      </c>
      <c r="J43" t="s">
        <v>3419</v>
      </c>
    </row>
    <row r="44" spans="1:10" ht="15.75" customHeight="1">
      <c r="A44" t="s">
        <v>2689</v>
      </c>
      <c r="C44" t="s">
        <v>2916</v>
      </c>
      <c r="D44" t="s">
        <v>2937</v>
      </c>
      <c r="E44" t="s">
        <v>316</v>
      </c>
      <c r="F44" t="s">
        <v>2916</v>
      </c>
      <c r="J44" t="s">
        <v>3420</v>
      </c>
    </row>
    <row r="45" spans="1:10" ht="15.75" customHeight="1">
      <c r="A45" t="s">
        <v>2689</v>
      </c>
      <c r="C45" t="s">
        <v>90</v>
      </c>
      <c r="D45" t="s">
        <v>2938</v>
      </c>
      <c r="E45" t="s">
        <v>316</v>
      </c>
      <c r="F45" t="s">
        <v>90</v>
      </c>
      <c r="J45" t="s">
        <v>3421</v>
      </c>
    </row>
    <row r="46" spans="1:10" ht="15.75" customHeight="1">
      <c r="A46" t="s">
        <v>2689</v>
      </c>
      <c r="C46" t="s">
        <v>95</v>
      </c>
      <c r="D46" t="s">
        <v>2939</v>
      </c>
      <c r="E46" t="s">
        <v>522</v>
      </c>
      <c r="F46" t="s">
        <v>95</v>
      </c>
      <c r="J46" t="s">
        <v>3592</v>
      </c>
    </row>
    <row r="47" spans="1:10" ht="15.75" customHeight="1">
      <c r="A47" t="s">
        <v>2689</v>
      </c>
      <c r="C47" t="s">
        <v>96</v>
      </c>
      <c r="D47" t="s">
        <v>2646</v>
      </c>
      <c r="E47" t="s">
        <v>522</v>
      </c>
      <c r="F47" t="s">
        <v>96</v>
      </c>
      <c r="J47" t="s">
        <v>3422</v>
      </c>
    </row>
    <row r="48" spans="1:10" ht="15.75" customHeight="1">
      <c r="A48" t="s">
        <v>2689</v>
      </c>
      <c r="C48" t="s">
        <v>97</v>
      </c>
      <c r="D48" t="s">
        <v>2647</v>
      </c>
      <c r="E48" t="s">
        <v>522</v>
      </c>
      <c r="F48" t="s">
        <v>97</v>
      </c>
      <c r="J48" t="s">
        <v>3423</v>
      </c>
    </row>
    <row r="49" spans="1:10" ht="15.75" customHeight="1">
      <c r="A49" t="s">
        <v>2689</v>
      </c>
      <c r="C49" t="s">
        <v>2589</v>
      </c>
      <c r="D49" t="s">
        <v>2219</v>
      </c>
      <c r="E49" t="s">
        <v>522</v>
      </c>
      <c r="F49" t="s">
        <v>2589</v>
      </c>
      <c r="J49" t="s">
        <v>2648</v>
      </c>
    </row>
    <row r="50" spans="1:10" ht="15.75" customHeight="1">
      <c r="A50" t="s">
        <v>2689</v>
      </c>
      <c r="C50" t="s">
        <v>98</v>
      </c>
      <c r="D50" t="s">
        <v>2940</v>
      </c>
      <c r="E50" t="s">
        <v>522</v>
      </c>
      <c r="F50" t="s">
        <v>98</v>
      </c>
      <c r="J50" t="s">
        <v>3424</v>
      </c>
    </row>
    <row r="51" spans="1:10" ht="15.75" customHeight="1">
      <c r="A51" t="s">
        <v>2689</v>
      </c>
      <c r="C51" t="s">
        <v>99</v>
      </c>
      <c r="D51" t="s">
        <v>2941</v>
      </c>
      <c r="E51" t="s">
        <v>522</v>
      </c>
      <c r="F51" t="s">
        <v>99</v>
      </c>
      <c r="J51" t="s">
        <v>3593</v>
      </c>
    </row>
    <row r="52" spans="1:10" ht="15.75" customHeight="1">
      <c r="A52" t="s">
        <v>2689</v>
      </c>
      <c r="C52" t="s">
        <v>2917</v>
      </c>
      <c r="D52" t="s">
        <v>2651</v>
      </c>
      <c r="E52" t="s">
        <v>522</v>
      </c>
      <c r="F52" t="s">
        <v>2917</v>
      </c>
      <c r="J52" t="s">
        <v>3425</v>
      </c>
    </row>
    <row r="53" spans="1:10" ht="15.75" customHeight="1">
      <c r="A53" t="s">
        <v>2689</v>
      </c>
      <c r="C53" t="s">
        <v>112</v>
      </c>
      <c r="D53" t="s">
        <v>2572</v>
      </c>
      <c r="E53" t="s">
        <v>325</v>
      </c>
      <c r="F53" t="s">
        <v>112</v>
      </c>
      <c r="J53" t="s">
        <v>3426</v>
      </c>
    </row>
    <row r="54" spans="1:10" ht="15.75" customHeight="1">
      <c r="A54" t="s">
        <v>2689</v>
      </c>
      <c r="C54" t="s">
        <v>2918</v>
      </c>
      <c r="D54" t="s">
        <v>2942</v>
      </c>
      <c r="E54" t="s">
        <v>325</v>
      </c>
      <c r="F54" t="s">
        <v>2918</v>
      </c>
      <c r="J54" t="s">
        <v>3427</v>
      </c>
    </row>
    <row r="55" spans="1:10" ht="15.75" customHeight="1">
      <c r="A55" t="s">
        <v>2689</v>
      </c>
      <c r="C55" t="s">
        <v>2919</v>
      </c>
      <c r="D55" t="s">
        <v>2943</v>
      </c>
      <c r="E55" t="s">
        <v>2083</v>
      </c>
      <c r="F55" t="s">
        <v>2919</v>
      </c>
      <c r="J55" t="s">
        <v>3428</v>
      </c>
    </row>
    <row r="56" spans="1:10" ht="15.75" customHeight="1">
      <c r="A56" t="s">
        <v>2689</v>
      </c>
      <c r="C56" t="s">
        <v>2920</v>
      </c>
      <c r="D56" t="s">
        <v>2944</v>
      </c>
      <c r="E56" t="s">
        <v>316</v>
      </c>
      <c r="F56" t="s">
        <v>2920</v>
      </c>
      <c r="J56" t="s">
        <v>3429</v>
      </c>
    </row>
    <row r="57" spans="1:10" ht="15.75" customHeight="1">
      <c r="A57" t="s">
        <v>2689</v>
      </c>
      <c r="C57" t="s">
        <v>2810</v>
      </c>
      <c r="D57" t="s">
        <v>2945</v>
      </c>
      <c r="E57" t="s">
        <v>325</v>
      </c>
      <c r="F57" t="s">
        <v>2810</v>
      </c>
      <c r="J57" t="s">
        <v>3430</v>
      </c>
    </row>
    <row r="58" spans="1:10" ht="15.75" customHeight="1">
      <c r="A58" t="s">
        <v>2689</v>
      </c>
      <c r="C58" t="s">
        <v>1841</v>
      </c>
      <c r="D58" t="s">
        <v>2946</v>
      </c>
      <c r="E58" t="s">
        <v>316</v>
      </c>
      <c r="F58" t="s">
        <v>1841</v>
      </c>
      <c r="J58" t="s">
        <v>3431</v>
      </c>
    </row>
    <row r="59" spans="1:10" ht="15.75" customHeight="1">
      <c r="A59" t="s">
        <v>2689</v>
      </c>
      <c r="C59" t="s">
        <v>2921</v>
      </c>
      <c r="D59" t="s">
        <v>2947</v>
      </c>
      <c r="E59" t="s">
        <v>316</v>
      </c>
      <c r="F59" t="s">
        <v>2921</v>
      </c>
      <c r="J59" t="s">
        <v>3432</v>
      </c>
    </row>
    <row r="60" spans="1:10" ht="15.75" customHeight="1">
      <c r="A60" t="s">
        <v>2689</v>
      </c>
      <c r="C60" t="s">
        <v>261</v>
      </c>
      <c r="D60" t="s">
        <v>2525</v>
      </c>
      <c r="E60" t="s">
        <v>294</v>
      </c>
      <c r="F60" t="s">
        <v>261</v>
      </c>
      <c r="G60" t="s">
        <v>528</v>
      </c>
      <c r="I60">
        <v>1</v>
      </c>
      <c r="J60" t="s">
        <v>3433</v>
      </c>
    </row>
    <row r="61" spans="1:10" ht="15.75" customHeight="1">
      <c r="A61" t="s">
        <v>2689</v>
      </c>
      <c r="C61" t="s">
        <v>1027</v>
      </c>
      <c r="D61" t="s">
        <v>2948</v>
      </c>
      <c r="E61" t="s">
        <v>325</v>
      </c>
      <c r="F61" t="s">
        <v>1027</v>
      </c>
      <c r="I61">
        <v>1</v>
      </c>
      <c r="J61" t="s">
        <v>3434</v>
      </c>
    </row>
    <row r="62" spans="1:10" ht="15.75" customHeight="1">
      <c r="A62" t="s">
        <v>2689</v>
      </c>
      <c r="C62" t="s">
        <v>1037</v>
      </c>
      <c r="D62" t="s">
        <v>2949</v>
      </c>
      <c r="E62" t="s">
        <v>325</v>
      </c>
      <c r="F62" t="s">
        <v>1037</v>
      </c>
      <c r="I62">
        <v>1</v>
      </c>
      <c r="J62" t="s">
        <v>3435</v>
      </c>
    </row>
    <row r="63" spans="1:10" ht="15.75" customHeight="1">
      <c r="A63" t="s">
        <v>2689</v>
      </c>
      <c r="C63" t="s">
        <v>204</v>
      </c>
      <c r="D63" t="s">
        <v>2376</v>
      </c>
      <c r="E63" t="s">
        <v>325</v>
      </c>
      <c r="F63" t="s">
        <v>204</v>
      </c>
      <c r="I63">
        <v>1</v>
      </c>
      <c r="J63" t="s">
        <v>484</v>
      </c>
    </row>
    <row r="64" spans="1:10" ht="15.75" customHeight="1">
      <c r="A64" t="s">
        <v>2689</v>
      </c>
      <c r="C64" t="s">
        <v>205</v>
      </c>
      <c r="D64" t="s">
        <v>2377</v>
      </c>
      <c r="E64" t="s">
        <v>325</v>
      </c>
      <c r="F64" t="s">
        <v>205</v>
      </c>
      <c r="I64">
        <v>1</v>
      </c>
      <c r="J64" t="s">
        <v>421</v>
      </c>
    </row>
    <row r="65" spans="1:10" ht="15.75" customHeight="1">
      <c r="A65" t="s">
        <v>2689</v>
      </c>
      <c r="C65" t="s">
        <v>339</v>
      </c>
      <c r="D65" t="s">
        <v>2950</v>
      </c>
      <c r="E65" t="s">
        <v>325</v>
      </c>
      <c r="F65" t="s">
        <v>339</v>
      </c>
      <c r="I65">
        <v>1</v>
      </c>
      <c r="J65" t="s">
        <v>3440</v>
      </c>
    </row>
    <row r="66" spans="1:10" ht="15.75" customHeight="1">
      <c r="A66" t="s">
        <v>2689</v>
      </c>
      <c r="C66" t="s">
        <v>341</v>
      </c>
      <c r="D66" t="s">
        <v>2379</v>
      </c>
      <c r="E66" t="s">
        <v>325</v>
      </c>
      <c r="F66" t="s">
        <v>341</v>
      </c>
      <c r="I66">
        <v>1</v>
      </c>
      <c r="J66" t="s">
        <v>486</v>
      </c>
    </row>
    <row r="67" spans="1:10" ht="15.75" customHeight="1">
      <c r="A67" t="s">
        <v>2689</v>
      </c>
      <c r="C67" t="s">
        <v>340</v>
      </c>
      <c r="D67" t="s">
        <v>2951</v>
      </c>
      <c r="E67" t="s">
        <v>325</v>
      </c>
      <c r="F67" t="s">
        <v>340</v>
      </c>
      <c r="I67">
        <v>1</v>
      </c>
      <c r="J67" t="s">
        <v>3450</v>
      </c>
    </row>
    <row r="68" spans="1:10" ht="15.75" customHeight="1">
      <c r="A68" t="s">
        <v>2689</v>
      </c>
      <c r="C68" t="s">
        <v>412</v>
      </c>
      <c r="D68" t="s">
        <v>2952</v>
      </c>
      <c r="E68" t="s">
        <v>522</v>
      </c>
      <c r="F68" t="s">
        <v>412</v>
      </c>
      <c r="J68" t="s">
        <v>3624</v>
      </c>
    </row>
    <row r="69" spans="1:10" ht="15.75" customHeight="1">
      <c r="A69" t="s">
        <v>2689</v>
      </c>
      <c r="C69" t="s">
        <v>413</v>
      </c>
      <c r="D69" t="s">
        <v>2953</v>
      </c>
      <c r="E69" t="s">
        <v>522</v>
      </c>
      <c r="F69" t="s">
        <v>413</v>
      </c>
      <c r="J69" t="s">
        <v>3625</v>
      </c>
    </row>
    <row r="70" spans="1:10" ht="15.75" customHeight="1">
      <c r="A70" t="s">
        <v>2692</v>
      </c>
      <c r="C70" t="s">
        <v>66</v>
      </c>
      <c r="D70" t="s">
        <v>2983</v>
      </c>
      <c r="F70" t="s">
        <v>66</v>
      </c>
      <c r="I70">
        <v>1</v>
      </c>
      <c r="J70" t="s">
        <v>3373</v>
      </c>
    </row>
    <row r="71" spans="1:10" ht="15.75" customHeight="1">
      <c r="A71" t="s">
        <v>2692</v>
      </c>
      <c r="C71" t="s">
        <v>67</v>
      </c>
      <c r="D71" t="s">
        <v>2984</v>
      </c>
      <c r="E71" s="40" t="s">
        <v>3230</v>
      </c>
      <c r="F71" t="s">
        <v>67</v>
      </c>
      <c r="J71" t="s">
        <v>3374</v>
      </c>
    </row>
    <row r="72" spans="1:10" ht="15.75" customHeight="1">
      <c r="A72" t="s">
        <v>2692</v>
      </c>
      <c r="C72" t="s">
        <v>68</v>
      </c>
      <c r="D72" t="s">
        <v>2985</v>
      </c>
      <c r="F72" t="s">
        <v>68</v>
      </c>
      <c r="J72" t="s">
        <v>2985</v>
      </c>
    </row>
    <row r="73" spans="1:10" ht="15.75" customHeight="1">
      <c r="A73" t="s">
        <v>2692</v>
      </c>
      <c r="C73" t="s">
        <v>69</v>
      </c>
      <c r="D73" t="s">
        <v>2986</v>
      </c>
      <c r="E73" s="40" t="s">
        <v>3230</v>
      </c>
      <c r="F73" t="s">
        <v>69</v>
      </c>
      <c r="J73" t="s">
        <v>3512</v>
      </c>
    </row>
    <row r="74" spans="1:10" ht="15.75" customHeight="1">
      <c r="A74" t="s">
        <v>2692</v>
      </c>
      <c r="C74" t="s">
        <v>70</v>
      </c>
      <c r="D74" t="s">
        <v>2987</v>
      </c>
      <c r="E74" s="40" t="s">
        <v>3230</v>
      </c>
      <c r="F74" t="s">
        <v>70</v>
      </c>
      <c r="J74" t="s">
        <v>2987</v>
      </c>
    </row>
    <row r="75" spans="1:10" ht="15.75" customHeight="1">
      <c r="A75" t="s">
        <v>2692</v>
      </c>
      <c r="C75" t="s">
        <v>71</v>
      </c>
      <c r="D75" t="s">
        <v>2988</v>
      </c>
      <c r="F75" t="s">
        <v>71</v>
      </c>
      <c r="J75" t="s">
        <v>2988</v>
      </c>
    </row>
    <row r="76" spans="1:10" ht="15.75" customHeight="1">
      <c r="A76" t="s">
        <v>2692</v>
      </c>
      <c r="C76" t="s">
        <v>72</v>
      </c>
      <c r="D76" t="s">
        <v>2989</v>
      </c>
      <c r="F76" t="s">
        <v>72</v>
      </c>
      <c r="J76" t="s">
        <v>2989</v>
      </c>
    </row>
    <row r="77" spans="1:10" ht="15.75" customHeight="1">
      <c r="A77" t="s">
        <v>2692</v>
      </c>
      <c r="C77" t="s">
        <v>77</v>
      </c>
      <c r="D77" t="s">
        <v>2990</v>
      </c>
      <c r="F77" t="s">
        <v>77</v>
      </c>
      <c r="J77" t="s">
        <v>2990</v>
      </c>
    </row>
    <row r="78" spans="1:10" ht="15.75" customHeight="1">
      <c r="A78" t="s">
        <v>2692</v>
      </c>
      <c r="C78" t="s">
        <v>78</v>
      </c>
      <c r="D78" t="s">
        <v>2991</v>
      </c>
      <c r="F78" t="s">
        <v>78</v>
      </c>
      <c r="J78" t="s">
        <v>2991</v>
      </c>
    </row>
    <row r="79" spans="1:10" ht="15.75" customHeight="1">
      <c r="A79" t="s">
        <v>2462</v>
      </c>
      <c r="C79" t="s">
        <v>105</v>
      </c>
      <c r="D79" t="s">
        <v>2307</v>
      </c>
      <c r="E79" t="s">
        <v>294</v>
      </c>
      <c r="F79" t="s">
        <v>105</v>
      </c>
      <c r="I79">
        <v>2</v>
      </c>
      <c r="J79" t="s">
        <v>293</v>
      </c>
    </row>
    <row r="80" spans="1:10" ht="15.75" customHeight="1">
      <c r="A80" t="s">
        <v>2462</v>
      </c>
      <c r="C80" t="s">
        <v>256</v>
      </c>
      <c r="D80" t="s">
        <v>2357</v>
      </c>
      <c r="E80" t="s">
        <v>294</v>
      </c>
      <c r="F80" t="s">
        <v>256</v>
      </c>
      <c r="J80" t="s">
        <v>3437</v>
      </c>
    </row>
    <row r="81" spans="1:10" ht="15.75" customHeight="1">
      <c r="A81" t="s">
        <v>2462</v>
      </c>
      <c r="C81" t="s">
        <v>257</v>
      </c>
      <c r="D81" t="s">
        <v>2358</v>
      </c>
      <c r="E81" t="s">
        <v>294</v>
      </c>
      <c r="F81" t="s">
        <v>257</v>
      </c>
      <c r="J81" t="s">
        <v>3438</v>
      </c>
    </row>
    <row r="82" spans="1:10" ht="15.75" customHeight="1">
      <c r="A82" t="s">
        <v>2462</v>
      </c>
      <c r="C82" t="s">
        <v>261</v>
      </c>
      <c r="D82" t="s">
        <v>2359</v>
      </c>
      <c r="E82" t="s">
        <v>294</v>
      </c>
      <c r="F82" t="s">
        <v>261</v>
      </c>
      <c r="G82" t="s">
        <v>528</v>
      </c>
      <c r="I82">
        <v>1</v>
      </c>
      <c r="J82" t="s">
        <v>3433</v>
      </c>
    </row>
    <row r="83" spans="1:10" ht="15.75" customHeight="1">
      <c r="A83" t="s">
        <v>2462</v>
      </c>
      <c r="C83" t="s">
        <v>108</v>
      </c>
      <c r="D83" t="s">
        <v>2360</v>
      </c>
      <c r="E83" t="s">
        <v>294</v>
      </c>
      <c r="F83" t="s">
        <v>108</v>
      </c>
      <c r="J83" t="s">
        <v>301</v>
      </c>
    </row>
    <row r="84" spans="1:10" ht="15.75" customHeight="1">
      <c r="A84" t="s">
        <v>2462</v>
      </c>
      <c r="C84" t="s">
        <v>109</v>
      </c>
      <c r="D84" t="s">
        <v>2361</v>
      </c>
      <c r="E84" t="s">
        <v>294</v>
      </c>
      <c r="F84" t="s">
        <v>109</v>
      </c>
      <c r="J84" t="s">
        <v>302</v>
      </c>
    </row>
    <row r="85" spans="1:10" ht="15.75" customHeight="1">
      <c r="A85" t="s">
        <v>2462</v>
      </c>
      <c r="C85" t="s">
        <v>167</v>
      </c>
      <c r="D85" t="s">
        <v>2362</v>
      </c>
      <c r="E85" t="s">
        <v>294</v>
      </c>
      <c r="F85" t="s">
        <v>167</v>
      </c>
      <c r="J85" t="s">
        <v>3439</v>
      </c>
    </row>
    <row r="86" spans="1:10" ht="15.75" customHeight="1">
      <c r="A86" t="s">
        <v>2462</v>
      </c>
      <c r="C86" t="s">
        <v>259</v>
      </c>
      <c r="D86" t="s">
        <v>2363</v>
      </c>
      <c r="E86" t="s">
        <v>294</v>
      </c>
      <c r="F86" t="s">
        <v>259</v>
      </c>
      <c r="J86" t="s">
        <v>307</v>
      </c>
    </row>
    <row r="87" spans="1:10" ht="15.75" customHeight="1">
      <c r="A87" t="s">
        <v>2462</v>
      </c>
      <c r="C87" t="s">
        <v>355</v>
      </c>
      <c r="D87" t="s">
        <v>2364</v>
      </c>
      <c r="E87" t="s">
        <v>294</v>
      </c>
      <c r="F87" t="s">
        <v>355</v>
      </c>
      <c r="J87" t="s">
        <v>495</v>
      </c>
    </row>
    <row r="88" spans="1:10" ht="15.75" customHeight="1">
      <c r="A88" t="s">
        <v>2462</v>
      </c>
      <c r="C88" t="s">
        <v>61</v>
      </c>
      <c r="D88" t="s">
        <v>2365</v>
      </c>
      <c r="E88" t="s">
        <v>294</v>
      </c>
      <c r="F88" t="s">
        <v>61</v>
      </c>
      <c r="J88" t="s">
        <v>3500</v>
      </c>
    </row>
    <row r="89" spans="1:10" ht="15.75" customHeight="1">
      <c r="A89" t="s">
        <v>2462</v>
      </c>
      <c r="C89" t="s">
        <v>62</v>
      </c>
      <c r="D89" t="s">
        <v>2366</v>
      </c>
      <c r="E89" t="s">
        <v>294</v>
      </c>
      <c r="F89" t="s">
        <v>62</v>
      </c>
      <c r="J89" t="s">
        <v>3501</v>
      </c>
    </row>
    <row r="90" spans="1:10" ht="15.75" customHeight="1">
      <c r="A90" t="s">
        <v>2462</v>
      </c>
      <c r="C90" t="s">
        <v>178</v>
      </c>
      <c r="D90" t="s">
        <v>2367</v>
      </c>
      <c r="E90" t="s">
        <v>294</v>
      </c>
      <c r="F90" t="s">
        <v>178</v>
      </c>
      <c r="J90" t="s">
        <v>475</v>
      </c>
    </row>
    <row r="91" spans="1:10" ht="15.75" customHeight="1">
      <c r="A91" t="s">
        <v>2462</v>
      </c>
      <c r="C91" t="s">
        <v>179</v>
      </c>
      <c r="D91" t="s">
        <v>2368</v>
      </c>
      <c r="E91" t="s">
        <v>294</v>
      </c>
      <c r="F91" t="s">
        <v>2922</v>
      </c>
      <c r="J91" t="s">
        <v>454</v>
      </c>
    </row>
    <row r="92" spans="1:10" ht="15.75" customHeight="1">
      <c r="A92" t="s">
        <v>2462</v>
      </c>
      <c r="C92" t="s">
        <v>173</v>
      </c>
      <c r="D92" t="s">
        <v>282</v>
      </c>
      <c r="F92" t="s">
        <v>173</v>
      </c>
      <c r="J92" t="s">
        <v>282</v>
      </c>
    </row>
    <row r="93" spans="1:10" ht="15.75" customHeight="1">
      <c r="A93" t="s">
        <v>2462</v>
      </c>
      <c r="C93" t="s">
        <v>102</v>
      </c>
      <c r="D93" t="s">
        <v>2369</v>
      </c>
      <c r="E93" t="s">
        <v>290</v>
      </c>
      <c r="F93" t="s">
        <v>102</v>
      </c>
      <c r="I93">
        <v>2</v>
      </c>
      <c r="J93" t="s">
        <v>3538</v>
      </c>
    </row>
    <row r="94" spans="1:10" ht="15.75" customHeight="1">
      <c r="A94" t="s">
        <v>2462</v>
      </c>
      <c r="C94" t="s">
        <v>103</v>
      </c>
      <c r="D94" t="s">
        <v>2370</v>
      </c>
      <c r="E94" t="s">
        <v>290</v>
      </c>
      <c r="F94" t="s">
        <v>103</v>
      </c>
      <c r="I94">
        <v>2</v>
      </c>
      <c r="J94" t="s">
        <v>3539</v>
      </c>
    </row>
    <row r="95" spans="1:10" ht="15.75" customHeight="1">
      <c r="A95" t="s">
        <v>2462</v>
      </c>
      <c r="C95" t="s">
        <v>343</v>
      </c>
      <c r="D95" t="s">
        <v>2371</v>
      </c>
      <c r="E95" t="s">
        <v>290</v>
      </c>
      <c r="F95" t="s">
        <v>343</v>
      </c>
      <c r="J95" t="s">
        <v>3542</v>
      </c>
    </row>
    <row r="96" spans="1:10" ht="15.75" customHeight="1">
      <c r="A96" t="s">
        <v>2462</v>
      </c>
      <c r="C96" t="s">
        <v>104</v>
      </c>
      <c r="D96" t="s">
        <v>2372</v>
      </c>
      <c r="E96" t="s">
        <v>292</v>
      </c>
      <c r="F96" t="s">
        <v>104</v>
      </c>
      <c r="I96">
        <v>2</v>
      </c>
      <c r="J96" t="s">
        <v>3618</v>
      </c>
    </row>
    <row r="97" spans="1:10" ht="15.75" customHeight="1">
      <c r="A97" t="s">
        <v>2462</v>
      </c>
      <c r="C97" t="s">
        <v>270</v>
      </c>
      <c r="D97" t="s">
        <v>2373</v>
      </c>
      <c r="E97" t="s">
        <v>316</v>
      </c>
      <c r="F97" t="s">
        <v>270</v>
      </c>
      <c r="J97" t="s">
        <v>317</v>
      </c>
    </row>
    <row r="98" spans="1:10" ht="15.75" customHeight="1">
      <c r="A98" t="s">
        <v>2462</v>
      </c>
      <c r="C98" t="s">
        <v>274</v>
      </c>
      <c r="D98" t="s">
        <v>2374</v>
      </c>
      <c r="E98" t="s">
        <v>316</v>
      </c>
      <c r="F98" t="s">
        <v>274</v>
      </c>
      <c r="J98" t="s">
        <v>321</v>
      </c>
    </row>
    <row r="99" spans="1:10" ht="15.75" customHeight="1">
      <c r="A99" t="s">
        <v>2462</v>
      </c>
      <c r="C99" t="s">
        <v>339</v>
      </c>
      <c r="D99" t="s">
        <v>2375</v>
      </c>
      <c r="E99" t="s">
        <v>325</v>
      </c>
      <c r="F99" t="s">
        <v>339</v>
      </c>
      <c r="I99">
        <v>1</v>
      </c>
      <c r="J99" t="s">
        <v>3440</v>
      </c>
    </row>
    <row r="100" spans="1:10" ht="15.75" customHeight="1">
      <c r="A100" t="s">
        <v>2462</v>
      </c>
      <c r="C100" t="s">
        <v>204</v>
      </c>
      <c r="D100" t="s">
        <v>2376</v>
      </c>
      <c r="E100" t="s">
        <v>325</v>
      </c>
      <c r="F100" t="s">
        <v>204</v>
      </c>
      <c r="I100">
        <v>1</v>
      </c>
      <c r="J100" t="s">
        <v>484</v>
      </c>
    </row>
    <row r="101" spans="1:10" ht="15.75" customHeight="1">
      <c r="A101" t="s">
        <v>2462</v>
      </c>
      <c r="C101" t="s">
        <v>205</v>
      </c>
      <c r="D101" t="s">
        <v>2377</v>
      </c>
      <c r="E101" t="s">
        <v>325</v>
      </c>
      <c r="F101" t="s">
        <v>205</v>
      </c>
      <c r="I101">
        <v>1</v>
      </c>
      <c r="J101" t="s">
        <v>421</v>
      </c>
    </row>
    <row r="102" spans="1:10" ht="15.75" customHeight="1">
      <c r="A102" t="s">
        <v>2462</v>
      </c>
      <c r="C102" t="s">
        <v>340</v>
      </c>
      <c r="D102" t="s">
        <v>2378</v>
      </c>
      <c r="E102" t="s">
        <v>325</v>
      </c>
      <c r="F102" t="s">
        <v>340</v>
      </c>
      <c r="I102">
        <v>1</v>
      </c>
      <c r="J102" t="s">
        <v>3450</v>
      </c>
    </row>
    <row r="103" spans="1:10" ht="15.75" customHeight="1">
      <c r="A103" t="s">
        <v>2462</v>
      </c>
      <c r="C103" t="s">
        <v>341</v>
      </c>
      <c r="D103" t="s">
        <v>2379</v>
      </c>
      <c r="E103" t="s">
        <v>325</v>
      </c>
      <c r="F103" t="s">
        <v>341</v>
      </c>
      <c r="I103">
        <v>1</v>
      </c>
      <c r="J103" t="s">
        <v>486</v>
      </c>
    </row>
    <row r="104" spans="1:10" ht="15.75" customHeight="1">
      <c r="A104" t="s">
        <v>2462</v>
      </c>
      <c r="C104" t="s">
        <v>331</v>
      </c>
      <c r="D104" t="s">
        <v>2380</v>
      </c>
      <c r="E104" t="s">
        <v>325</v>
      </c>
      <c r="F104" t="s">
        <v>331</v>
      </c>
      <c r="J104" t="s">
        <v>3441</v>
      </c>
    </row>
    <row r="105" spans="1:10" ht="15.75" customHeight="1">
      <c r="A105" t="s">
        <v>2462</v>
      </c>
      <c r="C105" t="s">
        <v>206</v>
      </c>
      <c r="D105" t="s">
        <v>2381</v>
      </c>
      <c r="E105" t="s">
        <v>325</v>
      </c>
      <c r="F105" t="s">
        <v>206</v>
      </c>
      <c r="J105" t="s">
        <v>480</v>
      </c>
    </row>
    <row r="106" spans="1:10" ht="15.75" customHeight="1">
      <c r="A106" t="s">
        <v>2462</v>
      </c>
      <c r="C106" t="s">
        <v>188</v>
      </c>
      <c r="D106" t="s">
        <v>2339</v>
      </c>
      <c r="E106" t="s">
        <v>325</v>
      </c>
      <c r="F106" t="s">
        <v>2843</v>
      </c>
      <c r="J106" t="s">
        <v>3447</v>
      </c>
    </row>
    <row r="107" spans="1:10" ht="15.75" customHeight="1">
      <c r="A107" t="s">
        <v>2462</v>
      </c>
      <c r="C107" t="s">
        <v>389</v>
      </c>
      <c r="D107" t="s">
        <v>2382</v>
      </c>
      <c r="E107" t="s">
        <v>325</v>
      </c>
      <c r="F107" t="s">
        <v>389</v>
      </c>
      <c r="J107" t="s">
        <v>456</v>
      </c>
    </row>
    <row r="108" spans="1:10" ht="15.75" customHeight="1">
      <c r="A108" t="s">
        <v>2462</v>
      </c>
      <c r="C108" t="s">
        <v>190</v>
      </c>
      <c r="D108" t="s">
        <v>2383</v>
      </c>
      <c r="E108" t="s">
        <v>325</v>
      </c>
      <c r="F108" t="s">
        <v>2912</v>
      </c>
      <c r="J108" t="s">
        <v>326</v>
      </c>
    </row>
    <row r="109" spans="1:10" ht="15.75" customHeight="1">
      <c r="A109" t="s">
        <v>2462</v>
      </c>
      <c r="C109" t="s">
        <v>170</v>
      </c>
      <c r="D109" t="s">
        <v>2384</v>
      </c>
      <c r="E109" t="s">
        <v>325</v>
      </c>
      <c r="F109" t="s">
        <v>2913</v>
      </c>
      <c r="J109" t="s">
        <v>3442</v>
      </c>
    </row>
    <row r="110" spans="1:10" ht="15.75" customHeight="1">
      <c r="A110" t="s">
        <v>2462</v>
      </c>
      <c r="C110" t="s">
        <v>388</v>
      </c>
      <c r="D110" t="s">
        <v>2385</v>
      </c>
      <c r="E110" t="s">
        <v>325</v>
      </c>
      <c r="F110" t="s">
        <v>388</v>
      </c>
      <c r="J110" t="s">
        <v>3443</v>
      </c>
    </row>
    <row r="111" spans="1:10" ht="15.75" customHeight="1">
      <c r="A111" t="s">
        <v>2462</v>
      </c>
      <c r="C111" t="s">
        <v>280</v>
      </c>
      <c r="D111" t="s">
        <v>2386</v>
      </c>
      <c r="E111" t="s">
        <v>325</v>
      </c>
      <c r="F111" t="s">
        <v>280</v>
      </c>
      <c r="J111" t="s">
        <v>3445</v>
      </c>
    </row>
    <row r="112" spans="1:10" ht="15.75" customHeight="1">
      <c r="A112" t="s">
        <v>2462</v>
      </c>
      <c r="C112" t="s">
        <v>361</v>
      </c>
      <c r="D112" t="s">
        <v>2387</v>
      </c>
      <c r="E112" t="s">
        <v>325</v>
      </c>
      <c r="F112" t="s">
        <v>361</v>
      </c>
      <c r="J112" t="s">
        <v>3446</v>
      </c>
    </row>
    <row r="113" spans="1:10" ht="15.75" customHeight="1">
      <c r="A113" t="s">
        <v>2462</v>
      </c>
      <c r="C113" t="s">
        <v>272</v>
      </c>
      <c r="D113" t="s">
        <v>2388</v>
      </c>
      <c r="E113" t="s">
        <v>316</v>
      </c>
      <c r="F113" t="s">
        <v>272</v>
      </c>
      <c r="J113" t="s">
        <v>319</v>
      </c>
    </row>
    <row r="114" spans="1:10" ht="15.75" customHeight="1">
      <c r="A114" t="s">
        <v>2690</v>
      </c>
      <c r="C114" t="s">
        <v>2993</v>
      </c>
      <c r="D114" t="s">
        <v>2307</v>
      </c>
      <c r="E114" t="s">
        <v>294</v>
      </c>
      <c r="F114" t="s">
        <v>105</v>
      </c>
      <c r="I114">
        <v>2</v>
      </c>
      <c r="J114" t="s">
        <v>293</v>
      </c>
    </row>
    <row r="115" spans="1:10" ht="15.75" customHeight="1">
      <c r="A115" t="s">
        <v>2690</v>
      </c>
      <c r="C115" t="s">
        <v>2994</v>
      </c>
      <c r="D115" t="s">
        <v>2361</v>
      </c>
      <c r="E115" t="s">
        <v>294</v>
      </c>
      <c r="F115" t="s">
        <v>109</v>
      </c>
      <c r="J115" t="s">
        <v>302</v>
      </c>
    </row>
    <row r="116" spans="1:10" ht="15.75" customHeight="1">
      <c r="A116" t="s">
        <v>2690</v>
      </c>
      <c r="C116" t="s">
        <v>2606</v>
      </c>
      <c r="D116" t="s">
        <v>2365</v>
      </c>
      <c r="E116" t="s">
        <v>294</v>
      </c>
      <c r="F116" t="s">
        <v>61</v>
      </c>
      <c r="J116" t="s">
        <v>3500</v>
      </c>
    </row>
    <row r="117" spans="1:10" ht="15.75" customHeight="1">
      <c r="A117" t="s">
        <v>2690</v>
      </c>
      <c r="C117" t="s">
        <v>2607</v>
      </c>
      <c r="D117" t="s">
        <v>2366</v>
      </c>
      <c r="E117" t="s">
        <v>294</v>
      </c>
      <c r="F117" t="s">
        <v>62</v>
      </c>
      <c r="J117" t="s">
        <v>3501</v>
      </c>
    </row>
    <row r="118" spans="1:10" ht="15.75" customHeight="1">
      <c r="A118" t="s">
        <v>2690</v>
      </c>
      <c r="C118" t="s">
        <v>2609</v>
      </c>
      <c r="D118" t="s">
        <v>2367</v>
      </c>
      <c r="E118" t="s">
        <v>294</v>
      </c>
      <c r="F118" t="s">
        <v>178</v>
      </c>
      <c r="J118" t="s">
        <v>475</v>
      </c>
    </row>
    <row r="119" spans="1:10" ht="15.75" customHeight="1">
      <c r="A119" t="s">
        <v>2690</v>
      </c>
      <c r="C119" t="s">
        <v>2608</v>
      </c>
      <c r="D119" t="s">
        <v>2331</v>
      </c>
      <c r="E119" t="s">
        <v>294</v>
      </c>
      <c r="F119" t="s">
        <v>177</v>
      </c>
      <c r="J119" t="s">
        <v>504</v>
      </c>
    </row>
    <row r="120" spans="1:10" ht="15.75" customHeight="1">
      <c r="A120" t="s">
        <v>2690</v>
      </c>
      <c r="C120" t="s">
        <v>2995</v>
      </c>
      <c r="D120" t="s">
        <v>2332</v>
      </c>
      <c r="E120" t="s">
        <v>294</v>
      </c>
      <c r="F120" t="s">
        <v>260</v>
      </c>
      <c r="J120" t="s">
        <v>308</v>
      </c>
    </row>
    <row r="121" spans="1:10" ht="15.75" customHeight="1">
      <c r="A121" t="s">
        <v>2690</v>
      </c>
      <c r="C121" t="s">
        <v>2996</v>
      </c>
      <c r="D121" t="s">
        <v>2363</v>
      </c>
      <c r="E121" t="s">
        <v>294</v>
      </c>
      <c r="F121" t="s">
        <v>259</v>
      </c>
      <c r="J121" t="s">
        <v>307</v>
      </c>
    </row>
    <row r="122" spans="1:10" ht="15.75" customHeight="1">
      <c r="A122" t="s">
        <v>2690</v>
      </c>
      <c r="C122" t="s">
        <v>2997</v>
      </c>
      <c r="D122" t="s">
        <v>2525</v>
      </c>
      <c r="E122" t="s">
        <v>294</v>
      </c>
      <c r="F122" t="s">
        <v>261</v>
      </c>
      <c r="G122" t="s">
        <v>528</v>
      </c>
      <c r="I122">
        <v>1</v>
      </c>
      <c r="J122" t="s">
        <v>3433</v>
      </c>
    </row>
    <row r="123" spans="1:10" ht="15.75" customHeight="1">
      <c r="A123" t="s">
        <v>2690</v>
      </c>
      <c r="C123" t="s">
        <v>2998</v>
      </c>
      <c r="D123" t="s">
        <v>2657</v>
      </c>
      <c r="E123" t="s">
        <v>294</v>
      </c>
      <c r="F123" t="s">
        <v>2922</v>
      </c>
      <c r="J123" t="s">
        <v>454</v>
      </c>
    </row>
    <row r="124" spans="1:10" ht="15.75" customHeight="1">
      <c r="A124" t="s">
        <v>2690</v>
      </c>
      <c r="C124" t="s">
        <v>2274</v>
      </c>
      <c r="D124" t="s">
        <v>2334</v>
      </c>
      <c r="E124" t="s">
        <v>316</v>
      </c>
      <c r="F124" t="s">
        <v>57</v>
      </c>
      <c r="J124" t="s">
        <v>3444</v>
      </c>
    </row>
    <row r="125" spans="1:10" ht="15.75" customHeight="1">
      <c r="A125" t="s">
        <v>2690</v>
      </c>
      <c r="C125" t="s">
        <v>2999</v>
      </c>
      <c r="D125" t="s">
        <v>2954</v>
      </c>
      <c r="E125" t="s">
        <v>316</v>
      </c>
      <c r="F125" t="s">
        <v>279</v>
      </c>
      <c r="J125" t="s">
        <v>323</v>
      </c>
    </row>
    <row r="126" spans="1:10" ht="15.75" customHeight="1">
      <c r="A126" t="s">
        <v>2690</v>
      </c>
      <c r="C126" t="s">
        <v>2277</v>
      </c>
      <c r="D126" t="s">
        <v>2955</v>
      </c>
      <c r="E126" t="s">
        <v>325</v>
      </c>
      <c r="F126" t="s">
        <v>2912</v>
      </c>
      <c r="J126" t="s">
        <v>326</v>
      </c>
    </row>
    <row r="127" spans="1:10" ht="15.75" customHeight="1">
      <c r="A127" t="s">
        <v>2690</v>
      </c>
      <c r="C127" t="s">
        <v>3000</v>
      </c>
      <c r="D127" t="s">
        <v>2956</v>
      </c>
      <c r="E127" t="s">
        <v>325</v>
      </c>
      <c r="F127" t="s">
        <v>280</v>
      </c>
      <c r="J127" t="s">
        <v>3445</v>
      </c>
    </row>
    <row r="128" spans="1:10" ht="15.75" customHeight="1">
      <c r="A128" t="s">
        <v>2690</v>
      </c>
      <c r="C128" t="s">
        <v>3001</v>
      </c>
      <c r="D128" t="s">
        <v>2344</v>
      </c>
      <c r="E128" t="s">
        <v>325</v>
      </c>
      <c r="F128" t="s">
        <v>364</v>
      </c>
      <c r="J128" t="s">
        <v>505</v>
      </c>
    </row>
    <row r="129" spans="1:10" ht="15.75" customHeight="1">
      <c r="A129" t="s">
        <v>2690</v>
      </c>
      <c r="C129" t="s">
        <v>3002</v>
      </c>
      <c r="D129" t="s">
        <v>2346</v>
      </c>
      <c r="E129" t="s">
        <v>325</v>
      </c>
      <c r="F129" t="s">
        <v>361</v>
      </c>
      <c r="J129" t="s">
        <v>3446</v>
      </c>
    </row>
    <row r="130" spans="1:10" ht="15.75" customHeight="1">
      <c r="A130" t="s">
        <v>2690</v>
      </c>
      <c r="C130" t="s">
        <v>2275</v>
      </c>
      <c r="D130" t="s">
        <v>2957</v>
      </c>
      <c r="E130" t="s">
        <v>325</v>
      </c>
      <c r="F130" t="s">
        <v>2843</v>
      </c>
      <c r="J130" t="s">
        <v>3447</v>
      </c>
    </row>
    <row r="131" spans="1:10" ht="15.75" customHeight="1">
      <c r="A131" t="s">
        <v>2690</v>
      </c>
      <c r="C131" t="s">
        <v>3003</v>
      </c>
      <c r="D131" t="s">
        <v>2958</v>
      </c>
      <c r="E131" t="s">
        <v>325</v>
      </c>
      <c r="F131" t="s">
        <v>402</v>
      </c>
      <c r="J131" t="s">
        <v>468</v>
      </c>
    </row>
    <row r="132" spans="1:10" ht="15.75" customHeight="1">
      <c r="A132" t="s">
        <v>2690</v>
      </c>
      <c r="C132" t="s">
        <v>3004</v>
      </c>
      <c r="D132" t="s">
        <v>2345</v>
      </c>
      <c r="E132" t="s">
        <v>325</v>
      </c>
      <c r="F132" t="s">
        <v>335</v>
      </c>
      <c r="J132" t="s">
        <v>482</v>
      </c>
    </row>
    <row r="133" spans="1:10" ht="15.75" customHeight="1">
      <c r="A133" t="s">
        <v>2690</v>
      </c>
      <c r="C133" t="s">
        <v>3005</v>
      </c>
      <c r="D133" t="s">
        <v>2959</v>
      </c>
      <c r="E133" t="s">
        <v>325</v>
      </c>
      <c r="F133" t="s">
        <v>329</v>
      </c>
      <c r="J133" t="s">
        <v>414</v>
      </c>
    </row>
    <row r="134" spans="1:10" ht="15.75" customHeight="1">
      <c r="A134" t="s">
        <v>2690</v>
      </c>
      <c r="C134" t="s">
        <v>3006</v>
      </c>
      <c r="D134" t="s">
        <v>2960</v>
      </c>
      <c r="E134" t="s">
        <v>325</v>
      </c>
      <c r="F134" t="s">
        <v>206</v>
      </c>
      <c r="J134" t="s">
        <v>480</v>
      </c>
    </row>
    <row r="135" spans="1:10" ht="15.75" customHeight="1">
      <c r="A135" t="s">
        <v>2690</v>
      </c>
      <c r="C135" t="s">
        <v>3007</v>
      </c>
      <c r="D135" t="s">
        <v>2534</v>
      </c>
      <c r="E135" t="s">
        <v>325</v>
      </c>
      <c r="F135" t="s">
        <v>334</v>
      </c>
      <c r="J135" t="s">
        <v>3448</v>
      </c>
    </row>
    <row r="136" spans="1:10" ht="15.75" customHeight="1">
      <c r="A136" t="s">
        <v>2690</v>
      </c>
      <c r="C136" t="s">
        <v>3008</v>
      </c>
      <c r="D136" t="s">
        <v>2531</v>
      </c>
      <c r="E136" t="s">
        <v>325</v>
      </c>
      <c r="F136" t="s">
        <v>331</v>
      </c>
      <c r="J136" t="s">
        <v>3441</v>
      </c>
    </row>
    <row r="137" spans="1:10" ht="15.75" customHeight="1">
      <c r="A137" t="s">
        <v>2690</v>
      </c>
      <c r="C137" t="s">
        <v>3009</v>
      </c>
      <c r="D137" t="s">
        <v>2961</v>
      </c>
      <c r="E137" t="s">
        <v>325</v>
      </c>
      <c r="F137" t="s">
        <v>339</v>
      </c>
      <c r="J137" t="s">
        <v>3440</v>
      </c>
    </row>
    <row r="138" spans="1:10" ht="15.75" customHeight="1">
      <c r="A138" t="s">
        <v>2690</v>
      </c>
      <c r="C138" t="s">
        <v>3010</v>
      </c>
      <c r="D138" t="s">
        <v>2376</v>
      </c>
      <c r="E138" t="s">
        <v>325</v>
      </c>
      <c r="F138" t="s">
        <v>204</v>
      </c>
      <c r="J138" t="s">
        <v>484</v>
      </c>
    </row>
    <row r="139" spans="1:10" ht="15.75" customHeight="1">
      <c r="A139" t="s">
        <v>2690</v>
      </c>
      <c r="C139" t="s">
        <v>3011</v>
      </c>
      <c r="D139" t="s">
        <v>2377</v>
      </c>
      <c r="E139" t="s">
        <v>325</v>
      </c>
      <c r="F139" t="s">
        <v>205</v>
      </c>
      <c r="J139" t="s">
        <v>421</v>
      </c>
    </row>
    <row r="140" spans="1:10" ht="15.75" customHeight="1">
      <c r="A140" t="s">
        <v>2690</v>
      </c>
      <c r="C140" t="s">
        <v>2278</v>
      </c>
      <c r="D140" t="s">
        <v>2962</v>
      </c>
      <c r="E140" t="s">
        <v>325</v>
      </c>
      <c r="F140" t="s">
        <v>2913</v>
      </c>
      <c r="J140" t="s">
        <v>3442</v>
      </c>
    </row>
    <row r="141" spans="1:10" ht="15.75" customHeight="1">
      <c r="A141" t="s">
        <v>2690</v>
      </c>
      <c r="C141" t="s">
        <v>2276</v>
      </c>
      <c r="D141" t="s">
        <v>2963</v>
      </c>
      <c r="E141" t="s">
        <v>325</v>
      </c>
      <c r="F141" t="s">
        <v>2844</v>
      </c>
      <c r="J141" t="s">
        <v>253</v>
      </c>
    </row>
    <row r="142" spans="1:10" ht="15.75" customHeight="1">
      <c r="A142" t="s">
        <v>2690</v>
      </c>
      <c r="C142" t="s">
        <v>3012</v>
      </c>
      <c r="D142" t="s">
        <v>2964</v>
      </c>
      <c r="E142" t="s">
        <v>325</v>
      </c>
      <c r="F142" t="s">
        <v>403</v>
      </c>
      <c r="J142" t="s">
        <v>469</v>
      </c>
    </row>
    <row r="143" spans="1:10" ht="15.75" customHeight="1">
      <c r="A143" t="s">
        <v>2690</v>
      </c>
      <c r="C143" t="s">
        <v>3013</v>
      </c>
      <c r="D143" t="s">
        <v>2965</v>
      </c>
      <c r="E143" t="s">
        <v>325</v>
      </c>
      <c r="F143" t="s">
        <v>337</v>
      </c>
      <c r="J143" t="s">
        <v>3449</v>
      </c>
    </row>
    <row r="144" spans="1:10" ht="15.75" customHeight="1">
      <c r="A144" t="s">
        <v>2690</v>
      </c>
      <c r="C144" t="s">
        <v>3014</v>
      </c>
      <c r="D144" t="s">
        <v>2540</v>
      </c>
      <c r="E144" t="s">
        <v>325</v>
      </c>
      <c r="F144" t="s">
        <v>340</v>
      </c>
      <c r="J144" t="s">
        <v>3450</v>
      </c>
    </row>
    <row r="145" spans="1:10" ht="15.75" customHeight="1">
      <c r="A145" t="s">
        <v>2690</v>
      </c>
      <c r="C145" t="s">
        <v>3015</v>
      </c>
      <c r="D145" t="s">
        <v>2379</v>
      </c>
      <c r="E145" t="s">
        <v>325</v>
      </c>
      <c r="F145" t="s">
        <v>341</v>
      </c>
      <c r="J145" t="s">
        <v>486</v>
      </c>
    </row>
    <row r="146" spans="1:10" ht="15.75" customHeight="1">
      <c r="A146" t="s">
        <v>2690</v>
      </c>
      <c r="C146" t="s">
        <v>3016</v>
      </c>
      <c r="D146" t="s">
        <v>2550</v>
      </c>
      <c r="E146" t="s">
        <v>325</v>
      </c>
      <c r="F146" t="s">
        <v>357</v>
      </c>
      <c r="J146" t="s">
        <v>499</v>
      </c>
    </row>
    <row r="147" spans="1:10" ht="15.75" customHeight="1">
      <c r="A147" t="s">
        <v>2690</v>
      </c>
      <c r="C147" t="s">
        <v>3017</v>
      </c>
      <c r="D147" t="s">
        <v>2551</v>
      </c>
      <c r="E147" t="s">
        <v>325</v>
      </c>
      <c r="F147" t="s">
        <v>358</v>
      </c>
      <c r="J147" t="s">
        <v>476</v>
      </c>
    </row>
    <row r="148" spans="1:10" ht="15.75" customHeight="1">
      <c r="A148" t="s">
        <v>2690</v>
      </c>
      <c r="C148" t="s">
        <v>3018</v>
      </c>
      <c r="D148" t="s">
        <v>2966</v>
      </c>
      <c r="E148" t="s">
        <v>325</v>
      </c>
      <c r="F148" t="s">
        <v>404</v>
      </c>
      <c r="J148" t="s">
        <v>470</v>
      </c>
    </row>
    <row r="149" spans="1:10" ht="15.75" customHeight="1">
      <c r="A149" t="s">
        <v>2690</v>
      </c>
      <c r="C149" t="s">
        <v>3019</v>
      </c>
      <c r="D149" t="s">
        <v>2967</v>
      </c>
      <c r="E149" t="s">
        <v>325</v>
      </c>
      <c r="F149" t="s">
        <v>2923</v>
      </c>
      <c r="I149">
        <v>2</v>
      </c>
      <c r="J149" t="s">
        <v>3648</v>
      </c>
    </row>
    <row r="150" spans="1:10" ht="15.75" customHeight="1">
      <c r="A150" t="s">
        <v>2690</v>
      </c>
      <c r="C150" t="s">
        <v>3020</v>
      </c>
      <c r="D150" t="s">
        <v>2432</v>
      </c>
      <c r="E150" t="s">
        <v>325</v>
      </c>
      <c r="F150" t="s">
        <v>2284</v>
      </c>
      <c r="J150" t="s">
        <v>3451</v>
      </c>
    </row>
    <row r="151" spans="1:10" ht="15.75" customHeight="1">
      <c r="A151" t="s">
        <v>2690</v>
      </c>
      <c r="C151" t="s">
        <v>3021</v>
      </c>
      <c r="D151" t="s">
        <v>2433</v>
      </c>
      <c r="E151" t="s">
        <v>325</v>
      </c>
      <c r="F151" t="s">
        <v>2285</v>
      </c>
      <c r="J151" t="s">
        <v>3452</v>
      </c>
    </row>
    <row r="152" spans="1:10" ht="15.75" customHeight="1">
      <c r="A152" t="s">
        <v>2690</v>
      </c>
      <c r="C152" t="s">
        <v>3022</v>
      </c>
      <c r="D152" t="s">
        <v>2968</v>
      </c>
      <c r="E152" t="s">
        <v>325</v>
      </c>
      <c r="F152" t="s">
        <v>2924</v>
      </c>
      <c r="J152" t="s">
        <v>3453</v>
      </c>
    </row>
    <row r="153" spans="1:10" ht="15.75" customHeight="1">
      <c r="A153" t="s">
        <v>2690</v>
      </c>
      <c r="C153" t="s">
        <v>3023</v>
      </c>
      <c r="D153" t="s">
        <v>2969</v>
      </c>
      <c r="E153" t="s">
        <v>325</v>
      </c>
      <c r="F153" t="s">
        <v>2925</v>
      </c>
      <c r="J153" t="s">
        <v>3454</v>
      </c>
    </row>
    <row r="154" spans="1:10" ht="15.75" customHeight="1">
      <c r="A154" t="s">
        <v>2690</v>
      </c>
      <c r="C154" t="s">
        <v>3024</v>
      </c>
      <c r="D154" t="s">
        <v>2970</v>
      </c>
      <c r="E154" t="s">
        <v>325</v>
      </c>
      <c r="F154" t="s">
        <v>2926</v>
      </c>
      <c r="J154" t="s">
        <v>3455</v>
      </c>
    </row>
    <row r="155" spans="1:10" ht="15.75" customHeight="1">
      <c r="A155" t="s">
        <v>2690</v>
      </c>
      <c r="C155" t="s">
        <v>3025</v>
      </c>
      <c r="D155" t="s">
        <v>2971</v>
      </c>
      <c r="E155" t="s">
        <v>325</v>
      </c>
      <c r="F155" t="s">
        <v>2927</v>
      </c>
      <c r="J155" t="s">
        <v>3456</v>
      </c>
    </row>
    <row r="156" spans="1:10" ht="15.75" customHeight="1">
      <c r="A156" t="s">
        <v>2690</v>
      </c>
      <c r="C156" t="s">
        <v>3026</v>
      </c>
      <c r="D156" t="s">
        <v>2972</v>
      </c>
      <c r="E156" t="s">
        <v>325</v>
      </c>
      <c r="F156" t="s">
        <v>2928</v>
      </c>
      <c r="J156" t="s">
        <v>3457</v>
      </c>
    </row>
    <row r="157" spans="1:10" ht="15.75" customHeight="1">
      <c r="A157" t="s">
        <v>2690</v>
      </c>
      <c r="C157" t="s">
        <v>3027</v>
      </c>
      <c r="D157" t="s">
        <v>2973</v>
      </c>
      <c r="E157" t="s">
        <v>325</v>
      </c>
      <c r="F157" t="s">
        <v>2929</v>
      </c>
      <c r="J157" t="s">
        <v>3458</v>
      </c>
    </row>
    <row r="158" spans="1:10" ht="15.75" customHeight="1">
      <c r="A158" t="s">
        <v>2690</v>
      </c>
      <c r="C158" t="s">
        <v>3028</v>
      </c>
      <c r="D158" t="s">
        <v>2974</v>
      </c>
      <c r="E158" t="s">
        <v>325</v>
      </c>
      <c r="F158" t="s">
        <v>2930</v>
      </c>
      <c r="J158" t="s">
        <v>3459</v>
      </c>
    </row>
    <row r="159" spans="1:10" ht="15.75" customHeight="1">
      <c r="A159" t="s">
        <v>2690</v>
      </c>
      <c r="C159" t="s">
        <v>3029</v>
      </c>
      <c r="D159" t="s">
        <v>2975</v>
      </c>
      <c r="E159" t="s">
        <v>325</v>
      </c>
      <c r="F159" t="s">
        <v>2931</v>
      </c>
      <c r="J159" t="s">
        <v>3460</v>
      </c>
    </row>
    <row r="160" spans="1:10" ht="15.75" customHeight="1">
      <c r="A160" t="s">
        <v>2690</v>
      </c>
      <c r="C160" t="s">
        <v>3030</v>
      </c>
      <c r="D160" t="s">
        <v>2976</v>
      </c>
      <c r="E160" t="s">
        <v>325</v>
      </c>
      <c r="F160" t="s">
        <v>2932</v>
      </c>
      <c r="J160" t="s">
        <v>3461</v>
      </c>
    </row>
    <row r="161" spans="1:10" ht="15.75" customHeight="1">
      <c r="A161" t="s">
        <v>2690</v>
      </c>
      <c r="C161" t="s">
        <v>3031</v>
      </c>
      <c r="D161" t="s">
        <v>2977</v>
      </c>
      <c r="E161" t="s">
        <v>325</v>
      </c>
      <c r="F161" t="s">
        <v>1042</v>
      </c>
      <c r="J161" t="s">
        <v>3462</v>
      </c>
    </row>
    <row r="162" spans="1:10" ht="15.75" customHeight="1">
      <c r="A162" t="s">
        <v>2690</v>
      </c>
      <c r="C162" t="s">
        <v>3032</v>
      </c>
      <c r="D162" t="s">
        <v>2978</v>
      </c>
      <c r="E162" t="s">
        <v>325</v>
      </c>
      <c r="F162" t="s">
        <v>2933</v>
      </c>
      <c r="J162" t="s">
        <v>3463</v>
      </c>
    </row>
    <row r="163" spans="1:10" ht="15.75" customHeight="1">
      <c r="A163" t="s">
        <v>2690</v>
      </c>
      <c r="C163" t="s">
        <v>3033</v>
      </c>
      <c r="D163" t="s">
        <v>2979</v>
      </c>
      <c r="E163" t="s">
        <v>325</v>
      </c>
      <c r="F163" t="s">
        <v>2934</v>
      </c>
      <c r="J163" t="s">
        <v>3464</v>
      </c>
    </row>
    <row r="164" spans="1:10" ht="15.75" customHeight="1">
      <c r="A164" t="s">
        <v>2690</v>
      </c>
      <c r="C164" t="s">
        <v>3034</v>
      </c>
      <c r="D164" t="s">
        <v>2980</v>
      </c>
      <c r="E164" t="s">
        <v>316</v>
      </c>
      <c r="F164" t="s">
        <v>2935</v>
      </c>
      <c r="J164" t="s">
        <v>3465</v>
      </c>
    </row>
    <row r="165" spans="1:10" ht="15.75" customHeight="1">
      <c r="A165" t="s">
        <v>2690</v>
      </c>
      <c r="C165" t="s">
        <v>3035</v>
      </c>
      <c r="D165" t="s">
        <v>2981</v>
      </c>
      <c r="E165" t="s">
        <v>522</v>
      </c>
      <c r="F165" t="s">
        <v>412</v>
      </c>
      <c r="J165" t="s">
        <v>3624</v>
      </c>
    </row>
    <row r="166" spans="1:10" ht="15.75" customHeight="1">
      <c r="A166" t="s">
        <v>2690</v>
      </c>
      <c r="C166" t="s">
        <v>3036</v>
      </c>
      <c r="D166" t="s">
        <v>2982</v>
      </c>
      <c r="E166" t="s">
        <v>522</v>
      </c>
      <c r="F166" t="s">
        <v>413</v>
      </c>
      <c r="J166" t="s">
        <v>3625</v>
      </c>
    </row>
    <row r="167" spans="1:10" ht="15.75" customHeight="1">
      <c r="A167" t="s">
        <v>2461</v>
      </c>
      <c r="C167" t="s">
        <v>105</v>
      </c>
      <c r="D167" t="s">
        <v>2307</v>
      </c>
      <c r="E167" t="s">
        <v>294</v>
      </c>
      <c r="F167" t="s">
        <v>105</v>
      </c>
      <c r="I167">
        <v>2</v>
      </c>
      <c r="J167" t="s">
        <v>293</v>
      </c>
    </row>
    <row r="168" spans="1:10" ht="15.75" customHeight="1">
      <c r="A168" t="s">
        <v>2461</v>
      </c>
      <c r="C168" t="s">
        <v>2197</v>
      </c>
      <c r="D168" t="s">
        <v>2308</v>
      </c>
      <c r="E168" t="s">
        <v>294</v>
      </c>
      <c r="F168" t="s">
        <v>2197</v>
      </c>
      <c r="J168" t="s">
        <v>3466</v>
      </c>
    </row>
    <row r="169" spans="1:10" ht="15.75" customHeight="1">
      <c r="A169" t="s">
        <v>2461</v>
      </c>
      <c r="C169" t="s">
        <v>2198</v>
      </c>
      <c r="D169" t="s">
        <v>2309</v>
      </c>
      <c r="E169" s="40" t="s">
        <v>294</v>
      </c>
      <c r="F169" t="s">
        <v>2198</v>
      </c>
      <c r="J169" t="s">
        <v>2309</v>
      </c>
    </row>
    <row r="170" spans="1:10" ht="15.75" customHeight="1">
      <c r="A170" t="s">
        <v>2461</v>
      </c>
      <c r="C170" t="s">
        <v>2199</v>
      </c>
      <c r="D170" t="s">
        <v>2310</v>
      </c>
      <c r="E170" t="s">
        <v>294</v>
      </c>
      <c r="F170" t="s">
        <v>2199</v>
      </c>
      <c r="J170" t="s">
        <v>3467</v>
      </c>
    </row>
    <row r="171" spans="1:10" ht="15.75" customHeight="1">
      <c r="A171" t="s">
        <v>2461</v>
      </c>
      <c r="C171" t="s">
        <v>2200</v>
      </c>
      <c r="D171" t="s">
        <v>2311</v>
      </c>
      <c r="E171" t="s">
        <v>294</v>
      </c>
      <c r="F171" t="s">
        <v>2200</v>
      </c>
      <c r="J171" t="s">
        <v>3468</v>
      </c>
    </row>
    <row r="172" spans="1:10" ht="15.75" customHeight="1">
      <c r="A172" t="s">
        <v>2461</v>
      </c>
      <c r="C172" t="s">
        <v>2201</v>
      </c>
      <c r="D172" t="s">
        <v>2312</v>
      </c>
      <c r="E172" t="s">
        <v>316</v>
      </c>
      <c r="F172" t="s">
        <v>2201</v>
      </c>
      <c r="J172" t="s">
        <v>3469</v>
      </c>
    </row>
    <row r="173" spans="1:10" ht="15.75" customHeight="1">
      <c r="A173" t="s">
        <v>2461</v>
      </c>
      <c r="C173" t="s">
        <v>2202</v>
      </c>
      <c r="D173" t="s">
        <v>2313</v>
      </c>
      <c r="E173" t="s">
        <v>316</v>
      </c>
      <c r="F173" t="s">
        <v>2202</v>
      </c>
      <c r="J173" t="s">
        <v>3470</v>
      </c>
    </row>
    <row r="174" spans="1:10" ht="15.75" customHeight="1">
      <c r="A174" t="s">
        <v>2461</v>
      </c>
      <c r="C174" t="s">
        <v>2203</v>
      </c>
      <c r="D174" t="s">
        <v>2314</v>
      </c>
      <c r="E174" t="s">
        <v>325</v>
      </c>
      <c r="F174" t="s">
        <v>2203</v>
      </c>
      <c r="J174" t="s">
        <v>3471</v>
      </c>
    </row>
    <row r="175" spans="1:10" ht="15.75" customHeight="1">
      <c r="A175" t="s">
        <v>2461</v>
      </c>
      <c r="C175" t="s">
        <v>2204</v>
      </c>
      <c r="D175" t="s">
        <v>2315</v>
      </c>
      <c r="E175" t="s">
        <v>325</v>
      </c>
      <c r="F175" t="s">
        <v>2204</v>
      </c>
      <c r="J175" t="s">
        <v>3472</v>
      </c>
    </row>
    <row r="176" spans="1:10" ht="15.75" customHeight="1">
      <c r="A176" t="s">
        <v>2461</v>
      </c>
      <c r="C176" t="s">
        <v>2205</v>
      </c>
      <c r="D176" t="s">
        <v>2316</v>
      </c>
      <c r="E176" t="s">
        <v>325</v>
      </c>
      <c r="F176" t="s">
        <v>2205</v>
      </c>
      <c r="J176" t="s">
        <v>3473</v>
      </c>
    </row>
    <row r="177" spans="1:10" ht="15.75" customHeight="1">
      <c r="A177" t="s">
        <v>2461</v>
      </c>
      <c r="C177" t="s">
        <v>2206</v>
      </c>
      <c r="D177" t="s">
        <v>2317</v>
      </c>
      <c r="E177" t="s">
        <v>325</v>
      </c>
      <c r="F177" t="s">
        <v>2206</v>
      </c>
      <c r="J177" t="s">
        <v>3474</v>
      </c>
    </row>
    <row r="178" spans="1:10" ht="15.75" customHeight="1">
      <c r="A178" t="s">
        <v>2461</v>
      </c>
      <c r="C178" t="s">
        <v>2207</v>
      </c>
      <c r="D178" t="s">
        <v>2318</v>
      </c>
      <c r="E178" t="s">
        <v>325</v>
      </c>
      <c r="F178" t="s">
        <v>2207</v>
      </c>
      <c r="J178" t="s">
        <v>3475</v>
      </c>
    </row>
    <row r="179" spans="1:10" ht="15.75" customHeight="1">
      <c r="A179" t="s">
        <v>2461</v>
      </c>
      <c r="C179" t="s">
        <v>2208</v>
      </c>
      <c r="D179" t="s">
        <v>2319</v>
      </c>
      <c r="E179" t="s">
        <v>325</v>
      </c>
      <c r="F179" t="s">
        <v>2208</v>
      </c>
      <c r="J179" t="s">
        <v>3476</v>
      </c>
    </row>
    <row r="180" spans="1:10" ht="15.75" customHeight="1">
      <c r="A180" t="s">
        <v>2461</v>
      </c>
      <c r="C180" t="s">
        <v>2209</v>
      </c>
      <c r="D180" t="s">
        <v>2320</v>
      </c>
      <c r="E180" t="s">
        <v>325</v>
      </c>
      <c r="F180" t="s">
        <v>2209</v>
      </c>
      <c r="J180" t="s">
        <v>3477</v>
      </c>
    </row>
    <row r="181" spans="1:10" ht="15.75" customHeight="1">
      <c r="A181" t="s">
        <v>2461</v>
      </c>
      <c r="C181" t="s">
        <v>2210</v>
      </c>
      <c r="D181" t="s">
        <v>2321</v>
      </c>
      <c r="E181" t="s">
        <v>325</v>
      </c>
      <c r="F181" t="s">
        <v>2210</v>
      </c>
      <c r="J181" t="s">
        <v>3478</v>
      </c>
    </row>
    <row r="182" spans="1:10" ht="15.75" customHeight="1">
      <c r="A182" t="s">
        <v>2461</v>
      </c>
      <c r="C182" t="s">
        <v>2211</v>
      </c>
      <c r="D182" t="s">
        <v>2322</v>
      </c>
      <c r="E182" t="s">
        <v>316</v>
      </c>
      <c r="F182" t="s">
        <v>2211</v>
      </c>
      <c r="J182" t="s">
        <v>3479</v>
      </c>
    </row>
    <row r="183" spans="1:10" ht="15.75" customHeight="1">
      <c r="A183" t="s">
        <v>2461</v>
      </c>
      <c r="C183" t="s">
        <v>2212</v>
      </c>
      <c r="D183" t="s">
        <v>2323</v>
      </c>
      <c r="E183" t="s">
        <v>316</v>
      </c>
      <c r="F183" t="s">
        <v>2212</v>
      </c>
      <c r="J183" t="s">
        <v>3480</v>
      </c>
    </row>
    <row r="184" spans="1:10" ht="15.75" customHeight="1">
      <c r="A184" t="s">
        <v>2461</v>
      </c>
      <c r="C184" t="s">
        <v>2213</v>
      </c>
      <c r="D184" t="s">
        <v>2324</v>
      </c>
      <c r="E184" t="s">
        <v>325</v>
      </c>
      <c r="F184" t="s">
        <v>2213</v>
      </c>
      <c r="J184" t="s">
        <v>3481</v>
      </c>
    </row>
    <row r="185" spans="1:10" ht="15.75" customHeight="1">
      <c r="A185" t="s">
        <v>2461</v>
      </c>
      <c r="C185" t="s">
        <v>2214</v>
      </c>
      <c r="D185" t="s">
        <v>2325</v>
      </c>
      <c r="E185" t="s">
        <v>325</v>
      </c>
      <c r="F185" t="s">
        <v>2214</v>
      </c>
      <c r="J185" t="s">
        <v>3482</v>
      </c>
    </row>
    <row r="186" spans="1:10" ht="15.75" customHeight="1">
      <c r="A186" t="s">
        <v>2461</v>
      </c>
      <c r="C186" t="s">
        <v>2215</v>
      </c>
      <c r="D186" t="s">
        <v>2326</v>
      </c>
      <c r="E186" t="s">
        <v>325</v>
      </c>
      <c r="F186" t="s">
        <v>2215</v>
      </c>
      <c r="J186" t="s">
        <v>3483</v>
      </c>
    </row>
    <row r="187" spans="1:10" ht="15.75" customHeight="1">
      <c r="A187" t="s">
        <v>2461</v>
      </c>
      <c r="C187" t="s">
        <v>2216</v>
      </c>
      <c r="D187" t="s">
        <v>2327</v>
      </c>
      <c r="E187" t="s">
        <v>325</v>
      </c>
      <c r="F187" t="s">
        <v>2216</v>
      </c>
      <c r="J187" t="s">
        <v>3557</v>
      </c>
    </row>
    <row r="188" spans="1:10" ht="15.75" customHeight="1">
      <c r="A188" t="s">
        <v>2590</v>
      </c>
      <c r="C188" t="s">
        <v>2464</v>
      </c>
      <c r="D188" t="s">
        <v>2389</v>
      </c>
      <c r="E188" t="s">
        <v>306</v>
      </c>
      <c r="F188" t="s">
        <v>166</v>
      </c>
      <c r="J188" t="s">
        <v>3484</v>
      </c>
    </row>
    <row r="189" spans="1:10" ht="15.75" customHeight="1">
      <c r="A189" t="s">
        <v>2590</v>
      </c>
      <c r="C189" t="s">
        <v>2591</v>
      </c>
      <c r="D189" t="s">
        <v>2653</v>
      </c>
      <c r="E189" t="s">
        <v>564</v>
      </c>
      <c r="F189" t="s">
        <v>3692</v>
      </c>
      <c r="J189" t="s">
        <v>3439</v>
      </c>
    </row>
    <row r="190" spans="1:10" ht="15.75" customHeight="1">
      <c r="A190" t="s">
        <v>2590</v>
      </c>
      <c r="C190" t="s">
        <v>2592</v>
      </c>
      <c r="D190" t="s">
        <v>2391</v>
      </c>
      <c r="E190" t="s">
        <v>290</v>
      </c>
      <c r="F190" t="s">
        <v>168</v>
      </c>
      <c r="J190" t="s">
        <v>3485</v>
      </c>
    </row>
    <row r="191" spans="1:10" ht="15.75" customHeight="1">
      <c r="A191" t="s">
        <v>2590</v>
      </c>
      <c r="C191" t="s">
        <v>2593</v>
      </c>
      <c r="D191" t="s">
        <v>2581</v>
      </c>
      <c r="E191" t="s">
        <v>316</v>
      </c>
      <c r="F191" t="s">
        <v>3732</v>
      </c>
      <c r="J191" t="s">
        <v>3731</v>
      </c>
    </row>
    <row r="192" spans="1:10" ht="15.75" customHeight="1">
      <c r="A192" t="s">
        <v>2590</v>
      </c>
      <c r="C192" t="s">
        <v>3180</v>
      </c>
      <c r="D192" t="s">
        <v>3075</v>
      </c>
      <c r="F192" t="s">
        <v>3180</v>
      </c>
      <c r="J192" t="s">
        <v>3661</v>
      </c>
    </row>
    <row r="193" spans="1:10" ht="15.75" customHeight="1">
      <c r="A193" t="s">
        <v>2590</v>
      </c>
      <c r="C193" t="s">
        <v>3181</v>
      </c>
      <c r="D193" t="s">
        <v>2654</v>
      </c>
      <c r="E193" t="s">
        <v>325</v>
      </c>
      <c r="F193" t="s">
        <v>2838</v>
      </c>
      <c r="J193" t="s">
        <v>3487</v>
      </c>
    </row>
    <row r="194" spans="1:10" ht="15.75" customHeight="1">
      <c r="A194" t="s">
        <v>2590</v>
      </c>
      <c r="C194" t="s">
        <v>3182</v>
      </c>
      <c r="D194" t="s">
        <v>2655</v>
      </c>
      <c r="E194" t="s">
        <v>325</v>
      </c>
      <c r="F194" t="s">
        <v>2839</v>
      </c>
      <c r="J194" t="s">
        <v>3488</v>
      </c>
    </row>
    <row r="195" spans="1:10" ht="15.75" customHeight="1">
      <c r="A195" t="s">
        <v>2590</v>
      </c>
      <c r="C195" t="s">
        <v>2594</v>
      </c>
      <c r="D195" t="s">
        <v>2656</v>
      </c>
      <c r="E195" t="s">
        <v>325</v>
      </c>
      <c r="F195" t="s">
        <v>169</v>
      </c>
      <c r="J195" t="s">
        <v>3489</v>
      </c>
    </row>
    <row r="196" spans="1:10" ht="15.75" customHeight="1">
      <c r="A196" t="s">
        <v>2590</v>
      </c>
      <c r="C196" t="s">
        <v>2477</v>
      </c>
      <c r="D196" t="s">
        <v>2501</v>
      </c>
      <c r="E196" t="s">
        <v>325</v>
      </c>
      <c r="F196" t="s">
        <v>3183</v>
      </c>
      <c r="J196" t="s">
        <v>3402</v>
      </c>
    </row>
    <row r="197" spans="1:10" ht="15.75" customHeight="1">
      <c r="A197" t="s">
        <v>2709</v>
      </c>
      <c r="C197" t="s">
        <v>159</v>
      </c>
      <c r="D197" t="s">
        <v>2809</v>
      </c>
      <c r="F197" t="s">
        <v>2833</v>
      </c>
      <c r="J197" t="s">
        <v>2809</v>
      </c>
    </row>
    <row r="198" spans="1:10" ht="15.75" customHeight="1">
      <c r="A198" t="s">
        <v>2886</v>
      </c>
      <c r="C198" t="s">
        <v>57</v>
      </c>
      <c r="D198" t="s">
        <v>2773</v>
      </c>
      <c r="F198" t="s">
        <v>2773</v>
      </c>
      <c r="J198" t="s">
        <v>2773</v>
      </c>
    </row>
    <row r="199" spans="1:10" ht="15.75" customHeight="1">
      <c r="A199" t="s">
        <v>2886</v>
      </c>
      <c r="C199" t="s">
        <v>11</v>
      </c>
      <c r="D199" t="s">
        <v>2579</v>
      </c>
      <c r="E199" t="s">
        <v>294</v>
      </c>
      <c r="F199" t="s">
        <v>11</v>
      </c>
      <c r="G199" t="s">
        <v>528</v>
      </c>
      <c r="J199" t="s">
        <v>3490</v>
      </c>
    </row>
    <row r="200" spans="1:10" ht="15.75" customHeight="1">
      <c r="A200" t="s">
        <v>2617</v>
      </c>
      <c r="C200" t="s">
        <v>148</v>
      </c>
      <c r="D200" t="s">
        <v>2672</v>
      </c>
      <c r="E200" t="s">
        <v>325</v>
      </c>
      <c r="F200" t="s">
        <v>148</v>
      </c>
      <c r="J200" t="s">
        <v>3609</v>
      </c>
    </row>
    <row r="201" spans="1:10" ht="15.75" customHeight="1">
      <c r="A201" t="s">
        <v>2617</v>
      </c>
      <c r="C201" t="s">
        <v>63</v>
      </c>
      <c r="D201" t="s">
        <v>2673</v>
      </c>
      <c r="E201" t="s">
        <v>325</v>
      </c>
      <c r="F201" t="s">
        <v>63</v>
      </c>
      <c r="J201" t="s">
        <v>3491</v>
      </c>
    </row>
    <row r="202" spans="1:10" ht="15.75" customHeight="1">
      <c r="A202" t="s">
        <v>2617</v>
      </c>
      <c r="C202" t="s">
        <v>149</v>
      </c>
      <c r="D202" t="s">
        <v>2674</v>
      </c>
      <c r="E202" t="s">
        <v>316</v>
      </c>
      <c r="F202" t="s">
        <v>149</v>
      </c>
      <c r="J202" t="s">
        <v>3492</v>
      </c>
    </row>
    <row r="203" spans="1:10" ht="15.75" customHeight="1">
      <c r="A203" t="s">
        <v>2617</v>
      </c>
      <c r="C203" t="s">
        <v>91</v>
      </c>
      <c r="D203" t="s">
        <v>2675</v>
      </c>
      <c r="E203" t="s">
        <v>316</v>
      </c>
      <c r="F203" t="s">
        <v>91</v>
      </c>
      <c r="J203" t="s">
        <v>3493</v>
      </c>
    </row>
    <row r="204" spans="1:10" ht="15.75" customHeight="1">
      <c r="A204" t="s">
        <v>2617</v>
      </c>
      <c r="C204" t="s">
        <v>93</v>
      </c>
      <c r="D204" t="s">
        <v>2676</v>
      </c>
      <c r="E204" t="s">
        <v>316</v>
      </c>
      <c r="F204" t="s">
        <v>93</v>
      </c>
      <c r="J204" t="s">
        <v>3494</v>
      </c>
    </row>
    <row r="205" spans="1:10" ht="15.75" customHeight="1">
      <c r="A205" t="s">
        <v>2617</v>
      </c>
      <c r="C205" t="s">
        <v>150</v>
      </c>
      <c r="D205" t="s">
        <v>2677</v>
      </c>
      <c r="E205" t="s">
        <v>3375</v>
      </c>
      <c r="F205" t="s">
        <v>150</v>
      </c>
      <c r="J205" t="s">
        <v>3495</v>
      </c>
    </row>
    <row r="206" spans="1:10" ht="15.75" customHeight="1">
      <c r="A206" t="s">
        <v>2617</v>
      </c>
      <c r="C206" t="s">
        <v>151</v>
      </c>
      <c r="D206" t="s">
        <v>2678</v>
      </c>
      <c r="E206" t="s">
        <v>3375</v>
      </c>
      <c r="F206" t="s">
        <v>151</v>
      </c>
      <c r="J206" t="s">
        <v>3496</v>
      </c>
    </row>
    <row r="207" spans="1:10" ht="15.75" customHeight="1">
      <c r="A207" t="s">
        <v>2602</v>
      </c>
      <c r="C207" t="s">
        <v>173</v>
      </c>
      <c r="D207" t="s">
        <v>282</v>
      </c>
      <c r="F207" t="s">
        <v>173</v>
      </c>
      <c r="J207" t="s">
        <v>282</v>
      </c>
    </row>
    <row r="208" spans="1:10" ht="15.75" customHeight="1">
      <c r="A208" t="s">
        <v>2602</v>
      </c>
      <c r="C208" t="s">
        <v>174</v>
      </c>
      <c r="D208" t="s">
        <v>2663</v>
      </c>
      <c r="F208" t="s">
        <v>174</v>
      </c>
      <c r="J208" t="s">
        <v>3497</v>
      </c>
    </row>
    <row r="209" spans="1:10" ht="15.75" customHeight="1">
      <c r="A209" t="s">
        <v>2602</v>
      </c>
      <c r="C209" t="s">
        <v>2603</v>
      </c>
      <c r="D209" t="s">
        <v>2307</v>
      </c>
      <c r="E209" t="s">
        <v>294</v>
      </c>
      <c r="F209" t="s">
        <v>60</v>
      </c>
      <c r="I209">
        <v>2</v>
      </c>
      <c r="J209" t="s">
        <v>293</v>
      </c>
    </row>
    <row r="210" spans="1:10" ht="15.75" customHeight="1">
      <c r="A210" t="s">
        <v>2602</v>
      </c>
      <c r="C210" t="s">
        <v>2604</v>
      </c>
      <c r="D210" t="s">
        <v>2664</v>
      </c>
      <c r="E210" t="s">
        <v>290</v>
      </c>
      <c r="F210" t="s">
        <v>175</v>
      </c>
      <c r="J210" t="s">
        <v>3498</v>
      </c>
    </row>
    <row r="211" spans="1:10">
      <c r="A211" t="s">
        <v>2602</v>
      </c>
      <c r="C211" t="s">
        <v>2605</v>
      </c>
      <c r="D211" t="s">
        <v>2665</v>
      </c>
      <c r="E211" t="s">
        <v>294</v>
      </c>
      <c r="F211" t="s">
        <v>176</v>
      </c>
      <c r="J211" t="s">
        <v>3499</v>
      </c>
    </row>
    <row r="212" spans="1:10" ht="15.75" customHeight="1">
      <c r="A212" t="s">
        <v>2602</v>
      </c>
      <c r="C212" t="s">
        <v>2606</v>
      </c>
      <c r="D212" t="s">
        <v>2523</v>
      </c>
      <c r="E212" t="s">
        <v>294</v>
      </c>
      <c r="F212" t="s">
        <v>61</v>
      </c>
      <c r="J212" t="s">
        <v>3500</v>
      </c>
    </row>
    <row r="213" spans="1:10" ht="15.75" customHeight="1">
      <c r="A213" t="s">
        <v>2602</v>
      </c>
      <c r="C213" t="s">
        <v>2607</v>
      </c>
      <c r="D213" t="s">
        <v>2666</v>
      </c>
      <c r="E213" t="s">
        <v>294</v>
      </c>
      <c r="F213" t="s">
        <v>62</v>
      </c>
      <c r="J213" t="s">
        <v>3501</v>
      </c>
    </row>
    <row r="214" spans="1:10" ht="15.75" customHeight="1">
      <c r="A214" t="s">
        <v>2602</v>
      </c>
      <c r="C214" t="s">
        <v>2608</v>
      </c>
      <c r="D214" t="s">
        <v>2331</v>
      </c>
      <c r="E214" t="s">
        <v>294</v>
      </c>
      <c r="F214" t="s">
        <v>177</v>
      </c>
      <c r="J214" t="s">
        <v>504</v>
      </c>
    </row>
    <row r="215" spans="1:10" ht="15.75" customHeight="1">
      <c r="A215" t="s">
        <v>2602</v>
      </c>
      <c r="C215" t="s">
        <v>2609</v>
      </c>
      <c r="D215" t="s">
        <v>2367</v>
      </c>
      <c r="E215" t="s">
        <v>294</v>
      </c>
      <c r="F215" t="s">
        <v>178</v>
      </c>
      <c r="J215" t="s">
        <v>475</v>
      </c>
    </row>
    <row r="216" spans="1:10" ht="15.75" customHeight="1">
      <c r="A216" t="s">
        <v>2602</v>
      </c>
      <c r="C216" t="s">
        <v>2273</v>
      </c>
      <c r="D216" t="s">
        <v>2657</v>
      </c>
      <c r="E216" t="s">
        <v>294</v>
      </c>
      <c r="F216" t="s">
        <v>2922</v>
      </c>
      <c r="J216" t="s">
        <v>454</v>
      </c>
    </row>
    <row r="217" spans="1:10" ht="15.75" customHeight="1">
      <c r="A217" t="s">
        <v>2602</v>
      </c>
      <c r="C217" t="s">
        <v>2610</v>
      </c>
      <c r="D217" t="s">
        <v>2667</v>
      </c>
      <c r="E217" t="s">
        <v>516</v>
      </c>
      <c r="F217" t="s">
        <v>180</v>
      </c>
      <c r="J217" t="s">
        <v>3502</v>
      </c>
    </row>
    <row r="218" spans="1:10" ht="15.75" customHeight="1">
      <c r="A218" t="s">
        <v>2602</v>
      </c>
      <c r="C218" t="s">
        <v>2611</v>
      </c>
      <c r="D218" t="s">
        <v>2668</v>
      </c>
      <c r="E218" t="s">
        <v>3376</v>
      </c>
      <c r="F218" t="s">
        <v>181</v>
      </c>
      <c r="J218" t="s">
        <v>3503</v>
      </c>
    </row>
    <row r="219" spans="1:10" ht="15.75" customHeight="1">
      <c r="A219" t="s">
        <v>2602</v>
      </c>
      <c r="C219" t="s">
        <v>2612</v>
      </c>
      <c r="D219" t="s">
        <v>2669</v>
      </c>
      <c r="E219" t="s">
        <v>3376</v>
      </c>
      <c r="F219" t="s">
        <v>182</v>
      </c>
      <c r="J219" t="s">
        <v>3504</v>
      </c>
    </row>
    <row r="220" spans="1:10" ht="15.75" customHeight="1">
      <c r="A220" t="s">
        <v>2602</v>
      </c>
      <c r="C220" t="s">
        <v>183</v>
      </c>
      <c r="D220" t="s">
        <v>2613</v>
      </c>
      <c r="F220" t="s">
        <v>183</v>
      </c>
      <c r="J220" t="s">
        <v>2613</v>
      </c>
    </row>
    <row r="221" spans="1:10" ht="15.75" customHeight="1">
      <c r="A221" t="s">
        <v>2602</v>
      </c>
      <c r="C221" t="s">
        <v>184</v>
      </c>
      <c r="D221" t="s">
        <v>2670</v>
      </c>
      <c r="F221" t="s">
        <v>184</v>
      </c>
      <c r="J221" t="s">
        <v>2670</v>
      </c>
    </row>
    <row r="222" spans="1:10" ht="15.75" customHeight="1">
      <c r="A222" t="s">
        <v>2602</v>
      </c>
      <c r="C222" t="s">
        <v>2614</v>
      </c>
      <c r="D222" t="s">
        <v>2671</v>
      </c>
      <c r="E222" t="s">
        <v>516</v>
      </c>
      <c r="F222" t="s">
        <v>185</v>
      </c>
      <c r="J222" t="s">
        <v>3505</v>
      </c>
    </row>
    <row r="223" spans="1:10" ht="15.75" customHeight="1">
      <c r="A223" t="s">
        <v>2602</v>
      </c>
      <c r="C223" t="s">
        <v>2615</v>
      </c>
      <c r="D223" t="s">
        <v>2578</v>
      </c>
      <c r="E223" t="s">
        <v>294</v>
      </c>
      <c r="F223" t="s">
        <v>116</v>
      </c>
      <c r="J223" t="s">
        <v>3506</v>
      </c>
    </row>
    <row r="224" spans="1:10" ht="15.75" customHeight="1">
      <c r="A224" t="s">
        <v>2602</v>
      </c>
      <c r="C224" t="s">
        <v>2616</v>
      </c>
      <c r="D224" t="s">
        <v>2579</v>
      </c>
      <c r="E224" t="s">
        <v>294</v>
      </c>
      <c r="F224" t="s">
        <v>11</v>
      </c>
      <c r="J224" t="s">
        <v>3490</v>
      </c>
    </row>
    <row r="225" spans="1:10" ht="15.75" customHeight="1">
      <c r="A225" t="s">
        <v>2595</v>
      </c>
      <c r="C225" t="s">
        <v>2596</v>
      </c>
      <c r="D225" t="s">
        <v>2657</v>
      </c>
      <c r="E225" t="s">
        <v>294</v>
      </c>
      <c r="F225" t="s">
        <v>2922</v>
      </c>
      <c r="J225" t="s">
        <v>454</v>
      </c>
    </row>
    <row r="226" spans="1:10" ht="15.75" customHeight="1">
      <c r="A226" t="s">
        <v>2595</v>
      </c>
      <c r="C226" t="s">
        <v>2597</v>
      </c>
      <c r="D226" t="s">
        <v>2658</v>
      </c>
      <c r="E226" t="s">
        <v>580</v>
      </c>
      <c r="F226" t="s">
        <v>2842</v>
      </c>
      <c r="J226" t="s">
        <v>3507</v>
      </c>
    </row>
    <row r="227" spans="1:10" ht="15.75" customHeight="1">
      <c r="A227" t="s">
        <v>2595</v>
      </c>
      <c r="C227" t="s">
        <v>2598</v>
      </c>
      <c r="D227" t="s">
        <v>2659</v>
      </c>
      <c r="E227" t="s">
        <v>580</v>
      </c>
      <c r="F227" t="s">
        <v>2845</v>
      </c>
      <c r="J227" t="s">
        <v>3508</v>
      </c>
    </row>
    <row r="228" spans="1:10" ht="15.75" customHeight="1">
      <c r="A228" t="s">
        <v>2595</v>
      </c>
      <c r="C228" t="s">
        <v>2599</v>
      </c>
      <c r="D228" t="s">
        <v>2660</v>
      </c>
      <c r="E228" t="s">
        <v>580</v>
      </c>
      <c r="F228" t="s">
        <v>2846</v>
      </c>
      <c r="J228" t="s">
        <v>3509</v>
      </c>
    </row>
    <row r="229" spans="1:10" ht="15.75" customHeight="1">
      <c r="A229" t="s">
        <v>2595</v>
      </c>
      <c r="C229" t="s">
        <v>2600</v>
      </c>
      <c r="D229" t="s">
        <v>2661</v>
      </c>
      <c r="E229" t="s">
        <v>580</v>
      </c>
      <c r="F229" t="s">
        <v>3037</v>
      </c>
      <c r="J229" t="s">
        <v>3510</v>
      </c>
    </row>
    <row r="230" spans="1:10" ht="15.75" customHeight="1">
      <c r="A230" t="s">
        <v>2595</v>
      </c>
      <c r="C230" t="s">
        <v>2601</v>
      </c>
      <c r="D230" t="s">
        <v>2662</v>
      </c>
      <c r="E230" t="s">
        <v>580</v>
      </c>
      <c r="F230" t="s">
        <v>3038</v>
      </c>
      <c r="J230" t="s">
        <v>3511</v>
      </c>
    </row>
    <row r="231" spans="1:10" ht="15.75" customHeight="1">
      <c r="A231" t="s">
        <v>2619</v>
      </c>
      <c r="C231" t="s">
        <v>60</v>
      </c>
      <c r="D231" t="s">
        <v>2307</v>
      </c>
      <c r="E231" t="s">
        <v>294</v>
      </c>
      <c r="F231" t="s">
        <v>60</v>
      </c>
      <c r="I231">
        <v>2</v>
      </c>
      <c r="J231" t="s">
        <v>293</v>
      </c>
    </row>
    <row r="232" spans="1:10" ht="15.75" customHeight="1">
      <c r="A232" t="s">
        <v>2619</v>
      </c>
      <c r="C232" t="s">
        <v>61</v>
      </c>
      <c r="D232" t="s">
        <v>2365</v>
      </c>
      <c r="E232" t="s">
        <v>294</v>
      </c>
      <c r="F232" t="s">
        <v>61</v>
      </c>
      <c r="J232" t="s">
        <v>3500</v>
      </c>
    </row>
    <row r="233" spans="1:10" ht="15.75" customHeight="1">
      <c r="A233" t="s">
        <v>2619</v>
      </c>
      <c r="C233" t="s">
        <v>62</v>
      </c>
      <c r="D233" t="s">
        <v>2366</v>
      </c>
      <c r="E233" t="s">
        <v>294</v>
      </c>
      <c r="F233" t="s">
        <v>62</v>
      </c>
      <c r="J233" t="s">
        <v>3501</v>
      </c>
    </row>
    <row r="234" spans="1:10" ht="15.75" customHeight="1">
      <c r="A234" t="s">
        <v>2619</v>
      </c>
      <c r="C234" t="s">
        <v>63</v>
      </c>
      <c r="D234" t="s">
        <v>2426</v>
      </c>
      <c r="E234" t="s">
        <v>316</v>
      </c>
      <c r="F234" t="s">
        <v>3695</v>
      </c>
      <c r="J234" t="s">
        <v>3491</v>
      </c>
    </row>
    <row r="235" spans="1:10" ht="15.75" customHeight="1">
      <c r="A235" t="s">
        <v>2619</v>
      </c>
      <c r="C235" t="s">
        <v>67</v>
      </c>
      <c r="D235" t="s">
        <v>2686</v>
      </c>
      <c r="E235" t="s">
        <v>3230</v>
      </c>
      <c r="F235" t="s">
        <v>67</v>
      </c>
      <c r="J235" t="s">
        <v>3374</v>
      </c>
    </row>
    <row r="236" spans="1:10" ht="15.75" customHeight="1">
      <c r="A236" t="s">
        <v>2619</v>
      </c>
      <c r="C236" t="s">
        <v>69</v>
      </c>
      <c r="D236" t="s">
        <v>2687</v>
      </c>
      <c r="E236" t="s">
        <v>3230</v>
      </c>
      <c r="F236" t="s">
        <v>69</v>
      </c>
      <c r="J236" t="s">
        <v>3512</v>
      </c>
    </row>
    <row r="237" spans="1:10" ht="15.75" customHeight="1">
      <c r="A237" t="s">
        <v>2619</v>
      </c>
      <c r="C237" t="s">
        <v>70</v>
      </c>
      <c r="D237" t="s">
        <v>2430</v>
      </c>
      <c r="E237" t="s">
        <v>3230</v>
      </c>
      <c r="F237" t="s">
        <v>70</v>
      </c>
      <c r="J237" t="s">
        <v>2987</v>
      </c>
    </row>
    <row r="238" spans="1:10" ht="15.75" customHeight="1">
      <c r="A238" t="s">
        <v>2618</v>
      </c>
      <c r="C238" t="s">
        <v>152</v>
      </c>
      <c r="D238" t="s">
        <v>2679</v>
      </c>
      <c r="F238" t="s">
        <v>152</v>
      </c>
      <c r="J238" t="s">
        <v>2679</v>
      </c>
    </row>
    <row r="239" spans="1:10" ht="15.75" customHeight="1">
      <c r="A239" t="s">
        <v>2618</v>
      </c>
      <c r="C239" t="s">
        <v>153</v>
      </c>
      <c r="D239" t="s">
        <v>2680</v>
      </c>
      <c r="F239" t="s">
        <v>2840</v>
      </c>
      <c r="J239" t="s">
        <v>2680</v>
      </c>
    </row>
    <row r="240" spans="1:10" ht="15.75" customHeight="1">
      <c r="A240" t="s">
        <v>2618</v>
      </c>
      <c r="C240" t="s">
        <v>154</v>
      </c>
      <c r="D240" t="s">
        <v>2681</v>
      </c>
      <c r="E240" t="s">
        <v>325</v>
      </c>
      <c r="F240" t="s">
        <v>154</v>
      </c>
      <c r="J240" t="s">
        <v>3514</v>
      </c>
    </row>
    <row r="241" spans="1:10" ht="15.75" customHeight="1">
      <c r="A241" t="s">
        <v>2618</v>
      </c>
      <c r="C241" t="s">
        <v>155</v>
      </c>
      <c r="D241" t="s">
        <v>2682</v>
      </c>
      <c r="E241" t="s">
        <v>325</v>
      </c>
      <c r="F241" t="s">
        <v>155</v>
      </c>
      <c r="J241" t="s">
        <v>3515</v>
      </c>
    </row>
    <row r="242" spans="1:10" ht="15.75" customHeight="1">
      <c r="A242" t="s">
        <v>2618</v>
      </c>
      <c r="C242" t="s">
        <v>156</v>
      </c>
      <c r="D242" t="s">
        <v>2683</v>
      </c>
      <c r="E242" t="s">
        <v>325</v>
      </c>
      <c r="F242" t="s">
        <v>156</v>
      </c>
      <c r="I242">
        <v>1</v>
      </c>
      <c r="J242" t="s">
        <v>3516</v>
      </c>
    </row>
    <row r="243" spans="1:10" ht="15.75" customHeight="1">
      <c r="A243" t="s">
        <v>2618</v>
      </c>
      <c r="C243" t="s">
        <v>157</v>
      </c>
      <c r="D243" t="s">
        <v>2684</v>
      </c>
      <c r="E243" t="s">
        <v>325</v>
      </c>
      <c r="F243" t="s">
        <v>157</v>
      </c>
      <c r="I243">
        <v>1</v>
      </c>
      <c r="J243" t="s">
        <v>3517</v>
      </c>
    </row>
    <row r="244" spans="1:10" ht="15.75" customHeight="1">
      <c r="A244" t="s">
        <v>2618</v>
      </c>
      <c r="C244" t="s">
        <v>158</v>
      </c>
      <c r="D244" t="s">
        <v>2685</v>
      </c>
      <c r="E244" t="s">
        <v>325</v>
      </c>
      <c r="F244" t="s">
        <v>158</v>
      </c>
      <c r="I244">
        <v>1</v>
      </c>
      <c r="J244" t="s">
        <v>3518</v>
      </c>
    </row>
    <row r="245" spans="1:10" ht="15.75" customHeight="1">
      <c r="A245" t="s">
        <v>2586</v>
      </c>
      <c r="C245" t="s">
        <v>2587</v>
      </c>
      <c r="D245" t="s">
        <v>2307</v>
      </c>
      <c r="E245" t="s">
        <v>294</v>
      </c>
      <c r="F245" t="s">
        <v>2587</v>
      </c>
      <c r="I245">
        <v>2</v>
      </c>
      <c r="J245" t="s">
        <v>3436</v>
      </c>
    </row>
    <row r="246" spans="1:10" ht="15.75" customHeight="1">
      <c r="A246" t="s">
        <v>2586</v>
      </c>
      <c r="C246" t="s">
        <v>61</v>
      </c>
      <c r="D246" t="s">
        <v>2620</v>
      </c>
      <c r="E246" t="s">
        <v>294</v>
      </c>
      <c r="F246" t="s">
        <v>61</v>
      </c>
      <c r="J246" t="s">
        <v>3500</v>
      </c>
    </row>
    <row r="247" spans="1:10" ht="15.75" customHeight="1">
      <c r="A247" t="s">
        <v>2586</v>
      </c>
      <c r="C247" t="s">
        <v>179</v>
      </c>
      <c r="D247" t="s">
        <v>2621</v>
      </c>
      <c r="E247" t="s">
        <v>294</v>
      </c>
      <c r="F247" t="s">
        <v>2922</v>
      </c>
      <c r="J247" t="s">
        <v>454</v>
      </c>
    </row>
    <row r="248" spans="1:10" ht="15.75" customHeight="1">
      <c r="A248" t="s">
        <v>2586</v>
      </c>
      <c r="C248" t="s">
        <v>272</v>
      </c>
      <c r="D248" t="s">
        <v>2622</v>
      </c>
      <c r="E248" t="s">
        <v>316</v>
      </c>
      <c r="F248" t="s">
        <v>272</v>
      </c>
      <c r="J248" t="s">
        <v>319</v>
      </c>
    </row>
    <row r="249" spans="1:10" ht="15.75" customHeight="1">
      <c r="A249" t="s">
        <v>2586</v>
      </c>
      <c r="C249" t="s">
        <v>188</v>
      </c>
      <c r="D249" t="s">
        <v>2623</v>
      </c>
      <c r="E249" t="s">
        <v>325</v>
      </c>
      <c r="F249" t="s">
        <v>2843</v>
      </c>
      <c r="J249" t="s">
        <v>3447</v>
      </c>
    </row>
    <row r="250" spans="1:10" ht="15.75" customHeight="1">
      <c r="A250" t="s">
        <v>2586</v>
      </c>
      <c r="C250" t="s">
        <v>189</v>
      </c>
      <c r="D250" t="s">
        <v>2624</v>
      </c>
      <c r="E250" t="s">
        <v>325</v>
      </c>
      <c r="F250" t="s">
        <v>2844</v>
      </c>
      <c r="J250" t="s">
        <v>253</v>
      </c>
    </row>
    <row r="251" spans="1:10" ht="15.75" customHeight="1">
      <c r="A251" t="s">
        <v>2586</v>
      </c>
      <c r="C251" t="s">
        <v>190</v>
      </c>
      <c r="D251" t="s">
        <v>2625</v>
      </c>
      <c r="E251" t="s">
        <v>325</v>
      </c>
      <c r="F251" t="s">
        <v>2912</v>
      </c>
      <c r="J251" t="s">
        <v>326</v>
      </c>
    </row>
    <row r="252" spans="1:10" ht="15.75" customHeight="1">
      <c r="A252" t="s">
        <v>2586</v>
      </c>
      <c r="C252" t="s">
        <v>170</v>
      </c>
      <c r="D252" t="s">
        <v>2626</v>
      </c>
      <c r="E252" t="s">
        <v>325</v>
      </c>
      <c r="F252" t="s">
        <v>2913</v>
      </c>
      <c r="J252" t="s">
        <v>3442</v>
      </c>
    </row>
    <row r="253" spans="1:10" ht="15.75" customHeight="1">
      <c r="A253" t="s">
        <v>2586</v>
      </c>
      <c r="C253" t="s">
        <v>367</v>
      </c>
      <c r="D253" t="s">
        <v>2627</v>
      </c>
      <c r="E253" t="s">
        <v>325</v>
      </c>
      <c r="F253" t="s">
        <v>367</v>
      </c>
      <c r="J253" t="s">
        <v>428</v>
      </c>
    </row>
    <row r="254" spans="1:10" ht="15.75" customHeight="1">
      <c r="A254" t="s">
        <v>2586</v>
      </c>
      <c r="C254" t="s">
        <v>379</v>
      </c>
      <c r="D254" t="s">
        <v>2628</v>
      </c>
      <c r="E254" s="40" t="s">
        <v>325</v>
      </c>
      <c r="F254" t="s">
        <v>379</v>
      </c>
      <c r="J254" t="s">
        <v>445</v>
      </c>
    </row>
    <row r="255" spans="1:10" ht="15.75" customHeight="1">
      <c r="A255" t="s">
        <v>2586</v>
      </c>
      <c r="C255" t="s">
        <v>357</v>
      </c>
      <c r="D255" t="s">
        <v>2629</v>
      </c>
      <c r="E255" t="s">
        <v>325</v>
      </c>
      <c r="F255" t="s">
        <v>357</v>
      </c>
      <c r="J255" t="s">
        <v>499</v>
      </c>
    </row>
    <row r="256" spans="1:10" ht="15.75" customHeight="1">
      <c r="A256" t="s">
        <v>2586</v>
      </c>
      <c r="C256" t="s">
        <v>358</v>
      </c>
      <c r="D256" t="s">
        <v>2630</v>
      </c>
      <c r="E256" t="s">
        <v>325</v>
      </c>
      <c r="F256" t="s">
        <v>358</v>
      </c>
      <c r="J256" t="s">
        <v>476</v>
      </c>
    </row>
    <row r="257" spans="1:10" ht="15.75" customHeight="1">
      <c r="A257" t="s">
        <v>2586</v>
      </c>
      <c r="C257" t="s">
        <v>178</v>
      </c>
      <c r="D257" t="s">
        <v>2631</v>
      </c>
      <c r="E257" t="s">
        <v>294</v>
      </c>
      <c r="F257" t="s">
        <v>178</v>
      </c>
      <c r="J257" t="s">
        <v>475</v>
      </c>
    </row>
    <row r="258" spans="1:10" ht="15.75" customHeight="1">
      <c r="A258" t="s">
        <v>2586</v>
      </c>
      <c r="C258" t="s">
        <v>62</v>
      </c>
      <c r="D258" t="s">
        <v>2632</v>
      </c>
      <c r="E258" t="s">
        <v>294</v>
      </c>
      <c r="F258" t="s">
        <v>62</v>
      </c>
      <c r="J258" t="s">
        <v>3501</v>
      </c>
    </row>
    <row r="259" spans="1:10" ht="15.75" customHeight="1">
      <c r="A259" t="s">
        <v>2586</v>
      </c>
      <c r="C259" t="s">
        <v>177</v>
      </c>
      <c r="D259" t="s">
        <v>2633</v>
      </c>
      <c r="E259" t="s">
        <v>294</v>
      </c>
      <c r="F259" t="s">
        <v>177</v>
      </c>
      <c r="J259" t="s">
        <v>504</v>
      </c>
    </row>
    <row r="260" spans="1:10" ht="15.75" customHeight="1">
      <c r="A260" t="s">
        <v>2586</v>
      </c>
      <c r="C260" t="s">
        <v>260</v>
      </c>
      <c r="D260" t="s">
        <v>2634</v>
      </c>
      <c r="E260" t="s">
        <v>294</v>
      </c>
      <c r="F260" t="s">
        <v>260</v>
      </c>
      <c r="J260" t="s">
        <v>308</v>
      </c>
    </row>
    <row r="261" spans="1:10" ht="15.75" customHeight="1">
      <c r="A261" t="s">
        <v>2283</v>
      </c>
      <c r="C261" t="s">
        <v>2284</v>
      </c>
      <c r="D261" t="s">
        <v>2432</v>
      </c>
      <c r="E261" t="s">
        <v>325</v>
      </c>
      <c r="F261" t="s">
        <v>2284</v>
      </c>
      <c r="J261" t="s">
        <v>3451</v>
      </c>
    </row>
    <row r="262" spans="1:10" ht="15.75" customHeight="1">
      <c r="A262" t="s">
        <v>2283</v>
      </c>
      <c r="C262" t="s">
        <v>2285</v>
      </c>
      <c r="D262" t="s">
        <v>2433</v>
      </c>
      <c r="E262" t="s">
        <v>325</v>
      </c>
      <c r="F262" t="s">
        <v>2285</v>
      </c>
      <c r="J262" t="s">
        <v>3452</v>
      </c>
    </row>
    <row r="263" spans="1:10" ht="15.75" customHeight="1">
      <c r="A263" t="s">
        <v>2283</v>
      </c>
      <c r="C263" t="s">
        <v>2286</v>
      </c>
      <c r="D263" t="s">
        <v>2434</v>
      </c>
      <c r="E263" t="s">
        <v>3377</v>
      </c>
      <c r="F263" t="s">
        <v>2286</v>
      </c>
      <c r="I263">
        <v>1</v>
      </c>
      <c r="J263" t="s">
        <v>3519</v>
      </c>
    </row>
    <row r="264" spans="1:10" ht="15.75" customHeight="1">
      <c r="A264" t="s">
        <v>2283</v>
      </c>
      <c r="C264" t="s">
        <v>329</v>
      </c>
      <c r="D264" t="s">
        <v>2435</v>
      </c>
      <c r="E264" t="s">
        <v>325</v>
      </c>
      <c r="F264" t="s">
        <v>329</v>
      </c>
      <c r="J264" t="s">
        <v>414</v>
      </c>
    </row>
    <row r="265" spans="1:10" ht="15.75" customHeight="1">
      <c r="A265" t="s">
        <v>2283</v>
      </c>
      <c r="C265" t="s">
        <v>362</v>
      </c>
      <c r="D265" t="s">
        <v>2436</v>
      </c>
      <c r="E265" t="s">
        <v>316</v>
      </c>
      <c r="F265" t="s">
        <v>3698</v>
      </c>
      <c r="J265" t="s">
        <v>502</v>
      </c>
    </row>
    <row r="266" spans="1:10" ht="15.75" customHeight="1">
      <c r="A266" t="s">
        <v>2283</v>
      </c>
      <c r="C266" t="s">
        <v>2287</v>
      </c>
      <c r="D266" t="s">
        <v>2437</v>
      </c>
      <c r="E266" t="s">
        <v>2083</v>
      </c>
      <c r="F266" t="s">
        <v>2287</v>
      </c>
      <c r="J266" t="s">
        <v>3520</v>
      </c>
    </row>
    <row r="267" spans="1:10" ht="15.75" customHeight="1">
      <c r="A267" t="s">
        <v>2283</v>
      </c>
      <c r="C267" t="s">
        <v>2288</v>
      </c>
      <c r="D267" t="s">
        <v>2438</v>
      </c>
      <c r="E267" t="s">
        <v>2083</v>
      </c>
      <c r="F267" t="s">
        <v>2288</v>
      </c>
      <c r="J267" t="s">
        <v>3521</v>
      </c>
    </row>
    <row r="268" spans="1:10" ht="15.75" customHeight="1">
      <c r="A268" t="s">
        <v>2283</v>
      </c>
      <c r="C268" t="s">
        <v>2289</v>
      </c>
      <c r="D268" t="s">
        <v>2439</v>
      </c>
      <c r="F268" t="s">
        <v>2289</v>
      </c>
      <c r="J268" t="s">
        <v>3522</v>
      </c>
    </row>
    <row r="269" spans="1:10" ht="15.75" customHeight="1">
      <c r="A269" t="s">
        <v>2283</v>
      </c>
      <c r="C269" t="s">
        <v>2290</v>
      </c>
      <c r="D269" t="s">
        <v>2440</v>
      </c>
      <c r="E269" t="s">
        <v>3378</v>
      </c>
      <c r="F269" t="s">
        <v>2290</v>
      </c>
      <c r="J269" t="s">
        <v>3523</v>
      </c>
    </row>
    <row r="270" spans="1:10" ht="15.75" customHeight="1">
      <c r="A270" t="s">
        <v>2283</v>
      </c>
      <c r="C270" t="s">
        <v>2291</v>
      </c>
      <c r="D270" t="s">
        <v>2441</v>
      </c>
      <c r="F270" t="s">
        <v>2291</v>
      </c>
      <c r="J270" t="s">
        <v>2441</v>
      </c>
    </row>
    <row r="271" spans="1:10" ht="15.75" customHeight="1">
      <c r="A271" t="s">
        <v>2283</v>
      </c>
      <c r="C271" t="s">
        <v>2292</v>
      </c>
      <c r="D271" t="s">
        <v>2442</v>
      </c>
      <c r="F271" t="s">
        <v>2292</v>
      </c>
      <c r="J271" t="s">
        <v>3524</v>
      </c>
    </row>
    <row r="272" spans="1:10" ht="15.75" customHeight="1">
      <c r="A272" t="s">
        <v>2283</v>
      </c>
      <c r="C272" t="s">
        <v>2293</v>
      </c>
      <c r="D272" t="s">
        <v>2443</v>
      </c>
      <c r="E272" t="s">
        <v>316</v>
      </c>
      <c r="F272" t="s">
        <v>2293</v>
      </c>
      <c r="J272" t="s">
        <v>3525</v>
      </c>
    </row>
    <row r="273" spans="1:10" ht="15.75" customHeight="1">
      <c r="A273" t="s">
        <v>2283</v>
      </c>
      <c r="C273" t="s">
        <v>2294</v>
      </c>
      <c r="D273" t="s">
        <v>2444</v>
      </c>
      <c r="E273" t="s">
        <v>3389</v>
      </c>
      <c r="F273" t="s">
        <v>2294</v>
      </c>
      <c r="J273" t="s">
        <v>3526</v>
      </c>
    </row>
    <row r="274" spans="1:10" ht="15.75" customHeight="1">
      <c r="A274" t="s">
        <v>2283</v>
      </c>
      <c r="C274" t="s">
        <v>2295</v>
      </c>
      <c r="D274" t="s">
        <v>2445</v>
      </c>
      <c r="E274" t="s">
        <v>316</v>
      </c>
      <c r="F274" t="s">
        <v>2295</v>
      </c>
      <c r="J274" t="s">
        <v>3527</v>
      </c>
    </row>
    <row r="275" spans="1:10" ht="15.75" customHeight="1">
      <c r="A275" t="s">
        <v>2283</v>
      </c>
      <c r="C275" t="s">
        <v>2296</v>
      </c>
      <c r="D275" t="s">
        <v>2446</v>
      </c>
      <c r="E275" t="s">
        <v>316</v>
      </c>
      <c r="F275" t="s">
        <v>2296</v>
      </c>
      <c r="J275" t="s">
        <v>3528</v>
      </c>
    </row>
    <row r="276" spans="1:10" ht="15.75" customHeight="1">
      <c r="A276" t="s">
        <v>2283</v>
      </c>
      <c r="C276" t="s">
        <v>123</v>
      </c>
      <c r="D276" t="s">
        <v>2447</v>
      </c>
      <c r="E276" t="s">
        <v>316</v>
      </c>
      <c r="F276" t="s">
        <v>123</v>
      </c>
      <c r="J276" t="s">
        <v>3627</v>
      </c>
    </row>
    <row r="277" spans="1:10" ht="15.75" customHeight="1">
      <c r="A277" t="s">
        <v>2283</v>
      </c>
      <c r="C277" t="s">
        <v>367</v>
      </c>
      <c r="D277" t="s">
        <v>2448</v>
      </c>
      <c r="E277" t="s">
        <v>3378</v>
      </c>
      <c r="F277" t="s">
        <v>3696</v>
      </c>
      <c r="J277" t="s">
        <v>428</v>
      </c>
    </row>
    <row r="278" spans="1:10" ht="15.75" customHeight="1">
      <c r="A278" t="s">
        <v>2283</v>
      </c>
      <c r="C278" t="s">
        <v>2297</v>
      </c>
      <c r="D278" t="s">
        <v>2449</v>
      </c>
      <c r="E278" t="s">
        <v>316</v>
      </c>
      <c r="F278" t="s">
        <v>2297</v>
      </c>
      <c r="J278" t="s">
        <v>3529</v>
      </c>
    </row>
    <row r="279" spans="1:10" ht="15.75" customHeight="1">
      <c r="A279" t="s">
        <v>2283</v>
      </c>
      <c r="C279" t="s">
        <v>2291</v>
      </c>
      <c r="D279" t="s">
        <v>2441</v>
      </c>
      <c r="F279" t="s">
        <v>2291</v>
      </c>
      <c r="J279" t="s">
        <v>2441</v>
      </c>
    </row>
    <row r="280" spans="1:10" ht="15.75" customHeight="1">
      <c r="A280" t="s">
        <v>2283</v>
      </c>
      <c r="C280" t="s">
        <v>2292</v>
      </c>
      <c r="D280" t="s">
        <v>2442</v>
      </c>
      <c r="F280" t="s">
        <v>2292</v>
      </c>
      <c r="J280" t="s">
        <v>3524</v>
      </c>
    </row>
    <row r="281" spans="1:10" ht="15.75" customHeight="1">
      <c r="A281" t="s">
        <v>2283</v>
      </c>
      <c r="C281" t="s">
        <v>2298</v>
      </c>
      <c r="D281" t="s">
        <v>2450</v>
      </c>
      <c r="E281" t="s">
        <v>316</v>
      </c>
      <c r="F281" t="s">
        <v>2298</v>
      </c>
      <c r="J281" t="s">
        <v>3530</v>
      </c>
    </row>
    <row r="282" spans="1:10" ht="15.75" customHeight="1">
      <c r="A282" t="s">
        <v>2283</v>
      </c>
      <c r="C282" t="s">
        <v>2299</v>
      </c>
      <c r="D282" t="s">
        <v>2451</v>
      </c>
      <c r="E282" t="s">
        <v>316</v>
      </c>
      <c r="F282" t="s">
        <v>2299</v>
      </c>
      <c r="J282" t="s">
        <v>3531</v>
      </c>
    </row>
    <row r="283" spans="1:10" ht="15.75" customHeight="1">
      <c r="A283" t="s">
        <v>2283</v>
      </c>
      <c r="C283" t="s">
        <v>2300</v>
      </c>
      <c r="D283" t="s">
        <v>2452</v>
      </c>
      <c r="E283" t="s">
        <v>316</v>
      </c>
      <c r="F283" t="s">
        <v>2300</v>
      </c>
      <c r="J283" t="s">
        <v>3532</v>
      </c>
    </row>
    <row r="284" spans="1:10" ht="15.75" customHeight="1">
      <c r="A284" t="s">
        <v>2283</v>
      </c>
      <c r="C284" t="s">
        <v>2301</v>
      </c>
      <c r="D284" t="s">
        <v>2453</v>
      </c>
      <c r="E284" t="s">
        <v>316</v>
      </c>
      <c r="F284" t="s">
        <v>2301</v>
      </c>
      <c r="J284" t="s">
        <v>3533</v>
      </c>
    </row>
    <row r="285" spans="1:10" ht="15.75" customHeight="1">
      <c r="A285" t="s">
        <v>2283</v>
      </c>
      <c r="C285" t="s">
        <v>2302</v>
      </c>
      <c r="D285" t="s">
        <v>2454</v>
      </c>
      <c r="E285" t="s">
        <v>316</v>
      </c>
      <c r="F285" t="s">
        <v>2302</v>
      </c>
      <c r="J285" t="s">
        <v>3534</v>
      </c>
    </row>
    <row r="286" spans="1:10" ht="15.75" customHeight="1">
      <c r="A286" t="s">
        <v>2283</v>
      </c>
      <c r="C286" t="s">
        <v>2455</v>
      </c>
      <c r="D286" t="s">
        <v>2456</v>
      </c>
      <c r="E286" t="s">
        <v>3378</v>
      </c>
      <c r="F286" t="s">
        <v>2834</v>
      </c>
      <c r="J286" t="s">
        <v>3535</v>
      </c>
    </row>
    <row r="287" spans="1:10" ht="15.75" customHeight="1">
      <c r="A287" t="s">
        <v>2283</v>
      </c>
      <c r="C287" t="s">
        <v>2457</v>
      </c>
      <c r="D287" t="s">
        <v>2458</v>
      </c>
      <c r="E287" t="s">
        <v>3378</v>
      </c>
      <c r="F287" t="s">
        <v>2835</v>
      </c>
      <c r="J287" t="s">
        <v>3536</v>
      </c>
    </row>
    <row r="288" spans="1:10" ht="15.75" customHeight="1">
      <c r="A288" t="s">
        <v>2283</v>
      </c>
      <c r="C288" t="s">
        <v>2459</v>
      </c>
      <c r="D288" t="s">
        <v>2460</v>
      </c>
      <c r="E288" t="s">
        <v>3378</v>
      </c>
      <c r="F288" t="s">
        <v>2836</v>
      </c>
      <c r="J288" t="s">
        <v>3537</v>
      </c>
    </row>
    <row r="289" spans="1:10" ht="15.75" customHeight="1">
      <c r="A289" t="s">
        <v>2866</v>
      </c>
      <c r="C289" t="s">
        <v>3087</v>
      </c>
      <c r="D289" t="s">
        <v>3075</v>
      </c>
      <c r="E289" t="s">
        <v>3390</v>
      </c>
      <c r="F289" t="s">
        <v>3088</v>
      </c>
      <c r="J289" t="s">
        <v>3662</v>
      </c>
    </row>
    <row r="290" spans="1:10" ht="15.75" customHeight="1">
      <c r="A290" t="s">
        <v>2866</v>
      </c>
      <c r="C290" t="s">
        <v>3089</v>
      </c>
      <c r="D290" t="s">
        <v>2992</v>
      </c>
      <c r="F290" t="s">
        <v>85</v>
      </c>
      <c r="J290" t="s">
        <v>2992</v>
      </c>
    </row>
    <row r="291" spans="1:10" ht="15.75" customHeight="1">
      <c r="A291" t="s">
        <v>2866</v>
      </c>
      <c r="C291" t="s">
        <v>3090</v>
      </c>
      <c r="D291" t="s">
        <v>2637</v>
      </c>
      <c r="F291" t="s">
        <v>86</v>
      </c>
      <c r="J291" t="s">
        <v>2637</v>
      </c>
    </row>
    <row r="292" spans="1:10" ht="15.75" customHeight="1">
      <c r="A292" t="s">
        <v>2866</v>
      </c>
      <c r="C292" t="s">
        <v>3091</v>
      </c>
      <c r="D292" t="s">
        <v>2638</v>
      </c>
      <c r="F292" t="s">
        <v>87</v>
      </c>
      <c r="J292" t="s">
        <v>2638</v>
      </c>
    </row>
    <row r="293" spans="1:10" ht="15.75" customHeight="1">
      <c r="A293" t="s">
        <v>2866</v>
      </c>
      <c r="C293" t="s">
        <v>3092</v>
      </c>
      <c r="D293" t="s">
        <v>2938</v>
      </c>
      <c r="E293" t="s">
        <v>316</v>
      </c>
      <c r="F293" t="s">
        <v>90</v>
      </c>
      <c r="J293" t="s">
        <v>3421</v>
      </c>
    </row>
    <row r="294" spans="1:10" ht="15.75" customHeight="1">
      <c r="A294" t="s">
        <v>2866</v>
      </c>
      <c r="C294" t="s">
        <v>3093</v>
      </c>
      <c r="D294" t="s">
        <v>2675</v>
      </c>
      <c r="E294" t="s">
        <v>316</v>
      </c>
      <c r="F294" t="s">
        <v>91</v>
      </c>
      <c r="J294" t="s">
        <v>3493</v>
      </c>
    </row>
    <row r="295" spans="1:10" ht="15.75" customHeight="1">
      <c r="A295" t="s">
        <v>2866</v>
      </c>
      <c r="C295" t="s">
        <v>3094</v>
      </c>
      <c r="D295" t="s">
        <v>2676</v>
      </c>
      <c r="E295" t="s">
        <v>316</v>
      </c>
      <c r="F295" t="s">
        <v>93</v>
      </c>
      <c r="J295" t="s">
        <v>3494</v>
      </c>
    </row>
    <row r="296" spans="1:10" ht="15.75" customHeight="1">
      <c r="A296" t="s">
        <v>2866</v>
      </c>
      <c r="C296" t="s">
        <v>3095</v>
      </c>
      <c r="D296" t="s">
        <v>2939</v>
      </c>
      <c r="E296" t="s">
        <v>522</v>
      </c>
      <c r="F296" t="s">
        <v>95</v>
      </c>
      <c r="J296" t="s">
        <v>3592</v>
      </c>
    </row>
    <row r="297" spans="1:10" ht="15.75" customHeight="1">
      <c r="A297" t="s">
        <v>2866</v>
      </c>
      <c r="C297" t="s">
        <v>3096</v>
      </c>
      <c r="D297" t="s">
        <v>2646</v>
      </c>
      <c r="E297" t="s">
        <v>522</v>
      </c>
      <c r="F297" t="s">
        <v>96</v>
      </c>
      <c r="J297" t="s">
        <v>3422</v>
      </c>
    </row>
    <row r="298" spans="1:10" ht="15.75" customHeight="1">
      <c r="A298" t="s">
        <v>2866</v>
      </c>
      <c r="C298" t="s">
        <v>3097</v>
      </c>
      <c r="D298" t="s">
        <v>2647</v>
      </c>
      <c r="E298" t="s">
        <v>522</v>
      </c>
      <c r="F298" t="s">
        <v>97</v>
      </c>
      <c r="J298" t="s">
        <v>3423</v>
      </c>
    </row>
    <row r="299" spans="1:10" ht="15.75" customHeight="1">
      <c r="A299" t="s">
        <v>2866</v>
      </c>
      <c r="C299" t="s">
        <v>3098</v>
      </c>
      <c r="D299" t="s">
        <v>2648</v>
      </c>
      <c r="E299" t="s">
        <v>522</v>
      </c>
      <c r="F299" s="40" t="s">
        <v>2589</v>
      </c>
      <c r="J299" t="s">
        <v>2648</v>
      </c>
    </row>
    <row r="300" spans="1:10" ht="15.75" customHeight="1">
      <c r="A300" t="s">
        <v>2866</v>
      </c>
      <c r="C300" t="s">
        <v>3099</v>
      </c>
      <c r="D300" t="s">
        <v>2940</v>
      </c>
      <c r="E300" t="s">
        <v>522</v>
      </c>
      <c r="F300" t="s">
        <v>98</v>
      </c>
      <c r="J300" t="s">
        <v>3424</v>
      </c>
    </row>
    <row r="301" spans="1:10" ht="15.75" customHeight="1">
      <c r="A301" t="s">
        <v>2866</v>
      </c>
      <c r="C301" t="s">
        <v>3100</v>
      </c>
      <c r="D301" t="s">
        <v>2941</v>
      </c>
      <c r="E301" t="s">
        <v>522</v>
      </c>
      <c r="F301" t="s">
        <v>99</v>
      </c>
      <c r="J301" t="s">
        <v>3593</v>
      </c>
    </row>
    <row r="302" spans="1:10" ht="15.75" customHeight="1">
      <c r="A302" t="s">
        <v>2866</v>
      </c>
      <c r="C302" t="s">
        <v>3101</v>
      </c>
      <c r="D302" t="s">
        <v>3107</v>
      </c>
      <c r="E302" t="s">
        <v>3375</v>
      </c>
      <c r="F302" t="s">
        <v>3102</v>
      </c>
      <c r="J302" t="s">
        <v>3107</v>
      </c>
    </row>
    <row r="303" spans="1:10" ht="15.75" customHeight="1">
      <c r="A303" t="s">
        <v>2866</v>
      </c>
      <c r="C303" t="s">
        <v>3103</v>
      </c>
      <c r="D303" t="s">
        <v>3108</v>
      </c>
      <c r="E303" t="s">
        <v>3375</v>
      </c>
      <c r="F303" t="s">
        <v>3104</v>
      </c>
      <c r="J303" t="s">
        <v>3108</v>
      </c>
    </row>
    <row r="304" spans="1:10" ht="15.75" customHeight="1">
      <c r="A304" t="s">
        <v>2866</v>
      </c>
      <c r="C304" t="s">
        <v>3105</v>
      </c>
      <c r="D304" t="s">
        <v>2672</v>
      </c>
      <c r="E304" t="s">
        <v>325</v>
      </c>
      <c r="F304" t="s">
        <v>148</v>
      </c>
      <c r="J304" t="s">
        <v>3609</v>
      </c>
    </row>
    <row r="305" spans="1:10" ht="15.75" customHeight="1">
      <c r="A305" t="s">
        <v>2866</v>
      </c>
      <c r="C305" t="s">
        <v>3106</v>
      </c>
      <c r="D305" t="s">
        <v>514</v>
      </c>
      <c r="E305" t="s">
        <v>522</v>
      </c>
      <c r="F305" t="s">
        <v>409</v>
      </c>
      <c r="J305" t="s">
        <v>514</v>
      </c>
    </row>
    <row r="306" spans="1:10" ht="15.75" customHeight="1">
      <c r="A306" t="s">
        <v>2511</v>
      </c>
      <c r="C306" t="s">
        <v>3370</v>
      </c>
      <c r="D306" t="s">
        <v>2776</v>
      </c>
      <c r="F306" t="s">
        <v>2829</v>
      </c>
      <c r="J306" t="s">
        <v>2776</v>
      </c>
    </row>
    <row r="307" spans="1:10" ht="15.75" customHeight="1">
      <c r="A307" t="s">
        <v>2511</v>
      </c>
      <c r="C307" t="s">
        <v>3369</v>
      </c>
      <c r="D307" t="s">
        <v>2777</v>
      </c>
      <c r="F307" t="s">
        <v>2830</v>
      </c>
      <c r="J307" t="s">
        <v>2779</v>
      </c>
    </row>
    <row r="308" spans="1:10" ht="15.75" customHeight="1">
      <c r="A308" t="s">
        <v>2511</v>
      </c>
      <c r="C308" t="s">
        <v>102</v>
      </c>
      <c r="D308" t="s">
        <v>2519</v>
      </c>
      <c r="E308" t="s">
        <v>290</v>
      </c>
      <c r="F308" t="s">
        <v>102</v>
      </c>
      <c r="I308">
        <v>2</v>
      </c>
      <c r="J308" t="s">
        <v>3538</v>
      </c>
    </row>
    <row r="309" spans="1:10" ht="15.75" customHeight="1">
      <c r="A309" t="s">
        <v>2511</v>
      </c>
      <c r="C309" t="s">
        <v>103</v>
      </c>
      <c r="D309" t="s">
        <v>2520</v>
      </c>
      <c r="E309" t="s">
        <v>290</v>
      </c>
      <c r="F309" t="s">
        <v>103</v>
      </c>
      <c r="I309">
        <v>2</v>
      </c>
      <c r="J309" t="s">
        <v>3539</v>
      </c>
    </row>
    <row r="310" spans="1:10" ht="15.75" customHeight="1">
      <c r="A310" t="s">
        <v>2511</v>
      </c>
      <c r="C310" t="s">
        <v>104</v>
      </c>
      <c r="D310" t="s">
        <v>2372</v>
      </c>
      <c r="E310" t="s">
        <v>292</v>
      </c>
      <c r="F310" t="s">
        <v>104</v>
      </c>
      <c r="I310">
        <v>2</v>
      </c>
      <c r="J310" t="s">
        <v>3618</v>
      </c>
    </row>
    <row r="311" spans="1:10" ht="15.75" customHeight="1">
      <c r="A311" t="s">
        <v>2511</v>
      </c>
      <c r="C311" t="s">
        <v>105</v>
      </c>
      <c r="D311" t="s">
        <v>2307</v>
      </c>
      <c r="E311" t="s">
        <v>294</v>
      </c>
      <c r="F311" t="s">
        <v>105</v>
      </c>
      <c r="I311">
        <v>2</v>
      </c>
      <c r="J311" t="s">
        <v>293</v>
      </c>
    </row>
    <row r="312" spans="1:10" ht="15.75" customHeight="1">
      <c r="A312" t="s">
        <v>2511</v>
      </c>
      <c r="C312" t="s">
        <v>256</v>
      </c>
      <c r="D312" t="s">
        <v>2357</v>
      </c>
      <c r="E312" t="s">
        <v>294</v>
      </c>
      <c r="F312" t="s">
        <v>256</v>
      </c>
      <c r="J312" t="s">
        <v>3437</v>
      </c>
    </row>
    <row r="313" spans="1:10" ht="15.75" customHeight="1">
      <c r="A313" t="s">
        <v>2511</v>
      </c>
      <c r="C313" t="s">
        <v>257</v>
      </c>
      <c r="D313" t="s">
        <v>2358</v>
      </c>
      <c r="E313" t="s">
        <v>294</v>
      </c>
      <c r="F313" t="s">
        <v>257</v>
      </c>
      <c r="J313" t="s">
        <v>3438</v>
      </c>
    </row>
    <row r="314" spans="1:10" ht="15.75" customHeight="1">
      <c r="A314" t="s">
        <v>2511</v>
      </c>
      <c r="C314" t="s">
        <v>108</v>
      </c>
      <c r="D314" t="s">
        <v>2521</v>
      </c>
      <c r="E314" t="s">
        <v>294</v>
      </c>
      <c r="F314" t="s">
        <v>108</v>
      </c>
      <c r="J314" t="s">
        <v>301</v>
      </c>
    </row>
    <row r="315" spans="1:10" ht="15.75" customHeight="1">
      <c r="A315" t="s">
        <v>2511</v>
      </c>
      <c r="C315" t="s">
        <v>109</v>
      </c>
      <c r="D315" t="s">
        <v>2361</v>
      </c>
      <c r="E315" t="s">
        <v>294</v>
      </c>
      <c r="F315" t="s">
        <v>109</v>
      </c>
      <c r="J315" t="s">
        <v>302</v>
      </c>
    </row>
    <row r="316" spans="1:10" ht="15.75" customHeight="1">
      <c r="A316" t="s">
        <v>2511</v>
      </c>
      <c r="C316" t="s">
        <v>110</v>
      </c>
      <c r="D316" t="s">
        <v>2522</v>
      </c>
      <c r="E316" t="s">
        <v>294</v>
      </c>
      <c r="F316" t="s">
        <v>110</v>
      </c>
      <c r="J316" t="s">
        <v>303</v>
      </c>
    </row>
    <row r="317" spans="1:10" ht="15.75" customHeight="1">
      <c r="A317" t="s">
        <v>2511</v>
      </c>
      <c r="C317" t="s">
        <v>61</v>
      </c>
      <c r="D317" t="s">
        <v>2523</v>
      </c>
      <c r="E317" t="s">
        <v>294</v>
      </c>
      <c r="F317" t="s">
        <v>61</v>
      </c>
      <c r="J317" t="s">
        <v>3500</v>
      </c>
    </row>
    <row r="318" spans="1:10" ht="15.75" customHeight="1">
      <c r="A318" t="s">
        <v>2511</v>
      </c>
      <c r="C318" t="s">
        <v>173</v>
      </c>
      <c r="D318" t="s">
        <v>2524</v>
      </c>
      <c r="F318" t="s">
        <v>173</v>
      </c>
      <c r="J318" t="s">
        <v>282</v>
      </c>
    </row>
    <row r="319" spans="1:10" ht="15.75" customHeight="1">
      <c r="A319" t="s">
        <v>2511</v>
      </c>
      <c r="C319" t="s">
        <v>62</v>
      </c>
      <c r="D319" t="s">
        <v>2366</v>
      </c>
      <c r="E319" t="s">
        <v>294</v>
      </c>
      <c r="F319" t="s">
        <v>62</v>
      </c>
      <c r="J319" t="s">
        <v>3501</v>
      </c>
    </row>
    <row r="320" spans="1:10" ht="15.75" customHeight="1">
      <c r="A320" t="s">
        <v>2511</v>
      </c>
      <c r="C320" t="s">
        <v>259</v>
      </c>
      <c r="D320" t="s">
        <v>2363</v>
      </c>
      <c r="E320" t="s">
        <v>294</v>
      </c>
      <c r="F320" t="s">
        <v>259</v>
      </c>
      <c r="J320" t="s">
        <v>307</v>
      </c>
    </row>
    <row r="321" spans="1:10" ht="15.75" customHeight="1">
      <c r="A321" t="s">
        <v>2511</v>
      </c>
      <c r="C321" t="s">
        <v>261</v>
      </c>
      <c r="D321" t="s">
        <v>2525</v>
      </c>
      <c r="E321" t="s">
        <v>294</v>
      </c>
      <c r="F321" t="s">
        <v>261</v>
      </c>
      <c r="G321" t="s">
        <v>528</v>
      </c>
      <c r="I321">
        <v>2</v>
      </c>
      <c r="J321" t="s">
        <v>3433</v>
      </c>
    </row>
    <row r="322" spans="1:10" ht="15.75" customHeight="1">
      <c r="A322" t="s">
        <v>2511</v>
      </c>
      <c r="C322" t="s">
        <v>267</v>
      </c>
      <c r="D322" t="s">
        <v>283</v>
      </c>
      <c r="F322" t="s">
        <v>267</v>
      </c>
      <c r="I322">
        <v>2</v>
      </c>
      <c r="J322" t="s">
        <v>283</v>
      </c>
    </row>
    <row r="323" spans="1:10" ht="15.75" customHeight="1">
      <c r="A323" t="s">
        <v>2511</v>
      </c>
      <c r="C323" t="s">
        <v>268</v>
      </c>
      <c r="D323" t="s">
        <v>2526</v>
      </c>
      <c r="F323" t="s">
        <v>268</v>
      </c>
      <c r="J323" t="s">
        <v>2526</v>
      </c>
    </row>
    <row r="324" spans="1:10" ht="15.75" customHeight="1">
      <c r="A324" t="s">
        <v>2511</v>
      </c>
      <c r="C324" t="s">
        <v>269</v>
      </c>
      <c r="D324" t="s">
        <v>2527</v>
      </c>
      <c r="E324" t="s">
        <v>316</v>
      </c>
      <c r="F324" t="s">
        <v>269</v>
      </c>
      <c r="J324" t="s">
        <v>315</v>
      </c>
    </row>
    <row r="325" spans="1:10" ht="15.75" customHeight="1">
      <c r="A325" t="s">
        <v>2511</v>
      </c>
      <c r="C325" t="s">
        <v>270</v>
      </c>
      <c r="D325" t="s">
        <v>2373</v>
      </c>
      <c r="E325" t="s">
        <v>316</v>
      </c>
      <c r="F325" t="s">
        <v>270</v>
      </c>
      <c r="J325" t="s">
        <v>317</v>
      </c>
    </row>
    <row r="326" spans="1:10" ht="15.75" customHeight="1">
      <c r="A326" t="s">
        <v>2511</v>
      </c>
      <c r="C326" t="s">
        <v>272</v>
      </c>
      <c r="D326" t="s">
        <v>2528</v>
      </c>
      <c r="E326" t="s">
        <v>316</v>
      </c>
      <c r="F326" t="s">
        <v>272</v>
      </c>
      <c r="J326" t="s">
        <v>319</v>
      </c>
    </row>
    <row r="327" spans="1:10" ht="15.75" customHeight="1">
      <c r="A327" t="s">
        <v>2511</v>
      </c>
      <c r="C327" t="s">
        <v>273</v>
      </c>
      <c r="D327" t="s">
        <v>2529</v>
      </c>
      <c r="E327" t="s">
        <v>316</v>
      </c>
      <c r="F327" t="s">
        <v>273</v>
      </c>
      <c r="J327" t="s">
        <v>320</v>
      </c>
    </row>
    <row r="328" spans="1:10" ht="15.75" customHeight="1">
      <c r="A328" t="s">
        <v>2511</v>
      </c>
      <c r="C328" t="s">
        <v>188</v>
      </c>
      <c r="D328" t="s">
        <v>2339</v>
      </c>
      <c r="E328" t="s">
        <v>325</v>
      </c>
      <c r="F328" t="s">
        <v>2843</v>
      </c>
      <c r="J328" t="s">
        <v>3447</v>
      </c>
    </row>
    <row r="329" spans="1:10" ht="15.75" customHeight="1">
      <c r="A329" t="s">
        <v>2511</v>
      </c>
      <c r="C329" t="s">
        <v>330</v>
      </c>
      <c r="D329" t="s">
        <v>2530</v>
      </c>
      <c r="E329" t="s">
        <v>325</v>
      </c>
      <c r="F329" t="s">
        <v>330</v>
      </c>
      <c r="J329" t="s">
        <v>3540</v>
      </c>
    </row>
    <row r="330" spans="1:10" ht="15.75" customHeight="1">
      <c r="A330" t="s">
        <v>2511</v>
      </c>
      <c r="C330" t="s">
        <v>206</v>
      </c>
      <c r="D330" t="s">
        <v>2381</v>
      </c>
      <c r="E330" t="s">
        <v>325</v>
      </c>
      <c r="F330" t="s">
        <v>206</v>
      </c>
      <c r="J330" t="s">
        <v>480</v>
      </c>
    </row>
    <row r="331" spans="1:10" ht="15.75" customHeight="1">
      <c r="A331" t="s">
        <v>2511</v>
      </c>
      <c r="C331" t="s">
        <v>331</v>
      </c>
      <c r="D331" t="s">
        <v>2531</v>
      </c>
      <c r="E331" t="s">
        <v>325</v>
      </c>
      <c r="F331" t="s">
        <v>331</v>
      </c>
      <c r="J331" t="s">
        <v>3441</v>
      </c>
    </row>
    <row r="332" spans="1:10" ht="15.75" customHeight="1">
      <c r="A332" t="s">
        <v>2511</v>
      </c>
      <c r="C332" t="s">
        <v>332</v>
      </c>
      <c r="D332" t="s">
        <v>2532</v>
      </c>
      <c r="E332" t="s">
        <v>325</v>
      </c>
      <c r="F332" t="s">
        <v>332</v>
      </c>
      <c r="J332" t="s">
        <v>3541</v>
      </c>
    </row>
    <row r="333" spans="1:10" ht="15.75" customHeight="1">
      <c r="A333" t="s">
        <v>2511</v>
      </c>
      <c r="C333" t="s">
        <v>333</v>
      </c>
      <c r="D333" t="s">
        <v>2533</v>
      </c>
      <c r="E333" t="s">
        <v>325</v>
      </c>
      <c r="F333" t="s">
        <v>333</v>
      </c>
      <c r="J333" t="s">
        <v>416</v>
      </c>
    </row>
    <row r="334" spans="1:10" ht="15.75" customHeight="1">
      <c r="A334" t="s">
        <v>2511</v>
      </c>
      <c r="C334" t="s">
        <v>334</v>
      </c>
      <c r="D334" t="s">
        <v>2534</v>
      </c>
      <c r="E334" t="s">
        <v>325</v>
      </c>
      <c r="F334" t="s">
        <v>334</v>
      </c>
      <c r="J334" t="s">
        <v>3448</v>
      </c>
    </row>
    <row r="335" spans="1:10" ht="15.75" customHeight="1">
      <c r="A335" t="s">
        <v>2511</v>
      </c>
      <c r="C335" t="s">
        <v>189</v>
      </c>
      <c r="D335" t="s">
        <v>2535</v>
      </c>
      <c r="E335" t="s">
        <v>325</v>
      </c>
      <c r="F335" t="s">
        <v>2844</v>
      </c>
      <c r="J335" t="s">
        <v>253</v>
      </c>
    </row>
    <row r="336" spans="1:10" ht="15.75" customHeight="1">
      <c r="A336" t="s">
        <v>2511</v>
      </c>
      <c r="C336" t="s">
        <v>336</v>
      </c>
      <c r="D336" t="s">
        <v>2536</v>
      </c>
      <c r="E336" t="s">
        <v>325</v>
      </c>
      <c r="F336" t="s">
        <v>336</v>
      </c>
      <c r="J336" t="s">
        <v>418</v>
      </c>
    </row>
    <row r="337" spans="1:10" ht="15.75" customHeight="1">
      <c r="A337" t="s">
        <v>2511</v>
      </c>
      <c r="C337" t="s">
        <v>338</v>
      </c>
      <c r="D337" t="s">
        <v>420</v>
      </c>
      <c r="F337" t="s">
        <v>338</v>
      </c>
      <c r="J337" t="s">
        <v>420</v>
      </c>
    </row>
    <row r="338" spans="1:10" ht="15.75" customHeight="1">
      <c r="A338" t="s">
        <v>2511</v>
      </c>
      <c r="C338" t="s">
        <v>339</v>
      </c>
      <c r="D338" t="s">
        <v>2537</v>
      </c>
      <c r="E338" t="s">
        <v>325</v>
      </c>
      <c r="F338" t="s">
        <v>339</v>
      </c>
      <c r="I338">
        <v>1</v>
      </c>
      <c r="J338" t="s">
        <v>3440</v>
      </c>
    </row>
    <row r="339" spans="1:10" ht="15.75" customHeight="1">
      <c r="A339" t="s">
        <v>2511</v>
      </c>
      <c r="C339" t="s">
        <v>204</v>
      </c>
      <c r="D339" t="s">
        <v>2538</v>
      </c>
      <c r="E339" t="s">
        <v>325</v>
      </c>
      <c r="F339" t="s">
        <v>204</v>
      </c>
      <c r="I339">
        <v>1</v>
      </c>
      <c r="J339" t="s">
        <v>484</v>
      </c>
    </row>
    <row r="340" spans="1:10" ht="15.75" customHeight="1">
      <c r="A340" t="s">
        <v>2511</v>
      </c>
      <c r="C340" t="s">
        <v>205</v>
      </c>
      <c r="D340" t="s">
        <v>2539</v>
      </c>
      <c r="E340" t="s">
        <v>325</v>
      </c>
      <c r="F340" t="s">
        <v>205</v>
      </c>
      <c r="I340">
        <v>1</v>
      </c>
      <c r="J340" t="s">
        <v>421</v>
      </c>
    </row>
    <row r="341" spans="1:10" ht="15.75" customHeight="1">
      <c r="A341" t="s">
        <v>2511</v>
      </c>
      <c r="C341" t="s">
        <v>340</v>
      </c>
      <c r="D341" t="s">
        <v>2540</v>
      </c>
      <c r="E341" t="s">
        <v>325</v>
      </c>
      <c r="F341" t="s">
        <v>340</v>
      </c>
      <c r="I341">
        <v>1</v>
      </c>
      <c r="J341" t="s">
        <v>3450</v>
      </c>
    </row>
    <row r="342" spans="1:10" ht="15.75" customHeight="1">
      <c r="A342" t="s">
        <v>2511</v>
      </c>
      <c r="C342" t="s">
        <v>341</v>
      </c>
      <c r="D342" t="s">
        <v>2379</v>
      </c>
      <c r="E342" t="s">
        <v>325</v>
      </c>
      <c r="F342" t="s">
        <v>341</v>
      </c>
      <c r="I342">
        <v>1</v>
      </c>
      <c r="J342" t="s">
        <v>486</v>
      </c>
    </row>
    <row r="343" spans="1:10" ht="15.75" customHeight="1">
      <c r="A343" t="s">
        <v>2511</v>
      </c>
      <c r="C343" t="s">
        <v>343</v>
      </c>
      <c r="D343" t="s">
        <v>2541</v>
      </c>
      <c r="E343" t="s">
        <v>290</v>
      </c>
      <c r="F343" t="s">
        <v>343</v>
      </c>
      <c r="J343" t="s">
        <v>3542</v>
      </c>
    </row>
    <row r="344" spans="1:10" ht="15.75" customHeight="1">
      <c r="A344" t="s">
        <v>2511</v>
      </c>
      <c r="C344" t="s">
        <v>344</v>
      </c>
      <c r="D344" t="s">
        <v>2542</v>
      </c>
      <c r="F344" t="s">
        <v>344</v>
      </c>
      <c r="J344" t="s">
        <v>3543</v>
      </c>
    </row>
    <row r="345" spans="1:10" ht="15.75" customHeight="1">
      <c r="A345" t="s">
        <v>2511</v>
      </c>
      <c r="C345" t="s">
        <v>348</v>
      </c>
      <c r="D345" t="s">
        <v>2543</v>
      </c>
      <c r="E345" t="s">
        <v>294</v>
      </c>
      <c r="F345" t="s">
        <v>348</v>
      </c>
      <c r="J345" t="s">
        <v>424</v>
      </c>
    </row>
    <row r="346" spans="1:10" ht="15.75" customHeight="1">
      <c r="A346" t="s">
        <v>2511</v>
      </c>
      <c r="C346" t="s">
        <v>349</v>
      </c>
      <c r="D346" t="s">
        <v>2544</v>
      </c>
      <c r="E346" t="s">
        <v>294</v>
      </c>
      <c r="F346" t="s">
        <v>349</v>
      </c>
      <c r="J346" t="s">
        <v>425</v>
      </c>
    </row>
    <row r="347" spans="1:10" ht="15.75" customHeight="1">
      <c r="A347" t="s">
        <v>2511</v>
      </c>
      <c r="C347" t="s">
        <v>350</v>
      </c>
      <c r="D347" t="s">
        <v>2545</v>
      </c>
      <c r="E347" t="s">
        <v>294</v>
      </c>
      <c r="F347" t="s">
        <v>350</v>
      </c>
      <c r="J347" t="s">
        <v>426</v>
      </c>
    </row>
    <row r="348" spans="1:10" ht="15.75" customHeight="1">
      <c r="A348" t="s">
        <v>2511</v>
      </c>
      <c r="C348" t="s">
        <v>351</v>
      </c>
      <c r="D348" t="s">
        <v>2546</v>
      </c>
      <c r="E348" t="s">
        <v>294</v>
      </c>
      <c r="F348" t="s">
        <v>351</v>
      </c>
      <c r="J348" t="s">
        <v>3620</v>
      </c>
    </row>
    <row r="349" spans="1:10" ht="15.75" customHeight="1">
      <c r="A349" t="s">
        <v>2511</v>
      </c>
      <c r="C349" t="s">
        <v>355</v>
      </c>
      <c r="D349" t="s">
        <v>2364</v>
      </c>
      <c r="E349" t="s">
        <v>294</v>
      </c>
      <c r="F349" t="s">
        <v>355</v>
      </c>
      <c r="J349" t="s">
        <v>495</v>
      </c>
    </row>
    <row r="350" spans="1:10" ht="15.75" customHeight="1">
      <c r="A350" t="s">
        <v>2511</v>
      </c>
      <c r="C350" t="s">
        <v>178</v>
      </c>
      <c r="D350" t="s">
        <v>2367</v>
      </c>
      <c r="E350" t="s">
        <v>294</v>
      </c>
      <c r="F350" t="s">
        <v>178</v>
      </c>
      <c r="J350" t="s">
        <v>475</v>
      </c>
    </row>
    <row r="351" spans="1:10" ht="15.75" customHeight="1">
      <c r="A351" t="s">
        <v>2511</v>
      </c>
      <c r="C351" t="s">
        <v>218</v>
      </c>
      <c r="D351" t="s">
        <v>2547</v>
      </c>
      <c r="E351" t="s">
        <v>325</v>
      </c>
      <c r="F351" t="s">
        <v>218</v>
      </c>
      <c r="J351" t="s">
        <v>2395</v>
      </c>
    </row>
    <row r="352" spans="1:10" ht="15.75" customHeight="1">
      <c r="A352" t="s">
        <v>2511</v>
      </c>
      <c r="C352" t="s">
        <v>217</v>
      </c>
      <c r="D352" t="s">
        <v>2548</v>
      </c>
      <c r="E352" t="s">
        <v>325</v>
      </c>
      <c r="F352" t="s">
        <v>217</v>
      </c>
      <c r="J352" t="s">
        <v>3621</v>
      </c>
    </row>
    <row r="353" spans="1:10" ht="15.75" customHeight="1">
      <c r="A353" t="s">
        <v>2511</v>
      </c>
      <c r="C353" t="s">
        <v>356</v>
      </c>
      <c r="D353" t="s">
        <v>2549</v>
      </c>
      <c r="E353" t="s">
        <v>325</v>
      </c>
      <c r="F353" t="s">
        <v>356</v>
      </c>
      <c r="J353" t="s">
        <v>498</v>
      </c>
    </row>
    <row r="354" spans="1:10" ht="15.75" customHeight="1">
      <c r="A354" t="s">
        <v>2511</v>
      </c>
      <c r="C354" t="s">
        <v>357</v>
      </c>
      <c r="D354" t="s">
        <v>2550</v>
      </c>
      <c r="E354" t="s">
        <v>325</v>
      </c>
      <c r="F354" t="s">
        <v>357</v>
      </c>
      <c r="J354" t="s">
        <v>499</v>
      </c>
    </row>
    <row r="355" spans="1:10" ht="15.75" customHeight="1">
      <c r="A355" t="s">
        <v>2511</v>
      </c>
      <c r="C355" t="s">
        <v>358</v>
      </c>
      <c r="D355" t="s">
        <v>2551</v>
      </c>
      <c r="E355" t="s">
        <v>325</v>
      </c>
      <c r="F355" t="s">
        <v>358</v>
      </c>
      <c r="J355" t="s">
        <v>476</v>
      </c>
    </row>
    <row r="356" spans="1:10" ht="15.75" customHeight="1">
      <c r="A356" t="s">
        <v>2511</v>
      </c>
      <c r="C356" t="s">
        <v>359</v>
      </c>
      <c r="D356" t="s">
        <v>2552</v>
      </c>
      <c r="E356" t="s">
        <v>325</v>
      </c>
      <c r="F356" t="s">
        <v>3730</v>
      </c>
      <c r="J356" t="s">
        <v>477</v>
      </c>
    </row>
    <row r="357" spans="1:10" ht="15.75" customHeight="1">
      <c r="A357" t="s">
        <v>2511</v>
      </c>
      <c r="C357" t="s">
        <v>362</v>
      </c>
      <c r="D357" t="s">
        <v>2553</v>
      </c>
      <c r="E357" t="s">
        <v>325</v>
      </c>
      <c r="F357" t="s">
        <v>362</v>
      </c>
      <c r="J357" t="s">
        <v>502</v>
      </c>
    </row>
    <row r="358" spans="1:10" ht="15.75" customHeight="1">
      <c r="A358" t="s">
        <v>2511</v>
      </c>
      <c r="C358" t="s">
        <v>177</v>
      </c>
      <c r="D358" t="s">
        <v>2331</v>
      </c>
      <c r="E358" t="s">
        <v>294</v>
      </c>
      <c r="F358" t="s">
        <v>177</v>
      </c>
      <c r="J358" t="s">
        <v>504</v>
      </c>
    </row>
    <row r="359" spans="1:10" ht="15.75" customHeight="1">
      <c r="A359" t="s">
        <v>2511</v>
      </c>
      <c r="C359" t="s">
        <v>364</v>
      </c>
      <c r="D359" t="s">
        <v>2344</v>
      </c>
      <c r="E359" t="s">
        <v>325</v>
      </c>
      <c r="F359" t="s">
        <v>364</v>
      </c>
      <c r="J359" t="s">
        <v>505</v>
      </c>
    </row>
    <row r="360" spans="1:10" ht="15.75" customHeight="1">
      <c r="A360" t="s">
        <v>2511</v>
      </c>
      <c r="C360" t="s">
        <v>365</v>
      </c>
      <c r="D360" t="s">
        <v>2554</v>
      </c>
      <c r="E360" t="s">
        <v>294</v>
      </c>
      <c r="F360" t="s">
        <v>365</v>
      </c>
      <c r="J360" t="s">
        <v>506</v>
      </c>
    </row>
    <row r="361" spans="1:10" ht="15.75" customHeight="1">
      <c r="A361" t="s">
        <v>2511</v>
      </c>
      <c r="C361" t="s">
        <v>366</v>
      </c>
      <c r="D361" t="s">
        <v>2555</v>
      </c>
      <c r="E361" t="s">
        <v>294</v>
      </c>
      <c r="F361" t="s">
        <v>366</v>
      </c>
      <c r="J361" t="s">
        <v>507</v>
      </c>
    </row>
    <row r="362" spans="1:10" ht="15.75" customHeight="1">
      <c r="A362" t="s">
        <v>2511</v>
      </c>
      <c r="C362" t="s">
        <v>367</v>
      </c>
      <c r="D362" t="s">
        <v>2556</v>
      </c>
      <c r="E362" t="s">
        <v>325</v>
      </c>
      <c r="F362" t="s">
        <v>367</v>
      </c>
      <c r="J362" t="s">
        <v>428</v>
      </c>
    </row>
    <row r="363" spans="1:10" ht="15.75" customHeight="1">
      <c r="A363" t="s">
        <v>2511</v>
      </c>
      <c r="C363" t="s">
        <v>370</v>
      </c>
      <c r="D363" t="s">
        <v>433</v>
      </c>
      <c r="E363" s="40" t="s">
        <v>325</v>
      </c>
      <c r="F363" t="s">
        <v>370</v>
      </c>
      <c r="J363" t="s">
        <v>433</v>
      </c>
    </row>
    <row r="364" spans="1:10" ht="15.75" customHeight="1">
      <c r="A364" t="s">
        <v>2511</v>
      </c>
      <c r="C364" t="s">
        <v>371</v>
      </c>
      <c r="D364" t="s">
        <v>2557</v>
      </c>
      <c r="E364" t="s">
        <v>325</v>
      </c>
      <c r="F364" t="s">
        <v>371</v>
      </c>
      <c r="J364" t="s">
        <v>508</v>
      </c>
    </row>
    <row r="365" spans="1:10" ht="15.75" customHeight="1">
      <c r="A365" t="s">
        <v>2511</v>
      </c>
      <c r="C365" t="s">
        <v>372</v>
      </c>
      <c r="D365" t="s">
        <v>2558</v>
      </c>
      <c r="E365" t="s">
        <v>325</v>
      </c>
      <c r="F365" t="s">
        <v>372</v>
      </c>
      <c r="J365" t="s">
        <v>434</v>
      </c>
    </row>
    <row r="366" spans="1:10" ht="15.75" customHeight="1">
      <c r="A366" t="s">
        <v>2511</v>
      </c>
      <c r="C366" t="s">
        <v>374</v>
      </c>
      <c r="D366" t="s">
        <v>2559</v>
      </c>
      <c r="E366" t="s">
        <v>294</v>
      </c>
      <c r="F366" t="s">
        <v>3702</v>
      </c>
      <c r="J366" t="s">
        <v>436</v>
      </c>
    </row>
    <row r="367" spans="1:10" ht="15.75" customHeight="1">
      <c r="A367" t="s">
        <v>2511</v>
      </c>
      <c r="C367" t="s">
        <v>375</v>
      </c>
      <c r="D367" t="s">
        <v>437</v>
      </c>
      <c r="F367" t="s">
        <v>375</v>
      </c>
      <c r="J367" t="s">
        <v>437</v>
      </c>
    </row>
    <row r="368" spans="1:10" ht="15.75" customHeight="1">
      <c r="A368" t="s">
        <v>2511</v>
      </c>
      <c r="C368" t="s">
        <v>376</v>
      </c>
      <c r="D368" t="s">
        <v>2560</v>
      </c>
      <c r="E368" t="s">
        <v>325</v>
      </c>
      <c r="F368" t="s">
        <v>376</v>
      </c>
      <c r="J368" t="s">
        <v>439</v>
      </c>
    </row>
    <row r="369" spans="1:10" ht="15.75" customHeight="1">
      <c r="A369" t="s">
        <v>2511</v>
      </c>
      <c r="C369" t="s">
        <v>377</v>
      </c>
      <c r="D369" t="s">
        <v>2561</v>
      </c>
      <c r="E369" t="s">
        <v>316</v>
      </c>
      <c r="F369" t="s">
        <v>377</v>
      </c>
      <c r="J369" t="s">
        <v>440</v>
      </c>
    </row>
    <row r="370" spans="1:10" ht="15.75" customHeight="1">
      <c r="A370" t="s">
        <v>2511</v>
      </c>
      <c r="C370" t="s">
        <v>198</v>
      </c>
      <c r="D370" t="s">
        <v>2562</v>
      </c>
      <c r="E370" t="s">
        <v>294</v>
      </c>
      <c r="F370" t="s">
        <v>198</v>
      </c>
      <c r="I370">
        <v>2</v>
      </c>
      <c r="J370" t="s">
        <v>441</v>
      </c>
    </row>
    <row r="371" spans="1:10" ht="15.75" customHeight="1">
      <c r="A371" t="s">
        <v>2511</v>
      </c>
      <c r="C371" t="s">
        <v>215</v>
      </c>
      <c r="D371" t="s">
        <v>2563</v>
      </c>
      <c r="E371" t="s">
        <v>325</v>
      </c>
      <c r="F371" t="s">
        <v>215</v>
      </c>
      <c r="I371">
        <v>2</v>
      </c>
      <c r="J371" t="s">
        <v>442</v>
      </c>
    </row>
    <row r="372" spans="1:10" ht="15.75" customHeight="1">
      <c r="A372" t="s">
        <v>2511</v>
      </c>
      <c r="C372" t="s">
        <v>236</v>
      </c>
      <c r="D372" t="s">
        <v>2564</v>
      </c>
      <c r="E372" t="s">
        <v>325</v>
      </c>
      <c r="F372" t="s">
        <v>236</v>
      </c>
      <c r="I372">
        <v>2</v>
      </c>
      <c r="J372" t="s">
        <v>443</v>
      </c>
    </row>
    <row r="373" spans="1:10" ht="15.75" customHeight="1">
      <c r="A373" t="s">
        <v>2511</v>
      </c>
      <c r="C373" t="s">
        <v>378</v>
      </c>
      <c r="D373" t="s">
        <v>2565</v>
      </c>
      <c r="E373" t="s">
        <v>316</v>
      </c>
      <c r="F373" t="s">
        <v>378</v>
      </c>
      <c r="J373" t="s">
        <v>3622</v>
      </c>
    </row>
    <row r="374" spans="1:10" ht="15.75" customHeight="1">
      <c r="A374" t="s">
        <v>2511</v>
      </c>
      <c r="C374" t="s">
        <v>379</v>
      </c>
      <c r="D374" t="s">
        <v>445</v>
      </c>
      <c r="E374" s="40" t="s">
        <v>325</v>
      </c>
      <c r="F374" t="s">
        <v>379</v>
      </c>
      <c r="J374" t="s">
        <v>445</v>
      </c>
    </row>
    <row r="375" spans="1:10" ht="15.75" customHeight="1">
      <c r="A375" t="s">
        <v>2511</v>
      </c>
      <c r="C375" t="s">
        <v>381</v>
      </c>
      <c r="D375" t="s">
        <v>2566</v>
      </c>
      <c r="E375" s="40" t="s">
        <v>294</v>
      </c>
      <c r="F375" t="s">
        <v>381</v>
      </c>
      <c r="G375" t="s">
        <v>528</v>
      </c>
      <c r="J375" t="s">
        <v>2566</v>
      </c>
    </row>
    <row r="376" spans="1:10" ht="15.75" customHeight="1">
      <c r="A376" t="s">
        <v>2511</v>
      </c>
      <c r="C376" t="s">
        <v>125</v>
      </c>
      <c r="D376" t="s">
        <v>2567</v>
      </c>
      <c r="E376" t="s">
        <v>3379</v>
      </c>
      <c r="F376" t="s">
        <v>125</v>
      </c>
      <c r="J376" t="s">
        <v>3544</v>
      </c>
    </row>
    <row r="377" spans="1:10" ht="15.75" customHeight="1">
      <c r="A377" t="s">
        <v>2511</v>
      </c>
      <c r="C377" t="s">
        <v>395</v>
      </c>
      <c r="D377" t="s">
        <v>2568</v>
      </c>
      <c r="E377" t="s">
        <v>521</v>
      </c>
      <c r="F377" t="s">
        <v>395</v>
      </c>
      <c r="J377" t="s">
        <v>461</v>
      </c>
    </row>
    <row r="378" spans="1:10" ht="15.75" customHeight="1">
      <c r="A378" t="s">
        <v>2511</v>
      </c>
      <c r="C378" t="s">
        <v>396</v>
      </c>
      <c r="D378" t="s">
        <v>2569</v>
      </c>
      <c r="E378" t="s">
        <v>325</v>
      </c>
      <c r="F378" t="s">
        <v>396</v>
      </c>
      <c r="J378" t="s">
        <v>462</v>
      </c>
    </row>
    <row r="379" spans="1:10" ht="15.75" customHeight="1">
      <c r="A379" t="s">
        <v>2511</v>
      </c>
      <c r="C379" t="s">
        <v>402</v>
      </c>
      <c r="D379" t="s">
        <v>2570</v>
      </c>
      <c r="E379" s="40" t="s">
        <v>325</v>
      </c>
      <c r="F379" t="s">
        <v>402</v>
      </c>
      <c r="J379" t="s">
        <v>468</v>
      </c>
    </row>
    <row r="380" spans="1:10" ht="15.75" customHeight="1">
      <c r="A380" t="s">
        <v>2511</v>
      </c>
      <c r="C380" t="s">
        <v>111</v>
      </c>
      <c r="D380" t="s">
        <v>2571</v>
      </c>
      <c r="E380" t="s">
        <v>325</v>
      </c>
      <c r="F380" t="s">
        <v>111</v>
      </c>
      <c r="J380" t="s">
        <v>3545</v>
      </c>
    </row>
    <row r="381" spans="1:10" ht="15.75" customHeight="1">
      <c r="A381" t="s">
        <v>2511</v>
      </c>
      <c r="C381" t="s">
        <v>112</v>
      </c>
      <c r="D381" t="s">
        <v>2572</v>
      </c>
      <c r="E381" t="s">
        <v>325</v>
      </c>
      <c r="F381" t="s">
        <v>112</v>
      </c>
      <c r="J381" t="s">
        <v>3426</v>
      </c>
    </row>
    <row r="382" spans="1:10" ht="15.75" customHeight="1">
      <c r="A382" t="s">
        <v>2511</v>
      </c>
      <c r="C382" t="s">
        <v>113</v>
      </c>
      <c r="D382" t="s">
        <v>2573</v>
      </c>
      <c r="E382" t="s">
        <v>325</v>
      </c>
      <c r="F382" t="s">
        <v>113</v>
      </c>
      <c r="J382" t="s">
        <v>3546</v>
      </c>
    </row>
    <row r="383" spans="1:10" ht="15.75" customHeight="1">
      <c r="A383" t="s">
        <v>2511</v>
      </c>
      <c r="C383" t="s">
        <v>2512</v>
      </c>
      <c r="D383" t="s">
        <v>2574</v>
      </c>
      <c r="F383" t="s">
        <v>2512</v>
      </c>
      <c r="J383" t="s">
        <v>3547</v>
      </c>
    </row>
    <row r="384" spans="1:10" ht="15.75" customHeight="1">
      <c r="A384" t="s">
        <v>2511</v>
      </c>
      <c r="C384" t="s">
        <v>2513</v>
      </c>
      <c r="D384" t="s">
        <v>2575</v>
      </c>
      <c r="E384" t="s">
        <v>325</v>
      </c>
      <c r="F384" t="s">
        <v>2513</v>
      </c>
      <c r="J384" t="s">
        <v>3548</v>
      </c>
    </row>
    <row r="385" spans="1:10" ht="15.75" customHeight="1">
      <c r="A385" t="s">
        <v>2511</v>
      </c>
      <c r="C385" t="s">
        <v>115</v>
      </c>
      <c r="D385" t="s">
        <v>2576</v>
      </c>
      <c r="E385" t="s">
        <v>325</v>
      </c>
      <c r="F385" t="s">
        <v>115</v>
      </c>
      <c r="J385" t="s">
        <v>3549</v>
      </c>
    </row>
    <row r="386" spans="1:10" ht="15.75" customHeight="1">
      <c r="A386" t="s">
        <v>2511</v>
      </c>
      <c r="C386" t="s">
        <v>2514</v>
      </c>
      <c r="D386" t="s">
        <v>2577</v>
      </c>
      <c r="F386" t="s">
        <v>2514</v>
      </c>
      <c r="J386" t="s">
        <v>3550</v>
      </c>
    </row>
    <row r="387" spans="1:10" ht="15.75" customHeight="1">
      <c r="A387" t="s">
        <v>2511</v>
      </c>
      <c r="C387" t="s">
        <v>116</v>
      </c>
      <c r="D387" t="s">
        <v>2578</v>
      </c>
      <c r="E387" t="s">
        <v>294</v>
      </c>
      <c r="F387" t="s">
        <v>116</v>
      </c>
      <c r="J387" t="s">
        <v>3506</v>
      </c>
    </row>
    <row r="388" spans="1:10" ht="15.75" customHeight="1">
      <c r="A388" t="s">
        <v>2511</v>
      </c>
      <c r="C388" t="s">
        <v>10</v>
      </c>
      <c r="D388" t="s">
        <v>54</v>
      </c>
      <c r="E388" t="s">
        <v>306</v>
      </c>
      <c r="F388" t="s">
        <v>10</v>
      </c>
      <c r="J388" t="s">
        <v>3551</v>
      </c>
    </row>
    <row r="389" spans="1:10" ht="15.75" customHeight="1">
      <c r="A389" t="s">
        <v>2511</v>
      </c>
      <c r="C389" t="s">
        <v>11</v>
      </c>
      <c r="D389" t="s">
        <v>2579</v>
      </c>
      <c r="E389" t="s">
        <v>294</v>
      </c>
      <c r="F389" t="s">
        <v>11</v>
      </c>
      <c r="J389" t="s">
        <v>3490</v>
      </c>
    </row>
    <row r="390" spans="1:10" ht="15.75" customHeight="1">
      <c r="A390" t="s">
        <v>2511</v>
      </c>
      <c r="C390" t="s">
        <v>117</v>
      </c>
      <c r="D390" t="s">
        <v>2580</v>
      </c>
      <c r="E390" t="s">
        <v>316</v>
      </c>
      <c r="F390" t="s">
        <v>117</v>
      </c>
      <c r="J390" t="s">
        <v>3552</v>
      </c>
    </row>
    <row r="391" spans="1:10" ht="15.75" customHeight="1">
      <c r="A391" t="s">
        <v>2511</v>
      </c>
      <c r="C391" t="s">
        <v>118</v>
      </c>
      <c r="D391" t="s">
        <v>2581</v>
      </c>
      <c r="E391" t="s">
        <v>316</v>
      </c>
      <c r="F391" t="s">
        <v>118</v>
      </c>
      <c r="J391" t="s">
        <v>3486</v>
      </c>
    </row>
    <row r="392" spans="1:10" ht="15.75" customHeight="1">
      <c r="A392" t="s">
        <v>2511</v>
      </c>
      <c r="C392" t="s">
        <v>119</v>
      </c>
      <c r="D392" t="s">
        <v>2582</v>
      </c>
      <c r="E392" t="s">
        <v>294</v>
      </c>
      <c r="F392" t="s">
        <v>119</v>
      </c>
      <c r="J392" t="s">
        <v>3553</v>
      </c>
    </row>
    <row r="393" spans="1:10" ht="15.75" customHeight="1">
      <c r="A393" t="s">
        <v>2511</v>
      </c>
      <c r="C393" t="s">
        <v>120</v>
      </c>
      <c r="D393" t="s">
        <v>2583</v>
      </c>
      <c r="E393" t="s">
        <v>316</v>
      </c>
      <c r="F393" t="s">
        <v>120</v>
      </c>
      <c r="J393" t="s">
        <v>3554</v>
      </c>
    </row>
    <row r="394" spans="1:10" ht="15.75" customHeight="1">
      <c r="A394" t="s">
        <v>2511</v>
      </c>
      <c r="C394" t="s">
        <v>121</v>
      </c>
      <c r="D394" t="s">
        <v>2584</v>
      </c>
      <c r="E394" t="s">
        <v>294</v>
      </c>
      <c r="F394" t="s">
        <v>121</v>
      </c>
      <c r="J394" t="s">
        <v>3555</v>
      </c>
    </row>
    <row r="395" spans="1:10" ht="15.75" customHeight="1">
      <c r="A395" t="s">
        <v>2511</v>
      </c>
      <c r="C395" t="s">
        <v>122</v>
      </c>
      <c r="D395" t="s">
        <v>2585</v>
      </c>
      <c r="E395" t="s">
        <v>294</v>
      </c>
      <c r="F395" t="s">
        <v>122</v>
      </c>
      <c r="J395" t="s">
        <v>3556</v>
      </c>
    </row>
    <row r="396" spans="1:10" ht="15.75" customHeight="1">
      <c r="A396" t="s">
        <v>2510</v>
      </c>
      <c r="C396" t="s">
        <v>2198</v>
      </c>
      <c r="D396" t="s">
        <v>2516</v>
      </c>
      <c r="E396" t="s">
        <v>294</v>
      </c>
      <c r="F396" t="s">
        <v>2198</v>
      </c>
      <c r="J396" t="s">
        <v>2309</v>
      </c>
    </row>
    <row r="397" spans="1:10" ht="15.75" customHeight="1">
      <c r="A397" t="s">
        <v>2510</v>
      </c>
      <c r="C397" t="s">
        <v>2200</v>
      </c>
      <c r="D397" t="s">
        <v>2311</v>
      </c>
      <c r="E397" t="s">
        <v>294</v>
      </c>
      <c r="F397" t="s">
        <v>2200</v>
      </c>
      <c r="J397" t="s">
        <v>3468</v>
      </c>
    </row>
    <row r="398" spans="1:10" ht="15.75" customHeight="1">
      <c r="A398" t="s">
        <v>2510</v>
      </c>
      <c r="C398" t="s">
        <v>2202</v>
      </c>
      <c r="D398" t="s">
        <v>2517</v>
      </c>
      <c r="E398" t="s">
        <v>316</v>
      </c>
      <c r="F398" t="s">
        <v>2202</v>
      </c>
      <c r="J398" t="s">
        <v>3470</v>
      </c>
    </row>
    <row r="399" spans="1:10" ht="15.75" customHeight="1">
      <c r="A399" t="s">
        <v>2510</v>
      </c>
      <c r="C399" t="s">
        <v>2204</v>
      </c>
      <c r="D399" t="s">
        <v>2315</v>
      </c>
      <c r="E399" t="s">
        <v>325</v>
      </c>
      <c r="F399" t="s">
        <v>2204</v>
      </c>
      <c r="J399" t="s">
        <v>3472</v>
      </c>
    </row>
    <row r="400" spans="1:10" ht="15.75" customHeight="1">
      <c r="A400" t="s">
        <v>2510</v>
      </c>
      <c r="C400" t="s">
        <v>2206</v>
      </c>
      <c r="D400" t="s">
        <v>2317</v>
      </c>
      <c r="E400" t="s">
        <v>325</v>
      </c>
      <c r="F400" t="s">
        <v>2206</v>
      </c>
      <c r="J400" t="s">
        <v>3474</v>
      </c>
    </row>
    <row r="401" spans="1:10" ht="15.75" customHeight="1">
      <c r="A401" t="s">
        <v>2510</v>
      </c>
      <c r="C401" t="s">
        <v>2208</v>
      </c>
      <c r="D401" t="s">
        <v>2319</v>
      </c>
      <c r="E401" t="s">
        <v>325</v>
      </c>
      <c r="F401" t="s">
        <v>2208</v>
      </c>
      <c r="J401" t="s">
        <v>3476</v>
      </c>
    </row>
    <row r="402" spans="1:10" ht="15.75" customHeight="1">
      <c r="A402" t="s">
        <v>2510</v>
      </c>
      <c r="C402" t="s">
        <v>2210</v>
      </c>
      <c r="D402" t="s">
        <v>2321</v>
      </c>
      <c r="E402" t="s">
        <v>325</v>
      </c>
      <c r="F402" t="s">
        <v>2210</v>
      </c>
      <c r="J402" t="s">
        <v>3478</v>
      </c>
    </row>
    <row r="403" spans="1:10" ht="15.75" customHeight="1">
      <c r="A403" t="s">
        <v>2510</v>
      </c>
      <c r="C403" t="s">
        <v>2212</v>
      </c>
      <c r="D403" t="s">
        <v>2337</v>
      </c>
      <c r="E403" t="s">
        <v>316</v>
      </c>
      <c r="F403" t="s">
        <v>2212</v>
      </c>
      <c r="J403" t="s">
        <v>3480</v>
      </c>
    </row>
    <row r="404" spans="1:10" ht="15.75" customHeight="1">
      <c r="A404" t="s">
        <v>2510</v>
      </c>
      <c r="C404" t="s">
        <v>2214</v>
      </c>
      <c r="D404" t="s">
        <v>2325</v>
      </c>
      <c r="E404" t="s">
        <v>325</v>
      </c>
      <c r="F404" t="s">
        <v>2214</v>
      </c>
      <c r="J404" t="s">
        <v>3482</v>
      </c>
    </row>
    <row r="405" spans="1:10" ht="15.75" customHeight="1">
      <c r="A405" t="s">
        <v>2510</v>
      </c>
      <c r="C405" t="s">
        <v>2216</v>
      </c>
      <c r="D405" t="s">
        <v>2518</v>
      </c>
      <c r="E405" t="s">
        <v>325</v>
      </c>
      <c r="F405" t="s">
        <v>2216</v>
      </c>
      <c r="J405" t="s">
        <v>3557</v>
      </c>
    </row>
    <row r="406" spans="1:10" ht="15.75" customHeight="1">
      <c r="A406" t="s">
        <v>2702</v>
      </c>
      <c r="C406" t="s">
        <v>3110</v>
      </c>
      <c r="D406" t="s">
        <v>3140</v>
      </c>
      <c r="F406" t="s">
        <v>3110</v>
      </c>
      <c r="J406" t="s">
        <v>3140</v>
      </c>
    </row>
    <row r="407" spans="1:10" ht="15.75" customHeight="1">
      <c r="A407" t="s">
        <v>2702</v>
      </c>
      <c r="C407" t="s">
        <v>1910</v>
      </c>
      <c r="D407" t="s">
        <v>2328</v>
      </c>
      <c r="E407" t="s">
        <v>1832</v>
      </c>
      <c r="F407" t="s">
        <v>1910</v>
      </c>
      <c r="I407">
        <v>2</v>
      </c>
      <c r="J407" t="s">
        <v>1911</v>
      </c>
    </row>
    <row r="408" spans="1:10" ht="15.75" customHeight="1">
      <c r="A408" t="s">
        <v>2702</v>
      </c>
      <c r="C408" t="s">
        <v>125</v>
      </c>
      <c r="D408" t="s">
        <v>2567</v>
      </c>
      <c r="E408" t="s">
        <v>3379</v>
      </c>
      <c r="F408" t="s">
        <v>125</v>
      </c>
      <c r="J408" t="s">
        <v>3544</v>
      </c>
    </row>
    <row r="409" spans="1:10" ht="15.75" customHeight="1">
      <c r="A409" t="s">
        <v>2702</v>
      </c>
      <c r="C409" t="s">
        <v>3111</v>
      </c>
      <c r="D409" t="s">
        <v>3141</v>
      </c>
      <c r="E409" t="s">
        <v>3379</v>
      </c>
      <c r="F409" t="s">
        <v>3111</v>
      </c>
      <c r="J409" t="s">
        <v>3544</v>
      </c>
    </row>
    <row r="410" spans="1:10" ht="15.75" customHeight="1">
      <c r="A410" t="s">
        <v>2702</v>
      </c>
      <c r="C410" t="s">
        <v>3112</v>
      </c>
      <c r="D410" t="s">
        <v>3142</v>
      </c>
      <c r="E410" t="s">
        <v>3379</v>
      </c>
      <c r="F410" t="s">
        <v>3112</v>
      </c>
      <c r="J410" t="s">
        <v>3558</v>
      </c>
    </row>
    <row r="411" spans="1:10" ht="15.75" customHeight="1">
      <c r="A411" t="s">
        <v>2702</v>
      </c>
      <c r="C411" t="s">
        <v>3113</v>
      </c>
      <c r="D411" t="s">
        <v>3143</v>
      </c>
      <c r="E411" t="s">
        <v>3379</v>
      </c>
      <c r="F411" t="s">
        <v>3113</v>
      </c>
      <c r="J411" t="s">
        <v>3559</v>
      </c>
    </row>
    <row r="412" spans="1:10" ht="15.75" customHeight="1">
      <c r="A412" t="s">
        <v>2702</v>
      </c>
      <c r="C412" t="s">
        <v>109</v>
      </c>
      <c r="D412" t="s">
        <v>3144</v>
      </c>
      <c r="E412" t="s">
        <v>3379</v>
      </c>
      <c r="F412" t="s">
        <v>3691</v>
      </c>
      <c r="J412" t="s">
        <v>302</v>
      </c>
    </row>
    <row r="413" spans="1:10" ht="15.75" customHeight="1">
      <c r="A413" t="s">
        <v>2702</v>
      </c>
      <c r="C413" t="s">
        <v>374</v>
      </c>
      <c r="D413" t="s">
        <v>3145</v>
      </c>
      <c r="E413" t="s">
        <v>3379</v>
      </c>
      <c r="F413" t="s">
        <v>3701</v>
      </c>
      <c r="J413" t="s">
        <v>436</v>
      </c>
    </row>
    <row r="414" spans="1:10" ht="15.75" customHeight="1">
      <c r="A414" t="s">
        <v>2702</v>
      </c>
      <c r="C414" t="s">
        <v>138</v>
      </c>
      <c r="D414" t="s">
        <v>3146</v>
      </c>
      <c r="E414" t="s">
        <v>3380</v>
      </c>
      <c r="F414" t="s">
        <v>138</v>
      </c>
      <c r="J414" t="s">
        <v>3560</v>
      </c>
    </row>
    <row r="415" spans="1:10" ht="15.75" customHeight="1">
      <c r="A415" t="s">
        <v>2702</v>
      </c>
      <c r="C415" t="s">
        <v>139</v>
      </c>
      <c r="D415" t="s">
        <v>3147</v>
      </c>
      <c r="E415" t="s">
        <v>3380</v>
      </c>
      <c r="F415" t="s">
        <v>139</v>
      </c>
      <c r="J415" t="s">
        <v>3561</v>
      </c>
    </row>
    <row r="416" spans="1:10" ht="15.75" customHeight="1">
      <c r="A416" t="s">
        <v>2702</v>
      </c>
      <c r="C416" t="s">
        <v>3114</v>
      </c>
      <c r="D416" t="s">
        <v>3148</v>
      </c>
      <c r="E416" t="s">
        <v>580</v>
      </c>
      <c r="F416" t="s">
        <v>3114</v>
      </c>
      <c r="J416" t="s">
        <v>3562</v>
      </c>
    </row>
    <row r="417" spans="1:10" ht="15.75" customHeight="1">
      <c r="A417" t="s">
        <v>2702</v>
      </c>
      <c r="C417" t="s">
        <v>3115</v>
      </c>
      <c r="D417" t="s">
        <v>3149</v>
      </c>
      <c r="E417" t="s">
        <v>3381</v>
      </c>
      <c r="F417" t="s">
        <v>3115</v>
      </c>
      <c r="J417" t="s">
        <v>3563</v>
      </c>
    </row>
    <row r="418" spans="1:10" ht="15.75" customHeight="1">
      <c r="A418" t="s">
        <v>2702</v>
      </c>
      <c r="C418" t="s">
        <v>3116</v>
      </c>
      <c r="D418" t="s">
        <v>3150</v>
      </c>
      <c r="E418" t="s">
        <v>3381</v>
      </c>
      <c r="F418" t="s">
        <v>3116</v>
      </c>
      <c r="J418" t="s">
        <v>3564</v>
      </c>
    </row>
    <row r="419" spans="1:10" ht="15.75" customHeight="1">
      <c r="A419" t="s">
        <v>2702</v>
      </c>
      <c r="C419" t="s">
        <v>3117</v>
      </c>
      <c r="D419" t="s">
        <v>3151</v>
      </c>
      <c r="E419" t="s">
        <v>3381</v>
      </c>
      <c r="F419" t="s">
        <v>3117</v>
      </c>
      <c r="J419" t="s">
        <v>3565</v>
      </c>
    </row>
    <row r="420" spans="1:10" ht="15.75" customHeight="1">
      <c r="A420" t="s">
        <v>2702</v>
      </c>
      <c r="C420" t="s">
        <v>3118</v>
      </c>
      <c r="D420" t="s">
        <v>3152</v>
      </c>
      <c r="E420" t="s">
        <v>3381</v>
      </c>
      <c r="F420" t="s">
        <v>3118</v>
      </c>
      <c r="J420" t="s">
        <v>3566</v>
      </c>
    </row>
    <row r="421" spans="1:10" ht="15.75" customHeight="1">
      <c r="A421" t="s">
        <v>2702</v>
      </c>
      <c r="C421" t="s">
        <v>3119</v>
      </c>
      <c r="D421" t="s">
        <v>3153</v>
      </c>
      <c r="E421" t="s">
        <v>3381</v>
      </c>
      <c r="F421" t="s">
        <v>3119</v>
      </c>
      <c r="J421" t="s">
        <v>3567</v>
      </c>
    </row>
    <row r="422" spans="1:10" ht="15.75" customHeight="1">
      <c r="A422" t="s">
        <v>2702</v>
      </c>
      <c r="C422" t="s">
        <v>3120</v>
      </c>
      <c r="D422" t="s">
        <v>3154</v>
      </c>
      <c r="E422" t="s">
        <v>3381</v>
      </c>
      <c r="F422" t="s">
        <v>3120</v>
      </c>
      <c r="J422" t="s">
        <v>3568</v>
      </c>
    </row>
    <row r="423" spans="1:10" ht="15.75" customHeight="1">
      <c r="A423" t="s">
        <v>2702</v>
      </c>
      <c r="C423" t="s">
        <v>3121</v>
      </c>
      <c r="D423" t="s">
        <v>3155</v>
      </c>
      <c r="E423" t="s">
        <v>3381</v>
      </c>
      <c r="F423" t="s">
        <v>3121</v>
      </c>
      <c r="J423" t="s">
        <v>3569</v>
      </c>
    </row>
    <row r="424" spans="1:10" ht="15.75" customHeight="1">
      <c r="A424" t="s">
        <v>2702</v>
      </c>
      <c r="C424" t="s">
        <v>3122</v>
      </c>
      <c r="D424" t="s">
        <v>3156</v>
      </c>
      <c r="E424" t="s">
        <v>3381</v>
      </c>
      <c r="F424" t="s">
        <v>3122</v>
      </c>
      <c r="J424" t="s">
        <v>3570</v>
      </c>
    </row>
    <row r="425" spans="1:10" ht="15.75" customHeight="1">
      <c r="A425" t="s">
        <v>2702</v>
      </c>
      <c r="C425" t="s">
        <v>3123</v>
      </c>
      <c r="D425" t="s">
        <v>3157</v>
      </c>
      <c r="E425" t="s">
        <v>3381</v>
      </c>
      <c r="F425" t="s">
        <v>3123</v>
      </c>
      <c r="J425" t="s">
        <v>3571</v>
      </c>
    </row>
    <row r="426" spans="1:10" ht="15.75" customHeight="1">
      <c r="A426" t="s">
        <v>2702</v>
      </c>
      <c r="C426" t="s">
        <v>3124</v>
      </c>
      <c r="D426" t="s">
        <v>3158</v>
      </c>
      <c r="E426" t="s">
        <v>3381</v>
      </c>
      <c r="F426" t="s">
        <v>3124</v>
      </c>
      <c r="J426" t="s">
        <v>3572</v>
      </c>
    </row>
    <row r="427" spans="1:10" ht="15.75" customHeight="1">
      <c r="A427" t="s">
        <v>2702</v>
      </c>
      <c r="C427" t="s">
        <v>3125</v>
      </c>
      <c r="D427" t="s">
        <v>3159</v>
      </c>
      <c r="E427" t="s">
        <v>3381</v>
      </c>
      <c r="F427" t="s">
        <v>3125</v>
      </c>
      <c r="J427" t="s">
        <v>3573</v>
      </c>
    </row>
    <row r="428" spans="1:10" ht="15.75" customHeight="1">
      <c r="A428" t="s">
        <v>2702</v>
      </c>
      <c r="C428" t="s">
        <v>3126</v>
      </c>
      <c r="D428" t="s">
        <v>3160</v>
      </c>
      <c r="E428" t="s">
        <v>3381</v>
      </c>
      <c r="F428" t="s">
        <v>3126</v>
      </c>
      <c r="J428" t="s">
        <v>3574</v>
      </c>
    </row>
    <row r="429" spans="1:10" ht="15.75" customHeight="1">
      <c r="A429" t="s">
        <v>2702</v>
      </c>
      <c r="C429" t="s">
        <v>3127</v>
      </c>
      <c r="D429" t="s">
        <v>3161</v>
      </c>
      <c r="E429" t="s">
        <v>3381</v>
      </c>
      <c r="F429" t="s">
        <v>3127</v>
      </c>
      <c r="J429" t="s">
        <v>3575</v>
      </c>
    </row>
    <row r="430" spans="1:10" ht="15.75" customHeight="1">
      <c r="A430" t="s">
        <v>2702</v>
      </c>
      <c r="C430" t="s">
        <v>3128</v>
      </c>
      <c r="D430" t="s">
        <v>3162</v>
      </c>
      <c r="E430" t="s">
        <v>3381</v>
      </c>
      <c r="F430" t="s">
        <v>3128</v>
      </c>
      <c r="J430" t="s">
        <v>3576</v>
      </c>
    </row>
    <row r="431" spans="1:10" ht="15.75" customHeight="1">
      <c r="A431" t="s">
        <v>2702</v>
      </c>
      <c r="C431" t="s">
        <v>3129</v>
      </c>
      <c r="D431" t="s">
        <v>3163</v>
      </c>
      <c r="E431" t="s">
        <v>3381</v>
      </c>
      <c r="F431" t="s">
        <v>3129</v>
      </c>
      <c r="J431" t="s">
        <v>3577</v>
      </c>
    </row>
    <row r="432" spans="1:10" ht="15.75" customHeight="1">
      <c r="A432" t="s">
        <v>2702</v>
      </c>
      <c r="C432" t="s">
        <v>3130</v>
      </c>
      <c r="D432" t="s">
        <v>3164</v>
      </c>
      <c r="E432" t="s">
        <v>3381</v>
      </c>
      <c r="F432" t="s">
        <v>3130</v>
      </c>
      <c r="J432" t="s">
        <v>3578</v>
      </c>
    </row>
    <row r="433" spans="1:10" ht="15.75" customHeight="1">
      <c r="A433" t="s">
        <v>2702</v>
      </c>
      <c r="C433" t="s">
        <v>3131</v>
      </c>
      <c r="D433" t="s">
        <v>3165</v>
      </c>
      <c r="E433" t="s">
        <v>3381</v>
      </c>
      <c r="F433" t="s">
        <v>3131</v>
      </c>
      <c r="J433" t="s">
        <v>3579</v>
      </c>
    </row>
    <row r="434" spans="1:10" ht="15.75" customHeight="1">
      <c r="A434" t="s">
        <v>2702</v>
      </c>
      <c r="C434" t="s">
        <v>3132</v>
      </c>
      <c r="D434" t="s">
        <v>3166</v>
      </c>
      <c r="E434" t="s">
        <v>3381</v>
      </c>
      <c r="F434" t="s">
        <v>3132</v>
      </c>
      <c r="J434" t="s">
        <v>3580</v>
      </c>
    </row>
    <row r="435" spans="1:10" ht="15.75" customHeight="1">
      <c r="A435" t="s">
        <v>2702</v>
      </c>
      <c r="C435" t="s">
        <v>3133</v>
      </c>
      <c r="D435" t="s">
        <v>3167</v>
      </c>
      <c r="E435" t="s">
        <v>3382</v>
      </c>
      <c r="F435" t="s">
        <v>3133</v>
      </c>
      <c r="J435" t="s">
        <v>3581</v>
      </c>
    </row>
    <row r="436" spans="1:10" ht="15.75" customHeight="1">
      <c r="A436" t="s">
        <v>2702</v>
      </c>
      <c r="C436" t="s">
        <v>3134</v>
      </c>
      <c r="D436" t="s">
        <v>3168</v>
      </c>
      <c r="E436" t="s">
        <v>3382</v>
      </c>
      <c r="F436" t="s">
        <v>3134</v>
      </c>
      <c r="J436" t="s">
        <v>3582</v>
      </c>
    </row>
    <row r="437" spans="1:10" ht="15.75" customHeight="1">
      <c r="A437" t="s">
        <v>2702</v>
      </c>
      <c r="C437" t="s">
        <v>3135</v>
      </c>
      <c r="D437" t="s">
        <v>3169</v>
      </c>
      <c r="E437" t="s">
        <v>3382</v>
      </c>
      <c r="F437" t="s">
        <v>3135</v>
      </c>
      <c r="J437" t="s">
        <v>3583</v>
      </c>
    </row>
    <row r="438" spans="1:10" ht="15.75" customHeight="1">
      <c r="A438" t="s">
        <v>2702</v>
      </c>
      <c r="C438" t="s">
        <v>3136</v>
      </c>
      <c r="D438" t="s">
        <v>3170</v>
      </c>
      <c r="E438" t="s">
        <v>3382</v>
      </c>
      <c r="F438" t="s">
        <v>3136</v>
      </c>
      <c r="J438" t="s">
        <v>3584</v>
      </c>
    </row>
    <row r="439" spans="1:10" ht="15.75" customHeight="1">
      <c r="A439" t="s">
        <v>2702</v>
      </c>
      <c r="C439" t="s">
        <v>3137</v>
      </c>
      <c r="D439" t="s">
        <v>3171</v>
      </c>
      <c r="E439" t="s">
        <v>3382</v>
      </c>
      <c r="F439" t="s">
        <v>3137</v>
      </c>
      <c r="J439" t="s">
        <v>3585</v>
      </c>
    </row>
    <row r="440" spans="1:10" ht="15.75" customHeight="1">
      <c r="A440" t="s">
        <v>2702</v>
      </c>
      <c r="C440" t="s">
        <v>3138</v>
      </c>
      <c r="D440" t="s">
        <v>3172</v>
      </c>
      <c r="E440" t="s">
        <v>3382</v>
      </c>
      <c r="F440" t="s">
        <v>3138</v>
      </c>
      <c r="J440" t="s">
        <v>3586</v>
      </c>
    </row>
    <row r="441" spans="1:10" ht="15.75" customHeight="1">
      <c r="A441" t="s">
        <v>2702</v>
      </c>
      <c r="C441" t="s">
        <v>3139</v>
      </c>
      <c r="D441" t="s">
        <v>3173</v>
      </c>
      <c r="E441" t="s">
        <v>3382</v>
      </c>
      <c r="F441" t="s">
        <v>3139</v>
      </c>
      <c r="J441" t="s">
        <v>3587</v>
      </c>
    </row>
    <row r="442" spans="1:10" ht="15.75" customHeight="1">
      <c r="A442" t="s">
        <v>2588</v>
      </c>
      <c r="C442" t="s">
        <v>61</v>
      </c>
      <c r="D442" t="s">
        <v>2620</v>
      </c>
      <c r="E442" t="s">
        <v>294</v>
      </c>
      <c r="F442" t="s">
        <v>61</v>
      </c>
      <c r="J442" t="s">
        <v>3500</v>
      </c>
    </row>
    <row r="443" spans="1:10" ht="15.75" customHeight="1">
      <c r="A443" t="s">
        <v>2588</v>
      </c>
      <c r="C443" t="s">
        <v>179</v>
      </c>
      <c r="D443" t="s">
        <v>2621</v>
      </c>
      <c r="E443" t="s">
        <v>294</v>
      </c>
      <c r="F443" t="s">
        <v>2922</v>
      </c>
      <c r="J443" t="s">
        <v>454</v>
      </c>
    </row>
    <row r="444" spans="1:10" ht="15.75" customHeight="1">
      <c r="A444" t="s">
        <v>2588</v>
      </c>
      <c r="C444" t="s">
        <v>272</v>
      </c>
      <c r="D444" t="s">
        <v>2622</v>
      </c>
      <c r="E444" t="s">
        <v>316</v>
      </c>
      <c r="F444" t="s">
        <v>272</v>
      </c>
      <c r="J444" t="s">
        <v>319</v>
      </c>
    </row>
    <row r="445" spans="1:10" ht="15.75" customHeight="1">
      <c r="A445" t="s">
        <v>2588</v>
      </c>
      <c r="C445" t="s">
        <v>188</v>
      </c>
      <c r="D445" t="s">
        <v>2623</v>
      </c>
      <c r="E445" t="s">
        <v>325</v>
      </c>
      <c r="F445" t="s">
        <v>2843</v>
      </c>
      <c r="J445" t="s">
        <v>3447</v>
      </c>
    </row>
    <row r="446" spans="1:10" ht="15.75" customHeight="1">
      <c r="A446" t="s">
        <v>2588</v>
      </c>
      <c r="C446" t="s">
        <v>189</v>
      </c>
      <c r="D446" t="s">
        <v>2624</v>
      </c>
      <c r="E446" t="s">
        <v>325</v>
      </c>
      <c r="F446" t="s">
        <v>2844</v>
      </c>
      <c r="J446" t="s">
        <v>253</v>
      </c>
    </row>
    <row r="447" spans="1:10" ht="15.75" customHeight="1">
      <c r="A447" t="s">
        <v>2588</v>
      </c>
      <c r="C447" t="s">
        <v>190</v>
      </c>
      <c r="D447" t="s">
        <v>2625</v>
      </c>
      <c r="E447" t="s">
        <v>325</v>
      </c>
      <c r="F447" t="s">
        <v>2912</v>
      </c>
      <c r="J447" t="s">
        <v>326</v>
      </c>
    </row>
    <row r="448" spans="1:10" ht="15.75" customHeight="1">
      <c r="A448" t="s">
        <v>2588</v>
      </c>
      <c r="C448" t="s">
        <v>170</v>
      </c>
      <c r="D448" t="s">
        <v>2626</v>
      </c>
      <c r="E448" t="s">
        <v>325</v>
      </c>
      <c r="F448" t="s">
        <v>2913</v>
      </c>
      <c r="J448" t="s">
        <v>3442</v>
      </c>
    </row>
    <row r="449" spans="1:10" ht="15.75" customHeight="1">
      <c r="A449" t="s">
        <v>2588</v>
      </c>
      <c r="C449" t="s">
        <v>367</v>
      </c>
      <c r="D449" t="s">
        <v>2627</v>
      </c>
      <c r="E449" t="s">
        <v>325</v>
      </c>
      <c r="F449" t="s">
        <v>367</v>
      </c>
      <c r="J449" t="s">
        <v>428</v>
      </c>
    </row>
    <row r="450" spans="1:10" ht="15.75" customHeight="1">
      <c r="A450" t="s">
        <v>2588</v>
      </c>
      <c r="C450" t="s">
        <v>379</v>
      </c>
      <c r="D450" t="s">
        <v>2628</v>
      </c>
      <c r="E450" s="40" t="s">
        <v>325</v>
      </c>
      <c r="F450" t="s">
        <v>379</v>
      </c>
      <c r="J450" t="s">
        <v>445</v>
      </c>
    </row>
    <row r="451" spans="1:10" ht="15.75" customHeight="1">
      <c r="A451" t="s">
        <v>2588</v>
      </c>
      <c r="C451" t="s">
        <v>357</v>
      </c>
      <c r="D451" t="s">
        <v>2629</v>
      </c>
      <c r="E451" t="s">
        <v>325</v>
      </c>
      <c r="F451" t="s">
        <v>357</v>
      </c>
      <c r="J451" t="s">
        <v>499</v>
      </c>
    </row>
    <row r="452" spans="1:10" ht="15.75" customHeight="1">
      <c r="A452" t="s">
        <v>2588</v>
      </c>
      <c r="C452" t="s">
        <v>358</v>
      </c>
      <c r="D452" t="s">
        <v>2630</v>
      </c>
      <c r="E452" t="s">
        <v>325</v>
      </c>
      <c r="F452" t="s">
        <v>358</v>
      </c>
      <c r="J452" t="s">
        <v>476</v>
      </c>
    </row>
    <row r="453" spans="1:10" ht="15.75" customHeight="1">
      <c r="A453" t="s">
        <v>2588</v>
      </c>
      <c r="C453" t="s">
        <v>178</v>
      </c>
      <c r="D453" t="s">
        <v>2631</v>
      </c>
      <c r="E453" t="s">
        <v>294</v>
      </c>
      <c r="F453" t="s">
        <v>178</v>
      </c>
      <c r="J453" t="s">
        <v>475</v>
      </c>
    </row>
    <row r="454" spans="1:10" ht="15.75" customHeight="1">
      <c r="A454" t="s">
        <v>2588</v>
      </c>
      <c r="C454" t="s">
        <v>62</v>
      </c>
      <c r="D454" t="s">
        <v>2632</v>
      </c>
      <c r="E454" t="s">
        <v>294</v>
      </c>
      <c r="F454" t="s">
        <v>62</v>
      </c>
      <c r="J454" t="s">
        <v>3501</v>
      </c>
    </row>
    <row r="455" spans="1:10" ht="15.75" customHeight="1">
      <c r="A455" t="s">
        <v>2588</v>
      </c>
      <c r="C455" t="s">
        <v>177</v>
      </c>
      <c r="D455" t="s">
        <v>2633</v>
      </c>
      <c r="E455" t="s">
        <v>294</v>
      </c>
      <c r="F455" t="s">
        <v>177</v>
      </c>
      <c r="J455" t="s">
        <v>504</v>
      </c>
    </row>
    <row r="456" spans="1:10" ht="15.75" customHeight="1">
      <c r="A456" t="s">
        <v>2588</v>
      </c>
      <c r="C456" t="s">
        <v>260</v>
      </c>
      <c r="D456" t="s">
        <v>2634</v>
      </c>
      <c r="E456" t="s">
        <v>294</v>
      </c>
      <c r="F456" t="s">
        <v>260</v>
      </c>
      <c r="J456" t="s">
        <v>308</v>
      </c>
    </row>
    <row r="457" spans="1:10" ht="15.75" customHeight="1">
      <c r="A457" t="s">
        <v>2588</v>
      </c>
      <c r="C457" t="s">
        <v>111</v>
      </c>
      <c r="D457" t="s">
        <v>2571</v>
      </c>
      <c r="E457" t="s">
        <v>325</v>
      </c>
      <c r="F457" s="73" t="s">
        <v>3228</v>
      </c>
      <c r="J457" t="s">
        <v>3545</v>
      </c>
    </row>
    <row r="458" spans="1:10" ht="15.75" customHeight="1">
      <c r="A458" t="s">
        <v>2588</v>
      </c>
      <c r="C458" t="s">
        <v>112</v>
      </c>
      <c r="D458" t="s">
        <v>2572</v>
      </c>
      <c r="E458" t="s">
        <v>325</v>
      </c>
      <c r="F458" t="s">
        <v>112</v>
      </c>
      <c r="J458" t="s">
        <v>3426</v>
      </c>
    </row>
    <row r="459" spans="1:10" ht="15.75" customHeight="1">
      <c r="A459" t="s">
        <v>2588</v>
      </c>
      <c r="C459" t="s">
        <v>113</v>
      </c>
      <c r="D459" t="s">
        <v>2573</v>
      </c>
      <c r="E459" t="s">
        <v>325</v>
      </c>
      <c r="F459" t="s">
        <v>113</v>
      </c>
      <c r="J459" t="s">
        <v>3546</v>
      </c>
    </row>
    <row r="460" spans="1:10" ht="15.75" customHeight="1">
      <c r="A460" t="s">
        <v>2588</v>
      </c>
      <c r="C460" t="s">
        <v>2512</v>
      </c>
      <c r="D460" t="s">
        <v>2574</v>
      </c>
      <c r="F460" t="s">
        <v>2512</v>
      </c>
      <c r="J460" t="s">
        <v>3547</v>
      </c>
    </row>
    <row r="461" spans="1:10" ht="15.75" customHeight="1">
      <c r="A461" t="s">
        <v>2588</v>
      </c>
      <c r="C461" t="s">
        <v>2513</v>
      </c>
      <c r="D461" t="s">
        <v>2575</v>
      </c>
      <c r="E461" t="s">
        <v>325</v>
      </c>
      <c r="F461" t="s">
        <v>2513</v>
      </c>
      <c r="J461" t="s">
        <v>3548</v>
      </c>
    </row>
    <row r="462" spans="1:10" ht="15.75" customHeight="1">
      <c r="A462" t="s">
        <v>2588</v>
      </c>
      <c r="C462" t="s">
        <v>115</v>
      </c>
      <c r="D462" t="s">
        <v>2576</v>
      </c>
      <c r="E462" t="s">
        <v>325</v>
      </c>
      <c r="F462" t="s">
        <v>115</v>
      </c>
      <c r="J462" t="s">
        <v>3549</v>
      </c>
    </row>
    <row r="463" spans="1:10" ht="15.75" customHeight="1">
      <c r="A463" t="s">
        <v>2588</v>
      </c>
      <c r="C463" t="s">
        <v>2514</v>
      </c>
      <c r="D463" t="s">
        <v>2577</v>
      </c>
      <c r="F463" t="s">
        <v>2514</v>
      </c>
      <c r="J463" t="s">
        <v>3550</v>
      </c>
    </row>
    <row r="464" spans="1:10" ht="15.75" customHeight="1">
      <c r="A464" t="s">
        <v>2588</v>
      </c>
      <c r="C464" t="s">
        <v>116</v>
      </c>
      <c r="D464" t="s">
        <v>2578</v>
      </c>
      <c r="E464" t="s">
        <v>294</v>
      </c>
      <c r="F464" t="s">
        <v>116</v>
      </c>
      <c r="J464" t="s">
        <v>3506</v>
      </c>
    </row>
    <row r="465" spans="1:10" ht="15.75" customHeight="1">
      <c r="A465" t="s">
        <v>2588</v>
      </c>
      <c r="C465" t="s">
        <v>10</v>
      </c>
      <c r="D465" t="s">
        <v>54</v>
      </c>
      <c r="E465" t="s">
        <v>306</v>
      </c>
      <c r="F465" t="s">
        <v>10</v>
      </c>
      <c r="J465" t="s">
        <v>3551</v>
      </c>
    </row>
    <row r="466" spans="1:10" ht="15.75" customHeight="1">
      <c r="A466" t="s">
        <v>2588</v>
      </c>
      <c r="C466" t="s">
        <v>11</v>
      </c>
      <c r="D466" t="s">
        <v>2579</v>
      </c>
      <c r="E466" t="s">
        <v>294</v>
      </c>
      <c r="F466" t="s">
        <v>11</v>
      </c>
      <c r="J466" t="s">
        <v>3490</v>
      </c>
    </row>
    <row r="467" spans="1:10" ht="15.75" customHeight="1">
      <c r="A467" t="s">
        <v>2588</v>
      </c>
      <c r="C467" t="s">
        <v>117</v>
      </c>
      <c r="D467" t="s">
        <v>2635</v>
      </c>
      <c r="E467" t="s">
        <v>316</v>
      </c>
      <c r="F467" t="s">
        <v>117</v>
      </c>
      <c r="J467" t="s">
        <v>3552</v>
      </c>
    </row>
    <row r="468" spans="1:10" ht="15.75" customHeight="1">
      <c r="A468" t="s">
        <v>2588</v>
      </c>
      <c r="C468" t="s">
        <v>118</v>
      </c>
      <c r="D468" t="s">
        <v>2581</v>
      </c>
      <c r="E468" t="s">
        <v>316</v>
      </c>
      <c r="F468" t="s">
        <v>118</v>
      </c>
      <c r="J468" t="s">
        <v>3486</v>
      </c>
    </row>
    <row r="469" spans="1:10" ht="15.75" customHeight="1">
      <c r="A469" t="s">
        <v>2588</v>
      </c>
      <c r="C469" t="s">
        <v>119</v>
      </c>
      <c r="D469" t="s">
        <v>2582</v>
      </c>
      <c r="E469" t="s">
        <v>294</v>
      </c>
      <c r="F469" t="s">
        <v>119</v>
      </c>
      <c r="J469" t="s">
        <v>3553</v>
      </c>
    </row>
    <row r="470" spans="1:10" ht="15.75" customHeight="1">
      <c r="A470" t="s">
        <v>2588</v>
      </c>
      <c r="C470" t="s">
        <v>120</v>
      </c>
      <c r="D470" t="s">
        <v>2583</v>
      </c>
      <c r="E470" t="s">
        <v>316</v>
      </c>
      <c r="F470" t="s">
        <v>120</v>
      </c>
      <c r="J470" t="s">
        <v>3554</v>
      </c>
    </row>
    <row r="471" spans="1:10" ht="15.75" customHeight="1">
      <c r="A471" t="s">
        <v>2588</v>
      </c>
      <c r="C471" t="s">
        <v>141</v>
      </c>
      <c r="D471" t="s">
        <v>2636</v>
      </c>
      <c r="E471" s="40" t="s">
        <v>1832</v>
      </c>
      <c r="F471" t="s">
        <v>141</v>
      </c>
      <c r="J471" t="s">
        <v>3628</v>
      </c>
    </row>
    <row r="472" spans="1:10" ht="15.75" customHeight="1">
      <c r="A472" t="s">
        <v>2588</v>
      </c>
      <c r="C472" t="s">
        <v>121</v>
      </c>
      <c r="D472" t="s">
        <v>2584</v>
      </c>
      <c r="E472" t="s">
        <v>294</v>
      </c>
      <c r="F472" t="s">
        <v>121</v>
      </c>
      <c r="J472" t="s">
        <v>3555</v>
      </c>
    </row>
    <row r="473" spans="1:10" ht="15.75" customHeight="1">
      <c r="A473" t="s">
        <v>2588</v>
      </c>
      <c r="C473" t="s">
        <v>122</v>
      </c>
      <c r="D473" t="s">
        <v>2585</v>
      </c>
      <c r="E473" t="s">
        <v>294</v>
      </c>
      <c r="F473" t="s">
        <v>122</v>
      </c>
      <c r="J473" t="s">
        <v>3556</v>
      </c>
    </row>
    <row r="474" spans="1:10" ht="15.75" customHeight="1">
      <c r="A474" t="s">
        <v>2588</v>
      </c>
      <c r="C474" t="s">
        <v>86</v>
      </c>
      <c r="D474" t="s">
        <v>2637</v>
      </c>
      <c r="F474" t="s">
        <v>86</v>
      </c>
      <c r="J474" t="s">
        <v>2637</v>
      </c>
    </row>
    <row r="475" spans="1:10" ht="15.75" customHeight="1">
      <c r="A475" t="s">
        <v>2588</v>
      </c>
      <c r="C475" t="s">
        <v>87</v>
      </c>
      <c r="D475" t="s">
        <v>2638</v>
      </c>
      <c r="F475" t="s">
        <v>87</v>
      </c>
      <c r="J475" t="s">
        <v>2638</v>
      </c>
    </row>
    <row r="476" spans="1:10" ht="15.75" customHeight="1">
      <c r="A476" t="s">
        <v>2588</v>
      </c>
      <c r="C476" t="s">
        <v>88</v>
      </c>
      <c r="D476" t="s">
        <v>2639</v>
      </c>
      <c r="E476" t="s">
        <v>306</v>
      </c>
      <c r="F476" t="s">
        <v>88</v>
      </c>
      <c r="J476" t="s">
        <v>3588</v>
      </c>
    </row>
    <row r="477" spans="1:10" ht="15.75" customHeight="1">
      <c r="A477" t="s">
        <v>2588</v>
      </c>
      <c r="C477" t="s">
        <v>89</v>
      </c>
      <c r="D477" t="s">
        <v>2640</v>
      </c>
      <c r="E477" t="s">
        <v>316</v>
      </c>
      <c r="F477" t="s">
        <v>89</v>
      </c>
      <c r="J477" t="s">
        <v>3589</v>
      </c>
    </row>
    <row r="478" spans="1:10" ht="15.75" customHeight="1">
      <c r="A478" t="s">
        <v>2588</v>
      </c>
      <c r="C478" t="s">
        <v>90</v>
      </c>
      <c r="D478" t="s">
        <v>2641</v>
      </c>
      <c r="E478" t="s">
        <v>316</v>
      </c>
      <c r="F478" t="s">
        <v>90</v>
      </c>
      <c r="J478" t="s">
        <v>3421</v>
      </c>
    </row>
    <row r="479" spans="1:10" ht="15.75" customHeight="1">
      <c r="A479" t="s">
        <v>2588</v>
      </c>
      <c r="C479" t="s">
        <v>91</v>
      </c>
      <c r="D479" t="s">
        <v>2642</v>
      </c>
      <c r="E479" t="s">
        <v>316</v>
      </c>
      <c r="F479" t="s">
        <v>91</v>
      </c>
      <c r="J479" t="s">
        <v>3493</v>
      </c>
    </row>
    <row r="480" spans="1:10" ht="15.75" customHeight="1">
      <c r="A480" t="s">
        <v>2588</v>
      </c>
      <c r="C480" t="s">
        <v>92</v>
      </c>
      <c r="D480" t="s">
        <v>2643</v>
      </c>
      <c r="E480" t="s">
        <v>306</v>
      </c>
      <c r="F480" t="s">
        <v>92</v>
      </c>
      <c r="J480" t="s">
        <v>3590</v>
      </c>
    </row>
    <row r="481" spans="1:10" ht="15.75" customHeight="1">
      <c r="A481" t="s">
        <v>2588</v>
      </c>
      <c r="C481" t="s">
        <v>93</v>
      </c>
      <c r="D481" t="s">
        <v>2580</v>
      </c>
      <c r="E481" t="s">
        <v>316</v>
      </c>
      <c r="F481" t="s">
        <v>93</v>
      </c>
      <c r="J481" t="s">
        <v>3494</v>
      </c>
    </row>
    <row r="482" spans="1:10" ht="15.75" customHeight="1">
      <c r="A482" t="s">
        <v>2588</v>
      </c>
      <c r="C482" t="s">
        <v>94</v>
      </c>
      <c r="D482" t="s">
        <v>2644</v>
      </c>
      <c r="E482" t="s">
        <v>316</v>
      </c>
      <c r="F482" t="s">
        <v>94</v>
      </c>
      <c r="J482" t="s">
        <v>3591</v>
      </c>
    </row>
    <row r="483" spans="1:10" ht="15.75" customHeight="1">
      <c r="A483" t="s">
        <v>2588</v>
      </c>
      <c r="C483" t="s">
        <v>95</v>
      </c>
      <c r="D483" t="s">
        <v>2645</v>
      </c>
      <c r="E483" t="s">
        <v>522</v>
      </c>
      <c r="F483" t="s">
        <v>95</v>
      </c>
      <c r="J483" t="s">
        <v>3592</v>
      </c>
    </row>
    <row r="484" spans="1:10" ht="15.75" customHeight="1">
      <c r="A484" t="s">
        <v>2588</v>
      </c>
      <c r="C484" t="s">
        <v>96</v>
      </c>
      <c r="D484" t="s">
        <v>2646</v>
      </c>
      <c r="E484" t="s">
        <v>522</v>
      </c>
      <c r="F484" t="s">
        <v>96</v>
      </c>
      <c r="J484" t="s">
        <v>3422</v>
      </c>
    </row>
    <row r="485" spans="1:10" ht="15.75" customHeight="1">
      <c r="A485" t="s">
        <v>2588</v>
      </c>
      <c r="C485" t="s">
        <v>97</v>
      </c>
      <c r="D485" t="s">
        <v>2647</v>
      </c>
      <c r="E485" t="s">
        <v>522</v>
      </c>
      <c r="F485" t="s">
        <v>97</v>
      </c>
      <c r="J485" t="s">
        <v>3423</v>
      </c>
    </row>
    <row r="486" spans="1:10" ht="15.75" customHeight="1">
      <c r="A486" t="s">
        <v>2588</v>
      </c>
      <c r="C486" t="s">
        <v>2589</v>
      </c>
      <c r="D486" t="s">
        <v>2648</v>
      </c>
      <c r="E486" t="s">
        <v>522</v>
      </c>
      <c r="F486" t="s">
        <v>2589</v>
      </c>
      <c r="J486" t="s">
        <v>2648</v>
      </c>
    </row>
    <row r="487" spans="1:10" ht="15.75" customHeight="1">
      <c r="A487" t="s">
        <v>2588</v>
      </c>
      <c r="C487" t="s">
        <v>98</v>
      </c>
      <c r="D487" t="s">
        <v>2649</v>
      </c>
      <c r="E487" t="s">
        <v>522</v>
      </c>
      <c r="F487" t="s">
        <v>98</v>
      </c>
      <c r="J487" t="s">
        <v>3424</v>
      </c>
    </row>
    <row r="488" spans="1:10" ht="15.75" customHeight="1">
      <c r="A488" t="s">
        <v>2588</v>
      </c>
      <c r="C488" t="s">
        <v>99</v>
      </c>
      <c r="D488" t="s">
        <v>2650</v>
      </c>
      <c r="E488" t="s">
        <v>522</v>
      </c>
      <c r="F488" t="s">
        <v>99</v>
      </c>
      <c r="J488" t="s">
        <v>3593</v>
      </c>
    </row>
    <row r="489" spans="1:10" ht="15.75" customHeight="1">
      <c r="A489" t="s">
        <v>2588</v>
      </c>
      <c r="C489" t="s">
        <v>100</v>
      </c>
      <c r="D489" t="s">
        <v>2651</v>
      </c>
      <c r="E489" t="s">
        <v>522</v>
      </c>
      <c r="F489" t="s">
        <v>2917</v>
      </c>
      <c r="J489" t="s">
        <v>3425</v>
      </c>
    </row>
    <row r="490" spans="1:10" ht="15.75" customHeight="1">
      <c r="A490" t="s">
        <v>2588</v>
      </c>
      <c r="C490" t="s">
        <v>101</v>
      </c>
      <c r="D490" t="s">
        <v>2652</v>
      </c>
      <c r="F490" t="s">
        <v>101</v>
      </c>
      <c r="J490" t="s">
        <v>3594</v>
      </c>
    </row>
    <row r="491" spans="1:10" ht="15.75" customHeight="1">
      <c r="A491" t="s">
        <v>2588</v>
      </c>
      <c r="C491" t="s">
        <v>114</v>
      </c>
      <c r="D491" t="s">
        <v>3240</v>
      </c>
      <c r="E491" t="s">
        <v>325</v>
      </c>
      <c r="F491" t="s">
        <v>114</v>
      </c>
      <c r="J491" t="s">
        <v>3595</v>
      </c>
    </row>
    <row r="492" spans="1:10" ht="15.75" customHeight="1">
      <c r="A492" t="s">
        <v>2237</v>
      </c>
      <c r="C492" t="s">
        <v>24</v>
      </c>
      <c r="D492" t="s">
        <v>2389</v>
      </c>
      <c r="E492" t="s">
        <v>306</v>
      </c>
      <c r="F492" t="s">
        <v>24</v>
      </c>
      <c r="J492" t="s">
        <v>3484</v>
      </c>
    </row>
    <row r="493" spans="1:10" ht="15.75" customHeight="1">
      <c r="A493" t="s">
        <v>2237</v>
      </c>
      <c r="C493" t="s">
        <v>2238</v>
      </c>
      <c r="D493" t="s">
        <v>2390</v>
      </c>
      <c r="F493" t="s">
        <v>2238</v>
      </c>
      <c r="J493" t="s">
        <v>2390</v>
      </c>
    </row>
    <row r="494" spans="1:10" ht="15.75" customHeight="1">
      <c r="A494" t="s">
        <v>2237</v>
      </c>
      <c r="C494" t="s">
        <v>168</v>
      </c>
      <c r="D494" t="s">
        <v>2391</v>
      </c>
      <c r="E494" t="s">
        <v>290</v>
      </c>
      <c r="F494" t="s">
        <v>168</v>
      </c>
      <c r="J494" t="s">
        <v>3485</v>
      </c>
    </row>
    <row r="495" spans="1:10" ht="15.75" customHeight="1">
      <c r="A495" t="s">
        <v>2237</v>
      </c>
      <c r="C495" t="s">
        <v>2239</v>
      </c>
      <c r="D495" t="s">
        <v>2392</v>
      </c>
      <c r="F495" t="s">
        <v>2239</v>
      </c>
      <c r="J495" t="s">
        <v>3596</v>
      </c>
    </row>
    <row r="496" spans="1:10" ht="15.75" customHeight="1">
      <c r="A496" t="s">
        <v>2237</v>
      </c>
      <c r="C496" t="s">
        <v>2240</v>
      </c>
      <c r="D496" t="s">
        <v>2393</v>
      </c>
      <c r="F496" t="s">
        <v>2240</v>
      </c>
      <c r="J496" t="s">
        <v>2393</v>
      </c>
    </row>
    <row r="497" spans="1:10" ht="15.75" customHeight="1">
      <c r="A497" t="s">
        <v>2237</v>
      </c>
      <c r="C497" t="s">
        <v>2241</v>
      </c>
      <c r="D497" t="s">
        <v>2394</v>
      </c>
      <c r="F497" t="s">
        <v>2241</v>
      </c>
      <c r="J497" t="s">
        <v>2394</v>
      </c>
    </row>
    <row r="498" spans="1:10" ht="15.75" customHeight="1">
      <c r="A498" t="s">
        <v>2237</v>
      </c>
      <c r="C498" t="s">
        <v>218</v>
      </c>
      <c r="D498" t="s">
        <v>2395</v>
      </c>
      <c r="E498" s="40" t="s">
        <v>325</v>
      </c>
      <c r="F498" t="s">
        <v>218</v>
      </c>
      <c r="J498" t="s">
        <v>2395</v>
      </c>
    </row>
    <row r="499" spans="1:10" ht="15.75" customHeight="1">
      <c r="A499" t="s">
        <v>2237</v>
      </c>
      <c r="C499" t="s">
        <v>217</v>
      </c>
      <c r="D499" t="s">
        <v>2396</v>
      </c>
      <c r="E499" s="40" t="s">
        <v>325</v>
      </c>
      <c r="F499" t="s">
        <v>217</v>
      </c>
      <c r="J499" t="s">
        <v>3621</v>
      </c>
    </row>
    <row r="500" spans="1:10" ht="15.75" customHeight="1">
      <c r="A500" t="s">
        <v>2237</v>
      </c>
      <c r="C500" t="s">
        <v>2242</v>
      </c>
      <c r="D500" t="s">
        <v>2397</v>
      </c>
      <c r="F500" t="s">
        <v>2242</v>
      </c>
      <c r="J500" t="s">
        <v>2397</v>
      </c>
    </row>
    <row r="501" spans="1:10" ht="15.75" customHeight="1">
      <c r="A501" t="s">
        <v>2237</v>
      </c>
      <c r="C501" t="s">
        <v>2243</v>
      </c>
      <c r="D501" t="s">
        <v>2398</v>
      </c>
      <c r="F501" t="s">
        <v>2243</v>
      </c>
      <c r="J501" t="s">
        <v>2398</v>
      </c>
    </row>
    <row r="502" spans="1:10" ht="15.75" customHeight="1">
      <c r="A502" t="s">
        <v>2237</v>
      </c>
      <c r="C502" t="s">
        <v>2244</v>
      </c>
      <c r="D502" t="s">
        <v>2399</v>
      </c>
      <c r="F502" t="s">
        <v>2244</v>
      </c>
      <c r="J502" t="s">
        <v>2399</v>
      </c>
    </row>
    <row r="503" spans="1:10" ht="15.75" customHeight="1">
      <c r="A503" t="s">
        <v>2237</v>
      </c>
      <c r="C503" t="s">
        <v>2245</v>
      </c>
      <c r="D503" t="s">
        <v>2400</v>
      </c>
      <c r="F503" t="s">
        <v>2245</v>
      </c>
      <c r="J503" t="s">
        <v>2400</v>
      </c>
    </row>
    <row r="504" spans="1:10" ht="15.75" customHeight="1">
      <c r="A504" t="s">
        <v>2237</v>
      </c>
      <c r="C504" t="s">
        <v>2246</v>
      </c>
      <c r="D504" t="s">
        <v>2401</v>
      </c>
      <c r="F504" t="s">
        <v>2246</v>
      </c>
      <c r="J504" t="s">
        <v>2401</v>
      </c>
    </row>
    <row r="505" spans="1:10" ht="15.75" customHeight="1">
      <c r="A505" t="s">
        <v>2237</v>
      </c>
      <c r="C505" t="s">
        <v>2247</v>
      </c>
      <c r="D505" t="s">
        <v>2402</v>
      </c>
      <c r="F505" t="s">
        <v>2247</v>
      </c>
      <c r="J505" t="s">
        <v>2402</v>
      </c>
    </row>
    <row r="506" spans="1:10" ht="15.75" customHeight="1">
      <c r="A506" t="s">
        <v>2237</v>
      </c>
      <c r="C506" t="s">
        <v>2248</v>
      </c>
      <c r="D506" t="s">
        <v>2403</v>
      </c>
      <c r="F506" t="s">
        <v>2248</v>
      </c>
      <c r="J506" t="s">
        <v>2403</v>
      </c>
    </row>
    <row r="507" spans="1:10" ht="15.75" customHeight="1">
      <c r="A507" t="s">
        <v>2237</v>
      </c>
      <c r="C507" t="s">
        <v>2249</v>
      </c>
      <c r="D507" t="s">
        <v>2404</v>
      </c>
      <c r="F507" t="s">
        <v>2249</v>
      </c>
      <c r="J507" t="s">
        <v>2404</v>
      </c>
    </row>
    <row r="508" spans="1:10" ht="15.75" customHeight="1">
      <c r="A508" t="s">
        <v>2237</v>
      </c>
      <c r="C508" t="s">
        <v>2250</v>
      </c>
      <c r="D508" t="s">
        <v>2405</v>
      </c>
      <c r="F508" t="s">
        <v>2250</v>
      </c>
      <c r="J508" t="s">
        <v>2405</v>
      </c>
    </row>
    <row r="509" spans="1:10" ht="15.75" customHeight="1">
      <c r="A509" t="s">
        <v>2237</v>
      </c>
      <c r="C509" t="s">
        <v>2251</v>
      </c>
      <c r="D509" t="s">
        <v>2406</v>
      </c>
      <c r="F509" t="s">
        <v>2251</v>
      </c>
      <c r="J509" t="s">
        <v>2406</v>
      </c>
    </row>
    <row r="510" spans="1:10" ht="15.75" customHeight="1">
      <c r="A510" t="s">
        <v>2237</v>
      </c>
      <c r="C510" t="s">
        <v>2252</v>
      </c>
      <c r="D510" t="s">
        <v>2407</v>
      </c>
      <c r="F510" t="s">
        <v>2252</v>
      </c>
      <c r="J510" t="s">
        <v>2407</v>
      </c>
    </row>
    <row r="511" spans="1:10" ht="15.75" customHeight="1">
      <c r="A511" t="s">
        <v>2237</v>
      </c>
      <c r="C511" t="s">
        <v>2253</v>
      </c>
      <c r="D511" t="s">
        <v>2408</v>
      </c>
      <c r="F511" t="s">
        <v>2253</v>
      </c>
      <c r="J511" t="s">
        <v>2408</v>
      </c>
    </row>
    <row r="512" spans="1:10" ht="15.75" customHeight="1">
      <c r="A512" t="s">
        <v>2237</v>
      </c>
      <c r="C512" t="s">
        <v>2254</v>
      </c>
      <c r="D512" t="s">
        <v>2409</v>
      </c>
      <c r="F512" t="s">
        <v>2254</v>
      </c>
      <c r="J512" t="s">
        <v>2409</v>
      </c>
    </row>
    <row r="513" spans="1:10" ht="15.75" customHeight="1">
      <c r="A513" t="s">
        <v>2237</v>
      </c>
      <c r="C513" t="s">
        <v>2255</v>
      </c>
      <c r="D513" t="s">
        <v>2410</v>
      </c>
      <c r="F513" t="s">
        <v>2255</v>
      </c>
      <c r="J513" t="s">
        <v>2410</v>
      </c>
    </row>
    <row r="514" spans="1:10" ht="15.75" customHeight="1">
      <c r="A514" t="s">
        <v>2237</v>
      </c>
      <c r="C514" t="s">
        <v>2256</v>
      </c>
      <c r="D514" t="s">
        <v>3184</v>
      </c>
      <c r="E514" t="s">
        <v>325</v>
      </c>
      <c r="F514" t="s">
        <v>3185</v>
      </c>
      <c r="J514" t="s">
        <v>3597</v>
      </c>
    </row>
    <row r="515" spans="1:10" ht="15.75" customHeight="1">
      <c r="A515" t="s">
        <v>2237</v>
      </c>
      <c r="C515" t="s">
        <v>2257</v>
      </c>
      <c r="D515" t="s">
        <v>2411</v>
      </c>
      <c r="F515" t="s">
        <v>2257</v>
      </c>
      <c r="J515" t="s">
        <v>2411</v>
      </c>
    </row>
    <row r="516" spans="1:10" ht="15.75" customHeight="1">
      <c r="A516" t="s">
        <v>2237</v>
      </c>
      <c r="C516" t="s">
        <v>2258</v>
      </c>
      <c r="D516" t="s">
        <v>2412</v>
      </c>
      <c r="F516" t="s">
        <v>2258</v>
      </c>
      <c r="J516" t="s">
        <v>2412</v>
      </c>
    </row>
    <row r="517" spans="1:10" ht="15.75" customHeight="1">
      <c r="A517" t="s">
        <v>2237</v>
      </c>
      <c r="C517" t="s">
        <v>2259</v>
      </c>
      <c r="D517" t="s">
        <v>2413</v>
      </c>
      <c r="F517" t="s">
        <v>2259</v>
      </c>
      <c r="J517" t="s">
        <v>2413</v>
      </c>
    </row>
    <row r="518" spans="1:10" ht="15.75" customHeight="1">
      <c r="A518" t="s">
        <v>2237</v>
      </c>
      <c r="C518" t="s">
        <v>2260</v>
      </c>
      <c r="D518" t="s">
        <v>2414</v>
      </c>
      <c r="F518" t="s">
        <v>2260</v>
      </c>
      <c r="J518" t="s">
        <v>2414</v>
      </c>
    </row>
    <row r="519" spans="1:10" ht="15.75" customHeight="1">
      <c r="A519" t="s">
        <v>2237</v>
      </c>
      <c r="C519" t="s">
        <v>2261</v>
      </c>
      <c r="D519" t="s">
        <v>2415</v>
      </c>
      <c r="F519" t="s">
        <v>2261</v>
      </c>
      <c r="J519" t="s">
        <v>2415</v>
      </c>
    </row>
    <row r="520" spans="1:10" ht="15.75" customHeight="1">
      <c r="A520" t="s">
        <v>2237</v>
      </c>
      <c r="C520" t="s">
        <v>2262</v>
      </c>
      <c r="D520" t="s">
        <v>2416</v>
      </c>
      <c r="F520" t="s">
        <v>2262</v>
      </c>
      <c r="J520" t="s">
        <v>2416</v>
      </c>
    </row>
    <row r="521" spans="1:10" ht="15.75" customHeight="1">
      <c r="A521" t="s">
        <v>2237</v>
      </c>
      <c r="C521" t="s">
        <v>2263</v>
      </c>
      <c r="D521" t="s">
        <v>2417</v>
      </c>
      <c r="F521" t="s">
        <v>2263</v>
      </c>
      <c r="J521" t="s">
        <v>2417</v>
      </c>
    </row>
    <row r="522" spans="1:10" ht="15.75" customHeight="1">
      <c r="A522" t="s">
        <v>2237</v>
      </c>
      <c r="C522" t="s">
        <v>2264</v>
      </c>
      <c r="D522" t="s">
        <v>2418</v>
      </c>
      <c r="F522" t="s">
        <v>2264</v>
      </c>
      <c r="J522" t="s">
        <v>2418</v>
      </c>
    </row>
    <row r="523" spans="1:10" ht="15.75" customHeight="1">
      <c r="A523" t="s">
        <v>2237</v>
      </c>
      <c r="C523" t="s">
        <v>2265</v>
      </c>
      <c r="D523" t="s">
        <v>2419</v>
      </c>
      <c r="F523" t="s">
        <v>2265</v>
      </c>
      <c r="J523" t="s">
        <v>2419</v>
      </c>
    </row>
    <row r="524" spans="1:10" ht="15.75" customHeight="1">
      <c r="A524" t="s">
        <v>2237</v>
      </c>
      <c r="C524" t="s">
        <v>2266</v>
      </c>
      <c r="D524" t="s">
        <v>2420</v>
      </c>
      <c r="F524" t="s">
        <v>2266</v>
      </c>
      <c r="J524" t="s">
        <v>2420</v>
      </c>
    </row>
    <row r="525" spans="1:10" ht="15.75" customHeight="1">
      <c r="A525" t="s">
        <v>2237</v>
      </c>
      <c r="C525" t="s">
        <v>2267</v>
      </c>
      <c r="D525" t="s">
        <v>2421</v>
      </c>
      <c r="F525" t="s">
        <v>2267</v>
      </c>
      <c r="J525" t="s">
        <v>2421</v>
      </c>
    </row>
    <row r="526" spans="1:10" ht="15.75" customHeight="1">
      <c r="A526" t="s">
        <v>2237</v>
      </c>
      <c r="C526" t="s">
        <v>2268</v>
      </c>
      <c r="D526" t="s">
        <v>2422</v>
      </c>
      <c r="F526" t="s">
        <v>2268</v>
      </c>
      <c r="J526" t="s">
        <v>2422</v>
      </c>
    </row>
    <row r="527" spans="1:10" ht="15.75" customHeight="1">
      <c r="A527" t="s">
        <v>2237</v>
      </c>
      <c r="C527" t="s">
        <v>2269</v>
      </c>
      <c r="D527" t="s">
        <v>2423</v>
      </c>
      <c r="F527" t="s">
        <v>2269</v>
      </c>
      <c r="J527" t="s">
        <v>2423</v>
      </c>
    </row>
    <row r="528" spans="1:10" ht="15.75" customHeight="1">
      <c r="A528" t="s">
        <v>2237</v>
      </c>
      <c r="C528" t="s">
        <v>2270</v>
      </c>
      <c r="D528" t="s">
        <v>2424</v>
      </c>
      <c r="F528" t="s">
        <v>2847</v>
      </c>
      <c r="J528" t="s">
        <v>2424</v>
      </c>
    </row>
    <row r="529" spans="1:10" ht="15.75" customHeight="1">
      <c r="A529" t="s">
        <v>2237</v>
      </c>
      <c r="C529" t="s">
        <v>2271</v>
      </c>
      <c r="D529" t="s">
        <v>2425</v>
      </c>
      <c r="F529" t="s">
        <v>2848</v>
      </c>
      <c r="J529" t="s">
        <v>2425</v>
      </c>
    </row>
    <row r="530" spans="1:10" ht="15.75" customHeight="1">
      <c r="A530" t="s">
        <v>2222</v>
      </c>
      <c r="C530" t="s">
        <v>2223</v>
      </c>
      <c r="D530" t="s">
        <v>2328</v>
      </c>
      <c r="E530" t="s">
        <v>1832</v>
      </c>
      <c r="F530" t="s">
        <v>1910</v>
      </c>
      <c r="I530">
        <v>2</v>
      </c>
      <c r="J530" t="s">
        <v>1911</v>
      </c>
    </row>
    <row r="531" spans="1:10" ht="15.75" customHeight="1">
      <c r="A531" t="s">
        <v>2222</v>
      </c>
      <c r="C531" t="s">
        <v>2224</v>
      </c>
      <c r="D531" t="s">
        <v>2347</v>
      </c>
      <c r="F531" t="s">
        <v>2224</v>
      </c>
      <c r="I531">
        <v>1</v>
      </c>
      <c r="J531" t="s">
        <v>2347</v>
      </c>
    </row>
    <row r="532" spans="1:10" ht="15.75" customHeight="1">
      <c r="A532" t="s">
        <v>2222</v>
      </c>
      <c r="C532" t="s">
        <v>2225</v>
      </c>
      <c r="D532" t="s">
        <v>2348</v>
      </c>
      <c r="E532" t="s">
        <v>316</v>
      </c>
      <c r="F532" t="s">
        <v>2225</v>
      </c>
      <c r="J532" t="s">
        <v>3598</v>
      </c>
    </row>
    <row r="533" spans="1:10" ht="15.75" customHeight="1">
      <c r="A533" t="s">
        <v>2222</v>
      </c>
      <c r="C533" t="s">
        <v>2226</v>
      </c>
      <c r="D533" t="s">
        <v>2349</v>
      </c>
      <c r="E533" t="s">
        <v>325</v>
      </c>
      <c r="F533" t="s">
        <v>2810</v>
      </c>
      <c r="J533" t="s">
        <v>3430</v>
      </c>
    </row>
    <row r="534" spans="1:10" ht="15.75" customHeight="1">
      <c r="A534" t="s">
        <v>2222</v>
      </c>
      <c r="C534" t="s">
        <v>2227</v>
      </c>
      <c r="D534" t="s">
        <v>2350</v>
      </c>
      <c r="E534" t="s">
        <v>3383</v>
      </c>
      <c r="F534" t="s">
        <v>2227</v>
      </c>
      <c r="J534" t="s">
        <v>3599</v>
      </c>
    </row>
    <row r="535" spans="1:10" ht="15.75" customHeight="1">
      <c r="A535" t="s">
        <v>2222</v>
      </c>
      <c r="C535" t="s">
        <v>2228</v>
      </c>
      <c r="D535" t="s">
        <v>2351</v>
      </c>
      <c r="E535" t="s">
        <v>3383</v>
      </c>
      <c r="F535" t="s">
        <v>2228</v>
      </c>
      <c r="J535" t="s">
        <v>3600</v>
      </c>
    </row>
    <row r="536" spans="1:10" ht="15.75" customHeight="1">
      <c r="A536" t="s">
        <v>2222</v>
      </c>
      <c r="C536" t="s">
        <v>2229</v>
      </c>
      <c r="D536" t="s">
        <v>2352</v>
      </c>
      <c r="E536" t="s">
        <v>516</v>
      </c>
      <c r="F536" t="s">
        <v>2811</v>
      </c>
      <c r="J536" t="s">
        <v>3601</v>
      </c>
    </row>
    <row r="537" spans="1:10" ht="15.75" customHeight="1">
      <c r="A537" t="s">
        <v>2222</v>
      </c>
      <c r="C537" t="s">
        <v>2230</v>
      </c>
      <c r="D537" t="s">
        <v>2353</v>
      </c>
      <c r="E537" t="s">
        <v>516</v>
      </c>
      <c r="F537" t="s">
        <v>2812</v>
      </c>
      <c r="J537" t="s">
        <v>3602</v>
      </c>
    </row>
    <row r="538" spans="1:10" ht="15.75" customHeight="1">
      <c r="A538" t="s">
        <v>2222</v>
      </c>
      <c r="C538" t="s">
        <v>2231</v>
      </c>
      <c r="D538" t="s">
        <v>2354</v>
      </c>
      <c r="E538" t="s">
        <v>3376</v>
      </c>
      <c r="F538" t="s">
        <v>2813</v>
      </c>
      <c r="J538" t="s">
        <v>3603</v>
      </c>
    </row>
    <row r="539" spans="1:10" ht="15.75" customHeight="1">
      <c r="A539" t="s">
        <v>2222</v>
      </c>
      <c r="C539" t="s">
        <v>2233</v>
      </c>
      <c r="D539" t="s">
        <v>2355</v>
      </c>
      <c r="E539" t="s">
        <v>580</v>
      </c>
      <c r="F539" t="s">
        <v>2814</v>
      </c>
      <c r="J539" t="s">
        <v>3604</v>
      </c>
    </row>
    <row r="540" spans="1:10" ht="15.75" customHeight="1">
      <c r="A540" t="s">
        <v>2222</v>
      </c>
      <c r="C540" t="s">
        <v>2234</v>
      </c>
      <c r="D540" t="s">
        <v>2356</v>
      </c>
      <c r="E540" t="s">
        <v>580</v>
      </c>
      <c r="F540" t="s">
        <v>2815</v>
      </c>
      <c r="J540" t="s">
        <v>3605</v>
      </c>
    </row>
    <row r="541" spans="1:10" ht="15.75" customHeight="1">
      <c r="A541" t="s">
        <v>2222</v>
      </c>
      <c r="C541" t="s">
        <v>105</v>
      </c>
      <c r="D541" t="s">
        <v>2307</v>
      </c>
      <c r="E541" t="s">
        <v>294</v>
      </c>
      <c r="F541" t="s">
        <v>105</v>
      </c>
      <c r="I541">
        <v>2</v>
      </c>
      <c r="J541" t="s">
        <v>293</v>
      </c>
    </row>
    <row r="542" spans="1:10" ht="15.75" customHeight="1">
      <c r="A542" t="s">
        <v>2222</v>
      </c>
      <c r="C542" t="s">
        <v>256</v>
      </c>
      <c r="D542" t="s">
        <v>2357</v>
      </c>
      <c r="E542" t="s">
        <v>294</v>
      </c>
      <c r="F542" t="s">
        <v>256</v>
      </c>
      <c r="J542" t="s">
        <v>3437</v>
      </c>
    </row>
    <row r="543" spans="1:10" ht="15.75" customHeight="1">
      <c r="A543" t="s">
        <v>2222</v>
      </c>
      <c r="C543" t="s">
        <v>257</v>
      </c>
      <c r="D543" t="s">
        <v>2358</v>
      </c>
      <c r="E543" t="s">
        <v>294</v>
      </c>
      <c r="F543" t="s">
        <v>257</v>
      </c>
      <c r="J543" t="s">
        <v>3438</v>
      </c>
    </row>
    <row r="544" spans="1:10" ht="15.75" customHeight="1">
      <c r="A544" t="s">
        <v>2222</v>
      </c>
      <c r="C544" t="s">
        <v>261</v>
      </c>
      <c r="D544" t="s">
        <v>2359</v>
      </c>
      <c r="E544" t="s">
        <v>294</v>
      </c>
      <c r="F544" t="s">
        <v>261</v>
      </c>
      <c r="G544" t="s">
        <v>528</v>
      </c>
      <c r="J544" t="s">
        <v>3433</v>
      </c>
    </row>
    <row r="545" spans="1:10" ht="15.75" customHeight="1">
      <c r="A545" t="s">
        <v>2222</v>
      </c>
      <c r="C545" t="s">
        <v>108</v>
      </c>
      <c r="D545" t="s">
        <v>2360</v>
      </c>
      <c r="E545" t="s">
        <v>294</v>
      </c>
      <c r="F545" t="s">
        <v>108</v>
      </c>
      <c r="J545" t="s">
        <v>301</v>
      </c>
    </row>
    <row r="546" spans="1:10" ht="15.75" customHeight="1">
      <c r="A546" t="s">
        <v>2222</v>
      </c>
      <c r="C546" t="s">
        <v>109</v>
      </c>
      <c r="D546" t="s">
        <v>2361</v>
      </c>
      <c r="E546" t="s">
        <v>294</v>
      </c>
      <c r="F546" t="s">
        <v>109</v>
      </c>
      <c r="J546" t="s">
        <v>302</v>
      </c>
    </row>
    <row r="547" spans="1:10" ht="15.75" customHeight="1">
      <c r="A547" t="s">
        <v>2222</v>
      </c>
      <c r="C547" t="s">
        <v>167</v>
      </c>
      <c r="D547" t="s">
        <v>2362</v>
      </c>
      <c r="E547" t="s">
        <v>294</v>
      </c>
      <c r="F547" t="s">
        <v>167</v>
      </c>
      <c r="J547" t="s">
        <v>3439</v>
      </c>
    </row>
    <row r="548" spans="1:10" ht="15.75" customHeight="1">
      <c r="A548" t="s">
        <v>2222</v>
      </c>
      <c r="C548" t="s">
        <v>259</v>
      </c>
      <c r="D548" t="s">
        <v>2363</v>
      </c>
      <c r="E548" t="s">
        <v>294</v>
      </c>
      <c r="F548" t="s">
        <v>259</v>
      </c>
      <c r="J548" t="s">
        <v>307</v>
      </c>
    </row>
    <row r="549" spans="1:10" ht="15.75" customHeight="1">
      <c r="A549" t="s">
        <v>2222</v>
      </c>
      <c r="C549" t="s">
        <v>355</v>
      </c>
      <c r="D549" t="s">
        <v>2364</v>
      </c>
      <c r="E549" t="s">
        <v>294</v>
      </c>
      <c r="F549" t="s">
        <v>355</v>
      </c>
      <c r="J549" t="s">
        <v>495</v>
      </c>
    </row>
    <row r="550" spans="1:10" ht="15.75" customHeight="1">
      <c r="A550" t="s">
        <v>2222</v>
      </c>
      <c r="C550" t="s">
        <v>61</v>
      </c>
      <c r="D550" t="s">
        <v>2365</v>
      </c>
      <c r="E550" t="s">
        <v>294</v>
      </c>
      <c r="F550" t="s">
        <v>61</v>
      </c>
      <c r="J550" t="s">
        <v>3500</v>
      </c>
    </row>
    <row r="551" spans="1:10" ht="15.75" customHeight="1">
      <c r="A551" t="s">
        <v>2222</v>
      </c>
      <c r="C551" t="s">
        <v>62</v>
      </c>
      <c r="D551" t="s">
        <v>2366</v>
      </c>
      <c r="E551" t="s">
        <v>294</v>
      </c>
      <c r="F551" t="s">
        <v>62</v>
      </c>
      <c r="J551" t="s">
        <v>3501</v>
      </c>
    </row>
    <row r="552" spans="1:10" ht="15.75" customHeight="1">
      <c r="A552" t="s">
        <v>2222</v>
      </c>
      <c r="C552" t="s">
        <v>178</v>
      </c>
      <c r="D552" t="s">
        <v>2367</v>
      </c>
      <c r="E552" t="s">
        <v>294</v>
      </c>
      <c r="F552" t="s">
        <v>178</v>
      </c>
      <c r="J552" t="s">
        <v>475</v>
      </c>
    </row>
    <row r="553" spans="1:10" ht="15.75" customHeight="1">
      <c r="A553" t="s">
        <v>2222</v>
      </c>
      <c r="C553" t="s">
        <v>179</v>
      </c>
      <c r="D553" t="s">
        <v>2368</v>
      </c>
      <c r="E553" t="s">
        <v>294</v>
      </c>
      <c r="F553" t="s">
        <v>2922</v>
      </c>
      <c r="J553" t="s">
        <v>454</v>
      </c>
    </row>
    <row r="554" spans="1:10" ht="15.75" customHeight="1">
      <c r="A554" t="s">
        <v>2222</v>
      </c>
      <c r="C554" t="s">
        <v>173</v>
      </c>
      <c r="D554" t="s">
        <v>282</v>
      </c>
      <c r="F554" t="s">
        <v>173</v>
      </c>
      <c r="J554" t="s">
        <v>282</v>
      </c>
    </row>
    <row r="555" spans="1:10" ht="15.75" customHeight="1">
      <c r="A555" t="s">
        <v>2222</v>
      </c>
      <c r="C555" t="s">
        <v>102</v>
      </c>
      <c r="D555" t="s">
        <v>2369</v>
      </c>
      <c r="E555" t="s">
        <v>290</v>
      </c>
      <c r="F555" t="s">
        <v>102</v>
      </c>
      <c r="I555">
        <v>2</v>
      </c>
      <c r="J555" t="s">
        <v>3538</v>
      </c>
    </row>
    <row r="556" spans="1:10" ht="15.75" customHeight="1">
      <c r="A556" t="s">
        <v>2222</v>
      </c>
      <c r="C556" t="s">
        <v>103</v>
      </c>
      <c r="D556" t="s">
        <v>2370</v>
      </c>
      <c r="E556" t="s">
        <v>290</v>
      </c>
      <c r="F556" t="s">
        <v>103</v>
      </c>
      <c r="I556">
        <v>2</v>
      </c>
      <c r="J556" t="s">
        <v>3539</v>
      </c>
    </row>
    <row r="557" spans="1:10" ht="15.75" customHeight="1">
      <c r="A557" t="s">
        <v>2222</v>
      </c>
      <c r="C557" t="s">
        <v>343</v>
      </c>
      <c r="D557" t="s">
        <v>2371</v>
      </c>
      <c r="E557" t="s">
        <v>290</v>
      </c>
      <c r="F557" t="s">
        <v>343</v>
      </c>
      <c r="J557" t="s">
        <v>3542</v>
      </c>
    </row>
    <row r="558" spans="1:10" ht="15.75" customHeight="1">
      <c r="A558" t="s">
        <v>2222</v>
      </c>
      <c r="C558" t="s">
        <v>104</v>
      </c>
      <c r="D558" t="s">
        <v>2372</v>
      </c>
      <c r="E558" t="s">
        <v>292</v>
      </c>
      <c r="F558" t="s">
        <v>104</v>
      </c>
      <c r="I558">
        <v>2</v>
      </c>
      <c r="J558" t="s">
        <v>3618</v>
      </c>
    </row>
    <row r="559" spans="1:10" ht="15.75" customHeight="1">
      <c r="A559" t="s">
        <v>2222</v>
      </c>
      <c r="C559" t="s">
        <v>270</v>
      </c>
      <c r="D559" t="s">
        <v>2373</v>
      </c>
      <c r="E559" t="s">
        <v>316</v>
      </c>
      <c r="F559" t="s">
        <v>270</v>
      </c>
      <c r="J559" t="s">
        <v>317</v>
      </c>
    </row>
    <row r="560" spans="1:10" ht="15.75" customHeight="1">
      <c r="A560" t="s">
        <v>2222</v>
      </c>
      <c r="C560" t="s">
        <v>274</v>
      </c>
      <c r="D560" t="s">
        <v>2374</v>
      </c>
      <c r="E560" t="s">
        <v>316</v>
      </c>
      <c r="F560" t="s">
        <v>274</v>
      </c>
      <c r="J560" t="s">
        <v>321</v>
      </c>
    </row>
    <row r="561" spans="1:10" ht="15.75" customHeight="1">
      <c r="A561" t="s">
        <v>2222</v>
      </c>
      <c r="C561" t="s">
        <v>339</v>
      </c>
      <c r="D561" t="s">
        <v>2375</v>
      </c>
      <c r="E561" t="s">
        <v>325</v>
      </c>
      <c r="F561" t="s">
        <v>339</v>
      </c>
      <c r="I561">
        <v>1</v>
      </c>
      <c r="J561" t="s">
        <v>3440</v>
      </c>
    </row>
    <row r="562" spans="1:10" ht="15.75" customHeight="1">
      <c r="A562" t="s">
        <v>2222</v>
      </c>
      <c r="C562" t="s">
        <v>204</v>
      </c>
      <c r="D562" t="s">
        <v>2376</v>
      </c>
      <c r="E562" t="s">
        <v>325</v>
      </c>
      <c r="F562" t="s">
        <v>204</v>
      </c>
      <c r="I562">
        <v>1</v>
      </c>
      <c r="J562" t="s">
        <v>484</v>
      </c>
    </row>
    <row r="563" spans="1:10" ht="15.75" customHeight="1">
      <c r="A563" t="s">
        <v>2222</v>
      </c>
      <c r="C563" t="s">
        <v>205</v>
      </c>
      <c r="D563" t="s">
        <v>2377</v>
      </c>
      <c r="E563" t="s">
        <v>325</v>
      </c>
      <c r="F563" t="s">
        <v>205</v>
      </c>
      <c r="I563">
        <v>1</v>
      </c>
      <c r="J563" t="s">
        <v>421</v>
      </c>
    </row>
    <row r="564" spans="1:10" ht="15.75" customHeight="1">
      <c r="A564" t="s">
        <v>2222</v>
      </c>
      <c r="C564" t="s">
        <v>340</v>
      </c>
      <c r="D564" t="s">
        <v>2378</v>
      </c>
      <c r="E564" t="s">
        <v>325</v>
      </c>
      <c r="F564" t="s">
        <v>340</v>
      </c>
      <c r="J564" t="s">
        <v>3450</v>
      </c>
    </row>
    <row r="565" spans="1:10" ht="15.75" customHeight="1">
      <c r="A565" t="s">
        <v>2222</v>
      </c>
      <c r="C565" t="s">
        <v>341</v>
      </c>
      <c r="D565" t="s">
        <v>2379</v>
      </c>
      <c r="E565" t="s">
        <v>325</v>
      </c>
      <c r="F565" t="s">
        <v>341</v>
      </c>
      <c r="I565">
        <v>1</v>
      </c>
      <c r="J565" t="s">
        <v>486</v>
      </c>
    </row>
    <row r="566" spans="1:10" ht="15.75" customHeight="1">
      <c r="A566" t="s">
        <v>2222</v>
      </c>
      <c r="C566" t="s">
        <v>331</v>
      </c>
      <c r="D566" t="s">
        <v>2380</v>
      </c>
      <c r="E566" t="s">
        <v>325</v>
      </c>
      <c r="F566" t="s">
        <v>331</v>
      </c>
      <c r="J566" t="s">
        <v>3441</v>
      </c>
    </row>
    <row r="567" spans="1:10" ht="15.75" customHeight="1">
      <c r="A567" t="s">
        <v>2222</v>
      </c>
      <c r="C567" t="s">
        <v>206</v>
      </c>
      <c r="D567" t="s">
        <v>2381</v>
      </c>
      <c r="E567" t="s">
        <v>325</v>
      </c>
      <c r="F567" t="s">
        <v>206</v>
      </c>
      <c r="J567" t="s">
        <v>480</v>
      </c>
    </row>
    <row r="568" spans="1:10" ht="15.75" customHeight="1">
      <c r="A568" t="s">
        <v>2222</v>
      </c>
      <c r="C568" t="s">
        <v>188</v>
      </c>
      <c r="D568" t="s">
        <v>2339</v>
      </c>
      <c r="E568" t="s">
        <v>325</v>
      </c>
      <c r="F568" t="s">
        <v>2843</v>
      </c>
      <c r="J568" t="s">
        <v>3447</v>
      </c>
    </row>
    <row r="569" spans="1:10" ht="15.75" customHeight="1">
      <c r="A569" t="s">
        <v>2222</v>
      </c>
      <c r="C569" t="s">
        <v>389</v>
      </c>
      <c r="D569" t="s">
        <v>2382</v>
      </c>
      <c r="E569" t="s">
        <v>325</v>
      </c>
      <c r="F569" t="s">
        <v>389</v>
      </c>
      <c r="J569" t="s">
        <v>456</v>
      </c>
    </row>
    <row r="570" spans="1:10" ht="15.75" customHeight="1">
      <c r="A570" t="s">
        <v>2222</v>
      </c>
      <c r="C570" t="s">
        <v>190</v>
      </c>
      <c r="D570" t="s">
        <v>2383</v>
      </c>
      <c r="E570" t="s">
        <v>325</v>
      </c>
      <c r="F570" t="s">
        <v>2912</v>
      </c>
      <c r="J570" t="s">
        <v>326</v>
      </c>
    </row>
    <row r="571" spans="1:10" ht="15.75" customHeight="1">
      <c r="A571" t="s">
        <v>2222</v>
      </c>
      <c r="C571" t="s">
        <v>170</v>
      </c>
      <c r="D571" t="s">
        <v>2384</v>
      </c>
      <c r="E571" t="s">
        <v>325</v>
      </c>
      <c r="F571" t="s">
        <v>2913</v>
      </c>
      <c r="J571" t="s">
        <v>3442</v>
      </c>
    </row>
    <row r="572" spans="1:10" ht="15.75" customHeight="1">
      <c r="A572" t="s">
        <v>2222</v>
      </c>
      <c r="C572" t="s">
        <v>388</v>
      </c>
      <c r="D572" t="s">
        <v>2385</v>
      </c>
      <c r="E572" t="s">
        <v>325</v>
      </c>
      <c r="F572" t="s">
        <v>388</v>
      </c>
      <c r="J572" t="s">
        <v>3443</v>
      </c>
    </row>
    <row r="573" spans="1:10" ht="15.75" customHeight="1">
      <c r="A573" t="s">
        <v>2222</v>
      </c>
      <c r="C573" t="s">
        <v>280</v>
      </c>
      <c r="D573" t="s">
        <v>2386</v>
      </c>
      <c r="E573" t="s">
        <v>325</v>
      </c>
      <c r="F573" t="s">
        <v>280</v>
      </c>
      <c r="J573" t="s">
        <v>3445</v>
      </c>
    </row>
    <row r="574" spans="1:10" ht="15.75" customHeight="1">
      <c r="A574" t="s">
        <v>2222</v>
      </c>
      <c r="C574" t="s">
        <v>361</v>
      </c>
      <c r="D574" t="s">
        <v>2387</v>
      </c>
      <c r="E574" t="s">
        <v>325</v>
      </c>
      <c r="F574" t="s">
        <v>361</v>
      </c>
      <c r="J574" t="s">
        <v>3446</v>
      </c>
    </row>
    <row r="575" spans="1:10" ht="15.75" customHeight="1">
      <c r="A575" t="s">
        <v>2222</v>
      </c>
      <c r="C575" t="s">
        <v>272</v>
      </c>
      <c r="D575" t="s">
        <v>2388</v>
      </c>
      <c r="E575" t="s">
        <v>316</v>
      </c>
      <c r="F575" t="s">
        <v>272</v>
      </c>
      <c r="J575" t="s">
        <v>319</v>
      </c>
    </row>
    <row r="576" spans="1:10" ht="15.75" customHeight="1">
      <c r="A576" t="s">
        <v>2697</v>
      </c>
      <c r="C576" t="s">
        <v>3067</v>
      </c>
      <c r="D576" t="s">
        <v>2523</v>
      </c>
      <c r="E576" t="s">
        <v>294</v>
      </c>
      <c r="F576" t="s">
        <v>61</v>
      </c>
      <c r="J576" t="s">
        <v>3500</v>
      </c>
    </row>
    <row r="577" spans="1:10" ht="15.75" customHeight="1">
      <c r="A577" t="s">
        <v>2697</v>
      </c>
      <c r="C577" t="s">
        <v>3068</v>
      </c>
      <c r="D577" t="s">
        <v>3071</v>
      </c>
      <c r="E577" t="s">
        <v>325</v>
      </c>
      <c r="F577" t="s">
        <v>3072</v>
      </c>
      <c r="J577" t="s">
        <v>3606</v>
      </c>
    </row>
    <row r="578" spans="1:10" ht="15.75" customHeight="1">
      <c r="A578" t="s">
        <v>2697</v>
      </c>
      <c r="C578" t="s">
        <v>2274</v>
      </c>
      <c r="D578" t="s">
        <v>3073</v>
      </c>
      <c r="E578" t="s">
        <v>316</v>
      </c>
      <c r="F578" t="s">
        <v>2841</v>
      </c>
      <c r="J578" t="s">
        <v>3073</v>
      </c>
    </row>
    <row r="579" spans="1:10" ht="15.75" customHeight="1">
      <c r="A579" t="s">
        <v>2697</v>
      </c>
      <c r="C579" t="s">
        <v>3069</v>
      </c>
      <c r="D579" t="s">
        <v>3070</v>
      </c>
      <c r="E579" t="s">
        <v>316</v>
      </c>
      <c r="F579" t="s">
        <v>3186</v>
      </c>
      <c r="J579" t="s">
        <v>3070</v>
      </c>
    </row>
    <row r="580" spans="1:10" ht="15.75" customHeight="1">
      <c r="A580" t="s">
        <v>2272</v>
      </c>
      <c r="C580" t="s">
        <v>2273</v>
      </c>
      <c r="D580" t="s">
        <v>2368</v>
      </c>
      <c r="E580" t="s">
        <v>294</v>
      </c>
      <c r="F580" t="s">
        <v>2922</v>
      </c>
      <c r="J580" t="s">
        <v>454</v>
      </c>
    </row>
    <row r="581" spans="1:10" ht="15.75" customHeight="1">
      <c r="A581" t="s">
        <v>2272</v>
      </c>
      <c r="C581" t="s">
        <v>2274</v>
      </c>
      <c r="D581" t="s">
        <v>2426</v>
      </c>
      <c r="E581" t="s">
        <v>316</v>
      </c>
      <c r="F581" t="s">
        <v>2841</v>
      </c>
      <c r="J581" t="s">
        <v>3073</v>
      </c>
    </row>
    <row r="582" spans="1:10" ht="15.75" customHeight="1">
      <c r="A582" t="s">
        <v>2272</v>
      </c>
      <c r="C582" t="s">
        <v>2275</v>
      </c>
      <c r="D582" t="s">
        <v>2339</v>
      </c>
      <c r="E582" t="s">
        <v>325</v>
      </c>
      <c r="F582" t="s">
        <v>2843</v>
      </c>
      <c r="J582" t="s">
        <v>3447</v>
      </c>
    </row>
    <row r="583" spans="1:10" ht="15.75" customHeight="1">
      <c r="A583" t="s">
        <v>2272</v>
      </c>
      <c r="C583" t="s">
        <v>2276</v>
      </c>
      <c r="D583" t="s">
        <v>2341</v>
      </c>
      <c r="E583" t="s">
        <v>325</v>
      </c>
      <c r="F583" t="s">
        <v>2844</v>
      </c>
      <c r="J583" t="s">
        <v>253</v>
      </c>
    </row>
    <row r="584" spans="1:10" ht="15.75" customHeight="1">
      <c r="A584" t="s">
        <v>2272</v>
      </c>
      <c r="C584" t="s">
        <v>2277</v>
      </c>
      <c r="D584" t="s">
        <v>2427</v>
      </c>
      <c r="E584" t="s">
        <v>325</v>
      </c>
      <c r="F584" t="s">
        <v>2912</v>
      </c>
      <c r="J584" t="s">
        <v>326</v>
      </c>
    </row>
    <row r="585" spans="1:10" ht="15.75" customHeight="1">
      <c r="A585" t="s">
        <v>2272</v>
      </c>
      <c r="C585" t="s">
        <v>2278</v>
      </c>
      <c r="D585" t="s">
        <v>2428</v>
      </c>
      <c r="E585" t="s">
        <v>325</v>
      </c>
      <c r="F585" t="s">
        <v>2913</v>
      </c>
      <c r="J585" t="s">
        <v>3442</v>
      </c>
    </row>
    <row r="586" spans="1:10" ht="15.75" customHeight="1">
      <c r="A586" t="s">
        <v>2272</v>
      </c>
      <c r="C586" t="s">
        <v>2279</v>
      </c>
      <c r="D586" t="s">
        <v>2429</v>
      </c>
      <c r="E586" t="s">
        <v>3230</v>
      </c>
      <c r="F586" t="s">
        <v>194</v>
      </c>
      <c r="J586" t="s">
        <v>3607</v>
      </c>
    </row>
    <row r="587" spans="1:10" ht="15.75" customHeight="1">
      <c r="A587" t="s">
        <v>2272</v>
      </c>
      <c r="C587" t="s">
        <v>2280</v>
      </c>
      <c r="D587" t="s">
        <v>2430</v>
      </c>
      <c r="E587" t="s">
        <v>3230</v>
      </c>
      <c r="F587" t="s">
        <v>195</v>
      </c>
      <c r="J587" t="s">
        <v>3513</v>
      </c>
    </row>
    <row r="588" spans="1:10" ht="15.75" customHeight="1">
      <c r="A588" t="s">
        <v>2194</v>
      </c>
      <c r="C588" t="s">
        <v>147</v>
      </c>
      <c r="D588" t="s">
        <v>2303</v>
      </c>
      <c r="F588" t="s">
        <v>147</v>
      </c>
      <c r="I588">
        <v>2</v>
      </c>
      <c r="J588" t="s">
        <v>2303</v>
      </c>
    </row>
    <row r="589" spans="1:10" ht="15.75" customHeight="1">
      <c r="A589" t="s">
        <v>2194</v>
      </c>
      <c r="C589" t="s">
        <v>2195</v>
      </c>
      <c r="D589" t="s">
        <v>2304</v>
      </c>
      <c r="E589" t="s">
        <v>1832</v>
      </c>
      <c r="F589" t="s">
        <v>2195</v>
      </c>
      <c r="I589">
        <v>2</v>
      </c>
      <c r="J589" t="s">
        <v>3608</v>
      </c>
    </row>
    <row r="590" spans="1:10" ht="15.75" customHeight="1">
      <c r="A590" t="s">
        <v>2194</v>
      </c>
      <c r="C590" t="s">
        <v>2196</v>
      </c>
      <c r="D590" t="s">
        <v>2305</v>
      </c>
      <c r="F590" t="s">
        <v>2196</v>
      </c>
      <c r="I590">
        <v>2</v>
      </c>
      <c r="J590" t="s">
        <v>2305</v>
      </c>
    </row>
    <row r="591" spans="1:10" ht="15.75" customHeight="1">
      <c r="A591" t="s">
        <v>2194</v>
      </c>
      <c r="C591" t="s">
        <v>148</v>
      </c>
      <c r="D591" t="s">
        <v>2306</v>
      </c>
      <c r="E591" t="s">
        <v>316</v>
      </c>
      <c r="F591" t="s">
        <v>3694</v>
      </c>
      <c r="J591" t="s">
        <v>3609</v>
      </c>
    </row>
    <row r="592" spans="1:10" ht="15.75" customHeight="1">
      <c r="A592" t="s">
        <v>2194</v>
      </c>
      <c r="C592" t="s">
        <v>105</v>
      </c>
      <c r="D592" t="s">
        <v>2307</v>
      </c>
      <c r="E592" t="s">
        <v>294</v>
      </c>
      <c r="F592" t="s">
        <v>105</v>
      </c>
      <c r="J592" t="s">
        <v>293</v>
      </c>
    </row>
    <row r="593" spans="1:10" ht="15.75" customHeight="1">
      <c r="A593" t="s">
        <v>2194</v>
      </c>
      <c r="C593" t="s">
        <v>2197</v>
      </c>
      <c r="D593" t="s">
        <v>2308</v>
      </c>
      <c r="E593" t="s">
        <v>294</v>
      </c>
      <c r="F593" t="s">
        <v>2197</v>
      </c>
      <c r="J593" t="s">
        <v>3466</v>
      </c>
    </row>
    <row r="594" spans="1:10" ht="15.75" customHeight="1">
      <c r="A594" t="s">
        <v>2194</v>
      </c>
      <c r="C594" t="s">
        <v>2198</v>
      </c>
      <c r="D594" t="s">
        <v>2309</v>
      </c>
      <c r="E594" s="40" t="s">
        <v>294</v>
      </c>
      <c r="F594" t="s">
        <v>2198</v>
      </c>
      <c r="J594" t="s">
        <v>2309</v>
      </c>
    </row>
    <row r="595" spans="1:10" ht="15.75" customHeight="1">
      <c r="A595" t="s">
        <v>2194</v>
      </c>
      <c r="C595" t="s">
        <v>2199</v>
      </c>
      <c r="D595" t="s">
        <v>2310</v>
      </c>
      <c r="E595" t="s">
        <v>294</v>
      </c>
      <c r="F595" t="s">
        <v>2199</v>
      </c>
      <c r="J595" t="s">
        <v>3467</v>
      </c>
    </row>
    <row r="596" spans="1:10" ht="15.75" customHeight="1">
      <c r="A596" t="s">
        <v>2194</v>
      </c>
      <c r="C596" t="s">
        <v>2200</v>
      </c>
      <c r="D596" t="s">
        <v>2311</v>
      </c>
      <c r="E596" t="s">
        <v>294</v>
      </c>
      <c r="F596" t="s">
        <v>2200</v>
      </c>
      <c r="J596" t="s">
        <v>3468</v>
      </c>
    </row>
    <row r="597" spans="1:10" ht="15.75" customHeight="1">
      <c r="A597" t="s">
        <v>2194</v>
      </c>
      <c r="C597" t="s">
        <v>2201</v>
      </c>
      <c r="D597" t="s">
        <v>2312</v>
      </c>
      <c r="E597" t="s">
        <v>316</v>
      </c>
      <c r="F597" t="s">
        <v>2201</v>
      </c>
      <c r="J597" t="s">
        <v>3469</v>
      </c>
    </row>
    <row r="598" spans="1:10" ht="15.75" customHeight="1">
      <c r="A598" t="s">
        <v>2194</v>
      </c>
      <c r="C598" t="s">
        <v>2202</v>
      </c>
      <c r="D598" t="s">
        <v>2313</v>
      </c>
      <c r="E598" t="s">
        <v>316</v>
      </c>
      <c r="F598" t="s">
        <v>2202</v>
      </c>
      <c r="J598" t="s">
        <v>3470</v>
      </c>
    </row>
    <row r="599" spans="1:10" ht="15.75" customHeight="1">
      <c r="A599" t="s">
        <v>2194</v>
      </c>
      <c r="C599" t="s">
        <v>2203</v>
      </c>
      <c r="D599" t="s">
        <v>2314</v>
      </c>
      <c r="E599" t="s">
        <v>325</v>
      </c>
      <c r="F599" t="s">
        <v>2203</v>
      </c>
      <c r="J599" t="s">
        <v>3471</v>
      </c>
    </row>
    <row r="600" spans="1:10" ht="15.75" customHeight="1">
      <c r="A600" t="s">
        <v>2194</v>
      </c>
      <c r="C600" t="s">
        <v>2204</v>
      </c>
      <c r="D600" t="s">
        <v>2315</v>
      </c>
      <c r="E600" t="s">
        <v>325</v>
      </c>
      <c r="F600" t="s">
        <v>2204</v>
      </c>
      <c r="J600" t="s">
        <v>3472</v>
      </c>
    </row>
    <row r="601" spans="1:10" ht="15.75" customHeight="1">
      <c r="A601" t="s">
        <v>2194</v>
      </c>
      <c r="C601" t="s">
        <v>2205</v>
      </c>
      <c r="D601" t="s">
        <v>2316</v>
      </c>
      <c r="E601" t="s">
        <v>325</v>
      </c>
      <c r="F601" t="s">
        <v>2205</v>
      </c>
      <c r="J601" t="s">
        <v>3473</v>
      </c>
    </row>
    <row r="602" spans="1:10" ht="15.75" customHeight="1">
      <c r="A602" t="s">
        <v>2194</v>
      </c>
      <c r="C602" t="s">
        <v>2206</v>
      </c>
      <c r="D602" t="s">
        <v>2317</v>
      </c>
      <c r="E602" t="s">
        <v>325</v>
      </c>
      <c r="F602" t="s">
        <v>2206</v>
      </c>
      <c r="J602" t="s">
        <v>3474</v>
      </c>
    </row>
    <row r="603" spans="1:10" ht="15.75" customHeight="1">
      <c r="A603" t="s">
        <v>2194</v>
      </c>
      <c r="C603" t="s">
        <v>2207</v>
      </c>
      <c r="D603" t="s">
        <v>2318</v>
      </c>
      <c r="E603" t="s">
        <v>325</v>
      </c>
      <c r="F603" t="s">
        <v>2207</v>
      </c>
      <c r="J603" t="s">
        <v>3475</v>
      </c>
    </row>
    <row r="604" spans="1:10" ht="15.75" customHeight="1">
      <c r="A604" t="s">
        <v>2194</v>
      </c>
      <c r="C604" t="s">
        <v>2208</v>
      </c>
      <c r="D604" t="s">
        <v>2319</v>
      </c>
      <c r="E604" t="s">
        <v>325</v>
      </c>
      <c r="F604" t="s">
        <v>2208</v>
      </c>
      <c r="J604" t="s">
        <v>3476</v>
      </c>
    </row>
    <row r="605" spans="1:10" ht="15.75" customHeight="1">
      <c r="A605" t="s">
        <v>2194</v>
      </c>
      <c r="C605" t="s">
        <v>2209</v>
      </c>
      <c r="D605" t="s">
        <v>2320</v>
      </c>
      <c r="E605" t="s">
        <v>325</v>
      </c>
      <c r="F605" t="s">
        <v>2209</v>
      </c>
      <c r="J605" t="s">
        <v>3477</v>
      </c>
    </row>
    <row r="606" spans="1:10" ht="15.75" customHeight="1">
      <c r="A606" t="s">
        <v>2194</v>
      </c>
      <c r="C606" t="s">
        <v>2210</v>
      </c>
      <c r="D606" t="s">
        <v>2321</v>
      </c>
      <c r="E606" t="s">
        <v>325</v>
      </c>
      <c r="F606" t="s">
        <v>2210</v>
      </c>
      <c r="J606" t="s">
        <v>3478</v>
      </c>
    </row>
    <row r="607" spans="1:10" ht="15.75" customHeight="1">
      <c r="A607" t="s">
        <v>2194</v>
      </c>
      <c r="C607" t="s">
        <v>2211</v>
      </c>
      <c r="D607" t="s">
        <v>2322</v>
      </c>
      <c r="E607" t="s">
        <v>316</v>
      </c>
      <c r="F607" t="s">
        <v>2211</v>
      </c>
      <c r="J607" t="s">
        <v>3479</v>
      </c>
    </row>
    <row r="608" spans="1:10" ht="15.75" customHeight="1">
      <c r="A608" t="s">
        <v>2194</v>
      </c>
      <c r="C608" t="s">
        <v>2212</v>
      </c>
      <c r="D608" t="s">
        <v>2323</v>
      </c>
      <c r="E608" t="s">
        <v>316</v>
      </c>
      <c r="F608" t="s">
        <v>2212</v>
      </c>
      <c r="J608" t="s">
        <v>3480</v>
      </c>
    </row>
    <row r="609" spans="1:10" ht="15.75" customHeight="1">
      <c r="A609" t="s">
        <v>2194</v>
      </c>
      <c r="C609" t="s">
        <v>2213</v>
      </c>
      <c r="D609" t="s">
        <v>2324</v>
      </c>
      <c r="E609" t="s">
        <v>325</v>
      </c>
      <c r="F609" t="s">
        <v>2213</v>
      </c>
      <c r="J609" t="s">
        <v>3481</v>
      </c>
    </row>
    <row r="610" spans="1:10" ht="15.75" customHeight="1">
      <c r="A610" t="s">
        <v>2194</v>
      </c>
      <c r="C610" t="s">
        <v>2214</v>
      </c>
      <c r="D610" t="s">
        <v>2325</v>
      </c>
      <c r="E610" t="s">
        <v>325</v>
      </c>
      <c r="F610" t="s">
        <v>2214</v>
      </c>
      <c r="J610" t="s">
        <v>3482</v>
      </c>
    </row>
    <row r="611" spans="1:10" ht="15.75" customHeight="1">
      <c r="A611" t="s">
        <v>2194</v>
      </c>
      <c r="C611" t="s">
        <v>2215</v>
      </c>
      <c r="D611" t="s">
        <v>2326</v>
      </c>
      <c r="E611" t="s">
        <v>325</v>
      </c>
      <c r="F611" t="s">
        <v>2215</v>
      </c>
      <c r="J611" t="s">
        <v>3483</v>
      </c>
    </row>
    <row r="612" spans="1:10" ht="15.75" customHeight="1">
      <c r="A612" t="s">
        <v>2194</v>
      </c>
      <c r="C612" t="s">
        <v>2216</v>
      </c>
      <c r="D612" t="s">
        <v>2327</v>
      </c>
      <c r="E612" t="s">
        <v>325</v>
      </c>
      <c r="F612" t="s">
        <v>2216</v>
      </c>
      <c r="J612" t="s">
        <v>3557</v>
      </c>
    </row>
    <row r="613" spans="1:10" ht="15.75" customHeight="1">
      <c r="A613" t="s">
        <v>2194</v>
      </c>
      <c r="C613" t="s">
        <v>1910</v>
      </c>
      <c r="D613" t="s">
        <v>2328</v>
      </c>
      <c r="E613" t="s">
        <v>1832</v>
      </c>
      <c r="F613" t="s">
        <v>1910</v>
      </c>
      <c r="I613">
        <v>2</v>
      </c>
      <c r="J613" t="s">
        <v>1911</v>
      </c>
    </row>
    <row r="614" spans="1:10" ht="15.75" customHeight="1">
      <c r="A614" t="s">
        <v>2194</v>
      </c>
      <c r="C614" t="s">
        <v>61</v>
      </c>
      <c r="D614" t="s">
        <v>2329</v>
      </c>
      <c r="E614" t="s">
        <v>294</v>
      </c>
      <c r="F614" t="s">
        <v>61</v>
      </c>
      <c r="J614" t="s">
        <v>3500</v>
      </c>
    </row>
    <row r="615" spans="1:10" ht="15.75" customHeight="1">
      <c r="A615" t="s">
        <v>2194</v>
      </c>
      <c r="C615" t="s">
        <v>62</v>
      </c>
      <c r="D615" t="s">
        <v>2330</v>
      </c>
      <c r="E615" t="s">
        <v>294</v>
      </c>
      <c r="F615" t="s">
        <v>62</v>
      </c>
      <c r="J615" t="s">
        <v>3501</v>
      </c>
    </row>
    <row r="616" spans="1:10" ht="15.75" customHeight="1">
      <c r="A616" t="s">
        <v>2194</v>
      </c>
      <c r="C616" t="s">
        <v>177</v>
      </c>
      <c r="D616" t="s">
        <v>2331</v>
      </c>
      <c r="E616" t="s">
        <v>294</v>
      </c>
      <c r="F616" t="s">
        <v>177</v>
      </c>
      <c r="J616" t="s">
        <v>504</v>
      </c>
    </row>
    <row r="617" spans="1:10" ht="15.75" customHeight="1">
      <c r="A617" t="s">
        <v>2194</v>
      </c>
      <c r="C617" t="s">
        <v>260</v>
      </c>
      <c r="D617" t="s">
        <v>2332</v>
      </c>
      <c r="E617" t="s">
        <v>294</v>
      </c>
      <c r="F617" t="s">
        <v>260</v>
      </c>
      <c r="I617">
        <v>2</v>
      </c>
      <c r="J617" t="s">
        <v>308</v>
      </c>
    </row>
    <row r="618" spans="1:10" ht="15.75" customHeight="1">
      <c r="A618" t="s">
        <v>2194</v>
      </c>
      <c r="C618" t="s">
        <v>2217</v>
      </c>
      <c r="D618" t="s">
        <v>2333</v>
      </c>
      <c r="E618" t="s">
        <v>294</v>
      </c>
      <c r="F618" t="s">
        <v>2217</v>
      </c>
      <c r="J618" t="s">
        <v>3610</v>
      </c>
    </row>
    <row r="619" spans="1:10" ht="15.75" customHeight="1">
      <c r="A619" t="s">
        <v>2194</v>
      </c>
      <c r="C619" t="s">
        <v>2218</v>
      </c>
      <c r="D619" t="s">
        <v>2219</v>
      </c>
      <c r="F619" t="s">
        <v>2218</v>
      </c>
      <c r="J619" t="s">
        <v>3663</v>
      </c>
    </row>
    <row r="620" spans="1:10" ht="15.75" customHeight="1">
      <c r="A620" t="s">
        <v>2194</v>
      </c>
      <c r="C620" t="s">
        <v>57</v>
      </c>
      <c r="D620" t="s">
        <v>2334</v>
      </c>
      <c r="E620" t="s">
        <v>316</v>
      </c>
      <c r="F620" t="s">
        <v>2841</v>
      </c>
      <c r="J620" t="s">
        <v>3073</v>
      </c>
    </row>
    <row r="621" spans="1:10" ht="15.75" customHeight="1">
      <c r="A621" t="s">
        <v>2194</v>
      </c>
      <c r="C621" t="s">
        <v>140</v>
      </c>
      <c r="D621" t="s">
        <v>2335</v>
      </c>
      <c r="E621" t="s">
        <v>316</v>
      </c>
      <c r="F621" t="s">
        <v>140</v>
      </c>
      <c r="J621" t="s">
        <v>3611</v>
      </c>
    </row>
    <row r="622" spans="1:10" ht="15.75" customHeight="1">
      <c r="A622" t="s">
        <v>2194</v>
      </c>
      <c r="C622" t="s">
        <v>2220</v>
      </c>
      <c r="D622" t="s">
        <v>2336</v>
      </c>
      <c r="E622" t="s">
        <v>316</v>
      </c>
      <c r="F622" t="s">
        <v>2220</v>
      </c>
      <c r="J622" t="s">
        <v>3612</v>
      </c>
    </row>
    <row r="623" spans="1:10" ht="15.75" customHeight="1">
      <c r="A623" t="s">
        <v>2194</v>
      </c>
      <c r="C623" t="s">
        <v>367</v>
      </c>
      <c r="D623" t="s">
        <v>2337</v>
      </c>
      <c r="E623" t="s">
        <v>316</v>
      </c>
      <c r="F623" t="s">
        <v>3697</v>
      </c>
      <c r="J623" t="s">
        <v>428</v>
      </c>
    </row>
    <row r="624" spans="1:10" ht="15.75" customHeight="1">
      <c r="A624" t="s">
        <v>2194</v>
      </c>
      <c r="C624" t="s">
        <v>358</v>
      </c>
      <c r="D624" t="s">
        <v>2338</v>
      </c>
      <c r="E624" t="s">
        <v>316</v>
      </c>
      <c r="F624" t="s">
        <v>3693</v>
      </c>
      <c r="J624" t="s">
        <v>476</v>
      </c>
    </row>
    <row r="625" spans="1:10" ht="15.75" customHeight="1">
      <c r="A625" t="s">
        <v>2194</v>
      </c>
      <c r="C625" t="s">
        <v>188</v>
      </c>
      <c r="D625" t="s">
        <v>2339</v>
      </c>
      <c r="E625" t="s">
        <v>325</v>
      </c>
      <c r="F625" t="s">
        <v>2843</v>
      </c>
      <c r="J625" t="s">
        <v>3447</v>
      </c>
    </row>
    <row r="626" spans="1:10" ht="15.75" customHeight="1">
      <c r="A626" t="s">
        <v>2194</v>
      </c>
      <c r="C626" t="s">
        <v>190</v>
      </c>
      <c r="D626" t="s">
        <v>2340</v>
      </c>
      <c r="E626" t="s">
        <v>325</v>
      </c>
      <c r="F626" t="s">
        <v>2912</v>
      </c>
      <c r="J626" t="s">
        <v>326</v>
      </c>
    </row>
    <row r="627" spans="1:10" ht="15.75" customHeight="1">
      <c r="A627" t="s">
        <v>2194</v>
      </c>
      <c r="C627" t="s">
        <v>189</v>
      </c>
      <c r="D627" t="s">
        <v>2341</v>
      </c>
      <c r="E627" t="s">
        <v>325</v>
      </c>
      <c r="F627" t="s">
        <v>2844</v>
      </c>
      <c r="J627" t="s">
        <v>253</v>
      </c>
    </row>
    <row r="628" spans="1:10" ht="15.75" customHeight="1">
      <c r="A628" t="s">
        <v>2194</v>
      </c>
      <c r="C628" t="s">
        <v>170</v>
      </c>
      <c r="D628" t="s">
        <v>2342</v>
      </c>
      <c r="E628" t="s">
        <v>325</v>
      </c>
      <c r="F628" t="s">
        <v>2913</v>
      </c>
      <c r="J628" t="s">
        <v>3442</v>
      </c>
    </row>
    <row r="629" spans="1:10" ht="15.75" customHeight="1">
      <c r="A629" t="s">
        <v>2194</v>
      </c>
      <c r="C629" t="s">
        <v>280</v>
      </c>
      <c r="D629" t="s">
        <v>2343</v>
      </c>
      <c r="E629" t="s">
        <v>325</v>
      </c>
      <c r="F629" t="s">
        <v>280</v>
      </c>
      <c r="J629" t="s">
        <v>3445</v>
      </c>
    </row>
    <row r="630" spans="1:10" ht="15.75" customHeight="1">
      <c r="A630" t="s">
        <v>2194</v>
      </c>
      <c r="C630" t="s">
        <v>364</v>
      </c>
      <c r="D630" t="s">
        <v>2344</v>
      </c>
      <c r="E630" t="s">
        <v>325</v>
      </c>
      <c r="F630" t="s">
        <v>364</v>
      </c>
      <c r="J630" t="s">
        <v>505</v>
      </c>
    </row>
    <row r="631" spans="1:10" ht="15.75" customHeight="1">
      <c r="A631" t="s">
        <v>2194</v>
      </c>
      <c r="C631" t="s">
        <v>335</v>
      </c>
      <c r="D631" t="s">
        <v>2345</v>
      </c>
      <c r="E631" t="s">
        <v>325</v>
      </c>
      <c r="F631" t="s">
        <v>335</v>
      </c>
      <c r="J631" t="s">
        <v>482</v>
      </c>
    </row>
    <row r="632" spans="1:10" ht="15.75" customHeight="1">
      <c r="A632" t="s">
        <v>2194</v>
      </c>
      <c r="C632" t="s">
        <v>2221</v>
      </c>
      <c r="D632" t="s">
        <v>2346</v>
      </c>
      <c r="E632" t="s">
        <v>325</v>
      </c>
      <c r="F632" t="s">
        <v>2221</v>
      </c>
      <c r="J632" t="s">
        <v>3446</v>
      </c>
    </row>
    <row r="633" spans="1:10" ht="15.75" customHeight="1">
      <c r="A633" t="s">
        <v>2698</v>
      </c>
      <c r="C633" t="s">
        <v>2223</v>
      </c>
      <c r="D633" t="s">
        <v>2899</v>
      </c>
      <c r="E633" t="s">
        <v>1832</v>
      </c>
      <c r="F633" t="s">
        <v>1910</v>
      </c>
      <c r="I633">
        <v>2</v>
      </c>
      <c r="J633" t="s">
        <v>1911</v>
      </c>
    </row>
    <row r="634" spans="1:10" ht="15.75" customHeight="1">
      <c r="A634" t="s">
        <v>2698</v>
      </c>
      <c r="C634" t="s">
        <v>2909</v>
      </c>
      <c r="D634" t="s">
        <v>2900</v>
      </c>
      <c r="E634" t="s">
        <v>1645</v>
      </c>
      <c r="F634" t="s">
        <v>1643</v>
      </c>
      <c r="I634">
        <v>2</v>
      </c>
      <c r="J634" t="s">
        <v>3613</v>
      </c>
    </row>
    <row r="635" spans="1:10" ht="15.75" customHeight="1">
      <c r="A635" t="s">
        <v>2698</v>
      </c>
      <c r="C635" t="s">
        <v>2910</v>
      </c>
      <c r="D635" t="s">
        <v>2901</v>
      </c>
      <c r="E635" t="s">
        <v>564</v>
      </c>
      <c r="F635" t="s">
        <v>1650</v>
      </c>
      <c r="I635">
        <v>2</v>
      </c>
      <c r="J635" t="s">
        <v>3614</v>
      </c>
    </row>
    <row r="636" spans="1:10" ht="15.75" customHeight="1">
      <c r="A636" t="s">
        <v>2698</v>
      </c>
      <c r="C636" t="s">
        <v>2911</v>
      </c>
      <c r="D636" t="s">
        <v>2902</v>
      </c>
      <c r="E636" t="s">
        <v>1645</v>
      </c>
      <c r="F636" t="s">
        <v>3690</v>
      </c>
      <c r="I636">
        <v>2</v>
      </c>
      <c r="J636" t="s">
        <v>3615</v>
      </c>
    </row>
    <row r="637" spans="1:10" ht="15.75" customHeight="1">
      <c r="A637" t="s">
        <v>2698</v>
      </c>
      <c r="C637" t="s">
        <v>2606</v>
      </c>
      <c r="D637" t="s">
        <v>2903</v>
      </c>
      <c r="E637" t="s">
        <v>294</v>
      </c>
      <c r="F637" t="s">
        <v>61</v>
      </c>
      <c r="J637" t="s">
        <v>3500</v>
      </c>
    </row>
    <row r="638" spans="1:10" ht="15.75" customHeight="1">
      <c r="A638" t="s">
        <v>2698</v>
      </c>
      <c r="C638" t="s">
        <v>2274</v>
      </c>
      <c r="D638" t="s">
        <v>2904</v>
      </c>
      <c r="E638" t="s">
        <v>316</v>
      </c>
      <c r="F638" t="s">
        <v>2841</v>
      </c>
      <c r="J638" t="s">
        <v>3073</v>
      </c>
    </row>
    <row r="639" spans="1:10" ht="15.75" customHeight="1">
      <c r="A639" t="s">
        <v>2698</v>
      </c>
      <c r="C639" t="s">
        <v>2275</v>
      </c>
      <c r="D639" t="s">
        <v>2905</v>
      </c>
      <c r="E639" t="s">
        <v>325</v>
      </c>
      <c r="F639" t="s">
        <v>2843</v>
      </c>
      <c r="J639" t="s">
        <v>3447</v>
      </c>
    </row>
    <row r="640" spans="1:10" ht="15.75" customHeight="1">
      <c r="A640" t="s">
        <v>2698</v>
      </c>
      <c r="C640" t="s">
        <v>2276</v>
      </c>
      <c r="D640" t="s">
        <v>2906</v>
      </c>
      <c r="E640" t="s">
        <v>325</v>
      </c>
      <c r="F640" t="s">
        <v>2844</v>
      </c>
      <c r="J640" t="s">
        <v>253</v>
      </c>
    </row>
    <row r="641" spans="1:10" ht="15.75" customHeight="1">
      <c r="A641" t="s">
        <v>2698</v>
      </c>
      <c r="C641" t="s">
        <v>2277</v>
      </c>
      <c r="D641" t="s">
        <v>2907</v>
      </c>
      <c r="E641" t="s">
        <v>325</v>
      </c>
      <c r="F641" t="s">
        <v>2912</v>
      </c>
      <c r="J641" t="s">
        <v>326</v>
      </c>
    </row>
    <row r="642" spans="1:10" ht="15.75" customHeight="1">
      <c r="A642" t="s">
        <v>2698</v>
      </c>
      <c r="C642" t="s">
        <v>2278</v>
      </c>
      <c r="D642" t="s">
        <v>2908</v>
      </c>
      <c r="E642" t="s">
        <v>325</v>
      </c>
      <c r="F642" t="s">
        <v>2913</v>
      </c>
      <c r="J642" t="s">
        <v>3442</v>
      </c>
    </row>
    <row r="643" spans="1:10" ht="15.75" customHeight="1">
      <c r="C643" t="s">
        <v>2282</v>
      </c>
      <c r="D643" t="s">
        <v>2431</v>
      </c>
      <c r="E643" t="s">
        <v>294</v>
      </c>
      <c r="F643" t="s">
        <v>61</v>
      </c>
      <c r="J643" t="s">
        <v>3616</v>
      </c>
    </row>
    <row r="644" spans="1:10" ht="15.75" customHeight="1">
      <c r="C644" t="s">
        <v>2816</v>
      </c>
      <c r="D644" s="6" t="s">
        <v>2769</v>
      </c>
      <c r="E644" t="s">
        <v>325</v>
      </c>
      <c r="F644" t="s">
        <v>2816</v>
      </c>
      <c r="J644" t="s">
        <v>3654</v>
      </c>
    </row>
    <row r="645" spans="1:10" ht="15.75" customHeight="1">
      <c r="C645" t="s">
        <v>2817</v>
      </c>
      <c r="D645" s="6" t="s">
        <v>2768</v>
      </c>
      <c r="E645" t="s">
        <v>325</v>
      </c>
      <c r="F645" t="s">
        <v>2817</v>
      </c>
      <c r="J645" t="s">
        <v>3655</v>
      </c>
    </row>
    <row r="646" spans="1:10" ht="15.75" customHeight="1">
      <c r="C646" t="s">
        <v>2818</v>
      </c>
      <c r="D646" s="6" t="s">
        <v>2767</v>
      </c>
      <c r="E646" t="s">
        <v>325</v>
      </c>
      <c r="F646" t="s">
        <v>2818</v>
      </c>
      <c r="J646" t="s">
        <v>3656</v>
      </c>
    </row>
    <row r="647" spans="1:10" ht="15.75" customHeight="1">
      <c r="C647" t="s">
        <v>2819</v>
      </c>
      <c r="D647" s="6" t="s">
        <v>2766</v>
      </c>
      <c r="E647" t="s">
        <v>325</v>
      </c>
      <c r="F647" t="s">
        <v>2819</v>
      </c>
      <c r="J647" t="s">
        <v>3657</v>
      </c>
    </row>
    <row r="648" spans="1:10" ht="15.75" customHeight="1">
      <c r="C648" t="s">
        <v>2820</v>
      </c>
      <c r="D648" s="6" t="s">
        <v>2765</v>
      </c>
      <c r="E648" t="s">
        <v>325</v>
      </c>
      <c r="F648" t="s">
        <v>2820</v>
      </c>
      <c r="J648" t="s">
        <v>3658</v>
      </c>
    </row>
    <row r="649" spans="1:10" ht="15.75" customHeight="1">
      <c r="C649" t="s">
        <v>2821</v>
      </c>
      <c r="D649" s="6" t="s">
        <v>2764</v>
      </c>
      <c r="E649" t="s">
        <v>325</v>
      </c>
      <c r="F649" t="s">
        <v>2821</v>
      </c>
      <c r="J649" t="s">
        <v>3659</v>
      </c>
    </row>
    <row r="650" spans="1:10" ht="15.75" customHeight="1">
      <c r="C650" t="s">
        <v>57</v>
      </c>
      <c r="D650" t="s">
        <v>2773</v>
      </c>
      <c r="F650" t="s">
        <v>2773</v>
      </c>
      <c r="I650">
        <v>2</v>
      </c>
      <c r="J650" t="s">
        <v>2773</v>
      </c>
    </row>
    <row r="651" spans="1:10" ht="15.75" customHeight="1">
      <c r="C651" t="s">
        <v>58</v>
      </c>
      <c r="D651" t="s">
        <v>2774</v>
      </c>
      <c r="F651" t="s">
        <v>2774</v>
      </c>
      <c r="I651">
        <v>2</v>
      </c>
      <c r="J651" t="s">
        <v>2774</v>
      </c>
    </row>
    <row r="652" spans="1:10" ht="15.75" customHeight="1">
      <c r="C652" t="s">
        <v>59</v>
      </c>
      <c r="D652" t="s">
        <v>2775</v>
      </c>
      <c r="F652" t="s">
        <v>2775</v>
      </c>
      <c r="I652">
        <v>2</v>
      </c>
      <c r="J652" t="s">
        <v>2775</v>
      </c>
    </row>
    <row r="653" spans="1:10" ht="15.75" customHeight="1">
      <c r="C653" t="s">
        <v>187</v>
      </c>
      <c r="D653" t="s">
        <v>2773</v>
      </c>
      <c r="F653" t="s">
        <v>2773</v>
      </c>
      <c r="I653">
        <v>2</v>
      </c>
      <c r="J653" t="s">
        <v>2773</v>
      </c>
    </row>
    <row r="654" spans="1:10" ht="15.75" customHeight="1">
      <c r="C654" t="s">
        <v>142</v>
      </c>
      <c r="D654" t="s">
        <v>2776</v>
      </c>
      <c r="F654" t="s">
        <v>2829</v>
      </c>
      <c r="I654">
        <v>1</v>
      </c>
      <c r="J654" t="s">
        <v>2776</v>
      </c>
    </row>
    <row r="655" spans="1:10" ht="15.75" customHeight="1">
      <c r="C655" t="s">
        <v>55</v>
      </c>
      <c r="D655" t="s">
        <v>2777</v>
      </c>
      <c r="F655" t="s">
        <v>2830</v>
      </c>
      <c r="I655">
        <v>1</v>
      </c>
      <c r="J655" t="s">
        <v>2779</v>
      </c>
    </row>
    <row r="656" spans="1:10" ht="15.75" customHeight="1">
      <c r="C656" t="s">
        <v>143</v>
      </c>
      <c r="D656" t="s">
        <v>2778</v>
      </c>
      <c r="F656" t="s">
        <v>2831</v>
      </c>
      <c r="I656">
        <v>1</v>
      </c>
      <c r="J656" t="s">
        <v>2778</v>
      </c>
    </row>
    <row r="657" spans="3:10" ht="15.75" customHeight="1">
      <c r="C657" t="s">
        <v>144</v>
      </c>
      <c r="D657" t="s">
        <v>2172</v>
      </c>
      <c r="F657" t="s">
        <v>2832</v>
      </c>
      <c r="I657">
        <v>1</v>
      </c>
      <c r="J657" t="s">
        <v>2172</v>
      </c>
    </row>
    <row r="658" spans="3:10" ht="15.75" customHeight="1">
      <c r="C658" t="s">
        <v>81</v>
      </c>
      <c r="D658" t="s">
        <v>2779</v>
      </c>
      <c r="F658" t="s">
        <v>2782</v>
      </c>
      <c r="I658">
        <v>2</v>
      </c>
      <c r="J658" t="s">
        <v>2779</v>
      </c>
    </row>
    <row r="659" spans="3:10" ht="15.75" customHeight="1">
      <c r="C659" t="s">
        <v>2770</v>
      </c>
      <c r="D659" t="s">
        <v>2777</v>
      </c>
      <c r="F659" t="s">
        <v>2830</v>
      </c>
      <c r="I659">
        <v>1</v>
      </c>
      <c r="J659" t="s">
        <v>2779</v>
      </c>
    </row>
    <row r="660" spans="3:10" ht="15.75" customHeight="1">
      <c r="C660" t="s">
        <v>82</v>
      </c>
      <c r="D660" t="s">
        <v>2773</v>
      </c>
      <c r="F660" t="s">
        <v>2773</v>
      </c>
      <c r="I660">
        <v>2</v>
      </c>
      <c r="J660" t="s">
        <v>2773</v>
      </c>
    </row>
    <row r="661" spans="3:10" ht="15.75" customHeight="1">
      <c r="C661" t="s">
        <v>2914</v>
      </c>
      <c r="D661" t="s">
        <v>2776</v>
      </c>
      <c r="F661" t="s">
        <v>2829</v>
      </c>
      <c r="I661">
        <v>1</v>
      </c>
      <c r="J661" t="s">
        <v>2776</v>
      </c>
    </row>
    <row r="662" spans="3:10" ht="15.75" customHeight="1">
      <c r="C662" t="s">
        <v>83</v>
      </c>
      <c r="D662" t="s">
        <v>2774</v>
      </c>
      <c r="F662" t="s">
        <v>2774</v>
      </c>
      <c r="I662">
        <v>2</v>
      </c>
      <c r="J662" t="s">
        <v>2774</v>
      </c>
    </row>
    <row r="663" spans="3:10" ht="15.75" customHeight="1">
      <c r="C663" t="s">
        <v>2828</v>
      </c>
      <c r="D663" t="s">
        <v>2774</v>
      </c>
      <c r="F663" t="s">
        <v>2774</v>
      </c>
      <c r="I663">
        <v>2</v>
      </c>
      <c r="J663" t="s">
        <v>2774</v>
      </c>
    </row>
    <row r="664" spans="3:10" ht="15.75" customHeight="1">
      <c r="C664" t="s">
        <v>84</v>
      </c>
      <c r="D664" t="s">
        <v>2775</v>
      </c>
      <c r="F664" t="s">
        <v>2775</v>
      </c>
      <c r="I664">
        <v>2</v>
      </c>
      <c r="J664" t="s">
        <v>2775</v>
      </c>
    </row>
    <row r="665" spans="3:10" ht="15.75" customHeight="1">
      <c r="C665" t="s">
        <v>85</v>
      </c>
      <c r="D665" t="s">
        <v>2992</v>
      </c>
      <c r="F665" t="s">
        <v>85</v>
      </c>
      <c r="I665">
        <v>2</v>
      </c>
      <c r="J665" t="s">
        <v>2992</v>
      </c>
    </row>
    <row r="666" spans="3:10" ht="15.75" customHeight="1">
      <c r="C666" t="s">
        <v>3176</v>
      </c>
      <c r="D666" s="6" t="s">
        <v>3177</v>
      </c>
      <c r="F666" t="s">
        <v>3176</v>
      </c>
      <c r="J666" t="s">
        <v>3177</v>
      </c>
    </row>
    <row r="667" spans="3:10" ht="15.75" customHeight="1">
      <c r="C667" t="s">
        <v>2771</v>
      </c>
      <c r="D667" t="s">
        <v>2772</v>
      </c>
      <c r="F667" t="s">
        <v>2771</v>
      </c>
      <c r="I667">
        <v>2</v>
      </c>
      <c r="J667" t="s">
        <v>2772</v>
      </c>
    </row>
    <row r="668" spans="3:10" ht="15.75" customHeight="1">
      <c r="C668" t="s">
        <v>2236</v>
      </c>
      <c r="D668" t="s">
        <v>2780</v>
      </c>
      <c r="E668" t="s">
        <v>607</v>
      </c>
      <c r="F668" t="s">
        <v>2232</v>
      </c>
      <c r="I668">
        <v>2</v>
      </c>
      <c r="J668" t="s">
        <v>3617</v>
      </c>
    </row>
    <row r="669" spans="3:10" ht="15.75" customHeight="1">
      <c r="C669" t="s">
        <v>166</v>
      </c>
      <c r="D669" t="s">
        <v>2389</v>
      </c>
      <c r="E669" t="s">
        <v>306</v>
      </c>
      <c r="F669" t="s">
        <v>166</v>
      </c>
      <c r="J669" t="s">
        <v>3484</v>
      </c>
    </row>
    <row r="670" spans="3:10" ht="15.75" customHeight="1">
      <c r="C670" t="s">
        <v>171</v>
      </c>
      <c r="D670" t="s">
        <v>2779</v>
      </c>
      <c r="F670" t="s">
        <v>2830</v>
      </c>
      <c r="I670">
        <v>1</v>
      </c>
      <c r="J670" t="s">
        <v>2779</v>
      </c>
    </row>
    <row r="671" spans="3:10" ht="15.75" customHeight="1">
      <c r="C671" t="s">
        <v>172</v>
      </c>
      <c r="D671" t="s">
        <v>2777</v>
      </c>
      <c r="F671" t="s">
        <v>2782</v>
      </c>
      <c r="I671">
        <v>2</v>
      </c>
      <c r="J671" t="s">
        <v>2779</v>
      </c>
    </row>
    <row r="672" spans="3:10" ht="15.75" customHeight="1">
      <c r="C672" t="s">
        <v>186</v>
      </c>
      <c r="D672" t="s">
        <v>2781</v>
      </c>
      <c r="F672" t="s">
        <v>186</v>
      </c>
      <c r="I672">
        <v>2</v>
      </c>
      <c r="J672" t="s">
        <v>2781</v>
      </c>
    </row>
    <row r="673" spans="2:10" ht="15.75" customHeight="1">
      <c r="C673" t="s">
        <v>2782</v>
      </c>
      <c r="D673" t="s">
        <v>2779</v>
      </c>
      <c r="F673" t="s">
        <v>2782</v>
      </c>
      <c r="I673">
        <v>2</v>
      </c>
      <c r="J673" t="s">
        <v>2779</v>
      </c>
    </row>
    <row r="674" spans="2:10" ht="15.75" customHeight="1">
      <c r="C674" t="s">
        <v>2783</v>
      </c>
      <c r="D674" t="s">
        <v>2777</v>
      </c>
      <c r="F674" t="s">
        <v>2830</v>
      </c>
      <c r="I674">
        <v>1</v>
      </c>
      <c r="J674" t="s">
        <v>2779</v>
      </c>
    </row>
    <row r="675" spans="2:10" ht="15.75" customHeight="1">
      <c r="C675" t="s">
        <v>2784</v>
      </c>
      <c r="D675" t="s">
        <v>2796</v>
      </c>
      <c r="F675" t="s">
        <v>2784</v>
      </c>
      <c r="J675" t="s">
        <v>2796</v>
      </c>
    </row>
    <row r="676" spans="2:10" ht="15.75" customHeight="1">
      <c r="C676" t="s">
        <v>2785</v>
      </c>
      <c r="D676" t="s">
        <v>2797</v>
      </c>
      <c r="F676" t="s">
        <v>2785</v>
      </c>
      <c r="J676" t="s">
        <v>2797</v>
      </c>
    </row>
    <row r="677" spans="2:10" ht="15.75" customHeight="1">
      <c r="C677" t="s">
        <v>2786</v>
      </c>
      <c r="D677" t="s">
        <v>2798</v>
      </c>
      <c r="F677" t="s">
        <v>2786</v>
      </c>
      <c r="J677" t="s">
        <v>2798</v>
      </c>
    </row>
    <row r="678" spans="2:10" ht="15.75" customHeight="1">
      <c r="C678" t="s">
        <v>2787</v>
      </c>
      <c r="D678" t="s">
        <v>2799</v>
      </c>
      <c r="F678" t="s">
        <v>2787</v>
      </c>
      <c r="J678" t="s">
        <v>2799</v>
      </c>
    </row>
    <row r="679" spans="2:10" ht="15.75" customHeight="1">
      <c r="C679" t="s">
        <v>2788</v>
      </c>
      <c r="D679" t="s">
        <v>2800</v>
      </c>
      <c r="F679" t="s">
        <v>2788</v>
      </c>
      <c r="J679" t="s">
        <v>2800</v>
      </c>
    </row>
    <row r="680" spans="2:10" ht="15.75" customHeight="1">
      <c r="C680" t="s">
        <v>2789</v>
      </c>
      <c r="D680" t="s">
        <v>2801</v>
      </c>
      <c r="F680" t="s">
        <v>2789</v>
      </c>
      <c r="J680" t="s">
        <v>2801</v>
      </c>
    </row>
    <row r="681" spans="2:10" ht="15.75" customHeight="1">
      <c r="C681" t="s">
        <v>2790</v>
      </c>
      <c r="D681" t="s">
        <v>2802</v>
      </c>
      <c r="F681" t="s">
        <v>2790</v>
      </c>
      <c r="J681" t="s">
        <v>2802</v>
      </c>
    </row>
    <row r="682" spans="2:10" ht="15.75" customHeight="1">
      <c r="C682" t="s">
        <v>2791</v>
      </c>
      <c r="D682" t="s">
        <v>2803</v>
      </c>
      <c r="F682" t="s">
        <v>2791</v>
      </c>
      <c r="J682" t="s">
        <v>2803</v>
      </c>
    </row>
    <row r="683" spans="2:10" ht="15.75" customHeight="1">
      <c r="C683" t="s">
        <v>2792</v>
      </c>
      <c r="D683" t="s">
        <v>2804</v>
      </c>
      <c r="F683" t="s">
        <v>2792</v>
      </c>
      <c r="J683" t="s">
        <v>2804</v>
      </c>
    </row>
    <row r="684" spans="2:10" ht="15.75" customHeight="1">
      <c r="C684" t="s">
        <v>2793</v>
      </c>
      <c r="D684" t="s">
        <v>2805</v>
      </c>
      <c r="F684" t="s">
        <v>2793</v>
      </c>
      <c r="J684" t="s">
        <v>2805</v>
      </c>
    </row>
    <row r="685" spans="2:10" ht="15.75" customHeight="1">
      <c r="C685" t="s">
        <v>2794</v>
      </c>
      <c r="D685" t="s">
        <v>2806</v>
      </c>
      <c r="F685" t="s">
        <v>2794</v>
      </c>
      <c r="J685" t="s">
        <v>2806</v>
      </c>
    </row>
    <row r="686" spans="2:10" ht="15.75" customHeight="1">
      <c r="C686" t="s">
        <v>2795</v>
      </c>
      <c r="D686" t="s">
        <v>2807</v>
      </c>
      <c r="F686" t="s">
        <v>2795</v>
      </c>
      <c r="J686" t="s">
        <v>2807</v>
      </c>
    </row>
    <row r="687" spans="2:10" ht="15.75" customHeight="1">
      <c r="C687" t="s">
        <v>187</v>
      </c>
      <c r="D687" t="s">
        <v>2808</v>
      </c>
      <c r="F687" t="s">
        <v>2773</v>
      </c>
      <c r="I687">
        <v>2</v>
      </c>
      <c r="J687" t="s">
        <v>2773</v>
      </c>
    </row>
    <row r="688" spans="2:10" ht="15.75" customHeight="1">
      <c r="B688">
        <v>1</v>
      </c>
      <c r="C688" t="s">
        <v>102</v>
      </c>
      <c r="D688" t="s">
        <v>288</v>
      </c>
      <c r="E688" t="s">
        <v>290</v>
      </c>
      <c r="F688" t="s">
        <v>102</v>
      </c>
      <c r="G688" s="14"/>
      <c r="H688" s="14"/>
      <c r="I688" s="14">
        <v>2</v>
      </c>
      <c r="J688" t="s">
        <v>3538</v>
      </c>
    </row>
    <row r="689" spans="2:10" ht="15.75" customHeight="1">
      <c r="B689">
        <v>2</v>
      </c>
      <c r="C689" t="s">
        <v>103</v>
      </c>
      <c r="D689" t="s">
        <v>289</v>
      </c>
      <c r="E689" t="s">
        <v>290</v>
      </c>
      <c r="F689" t="s">
        <v>103</v>
      </c>
      <c r="G689" s="14"/>
      <c r="H689" s="14"/>
      <c r="I689" s="14">
        <v>2</v>
      </c>
      <c r="J689" t="s">
        <v>3539</v>
      </c>
    </row>
    <row r="690" spans="2:10" ht="15.75" customHeight="1">
      <c r="B690">
        <v>3</v>
      </c>
      <c r="C690" t="s">
        <v>104</v>
      </c>
      <c r="D690" t="s">
        <v>291</v>
      </c>
      <c r="E690" t="s">
        <v>292</v>
      </c>
      <c r="F690" t="s">
        <v>104</v>
      </c>
      <c r="G690" s="14"/>
      <c r="H690" s="14"/>
      <c r="I690" s="14">
        <v>2</v>
      </c>
      <c r="J690" t="s">
        <v>3618</v>
      </c>
    </row>
    <row r="691" spans="2:10" ht="15.75" customHeight="1">
      <c r="B691">
        <v>4</v>
      </c>
      <c r="C691" t="s">
        <v>105</v>
      </c>
      <c r="D691" t="s">
        <v>293</v>
      </c>
      <c r="E691" t="s">
        <v>294</v>
      </c>
      <c r="F691" t="s">
        <v>105</v>
      </c>
      <c r="G691" s="14" t="s">
        <v>528</v>
      </c>
      <c r="H691" s="14"/>
      <c r="I691" s="14">
        <v>2</v>
      </c>
      <c r="J691" t="s">
        <v>293</v>
      </c>
    </row>
    <row r="692" spans="2:10" ht="15.75" customHeight="1">
      <c r="B692">
        <v>5</v>
      </c>
      <c r="C692" t="s">
        <v>256</v>
      </c>
      <c r="D692" t="s">
        <v>295</v>
      </c>
      <c r="E692" t="s">
        <v>294</v>
      </c>
      <c r="F692" t="s">
        <v>256</v>
      </c>
      <c r="G692" s="14"/>
      <c r="H692" s="14"/>
      <c r="I692" s="14"/>
      <c r="J692" t="s">
        <v>3437</v>
      </c>
    </row>
    <row r="693" spans="2:10" ht="15.75" customHeight="1">
      <c r="B693">
        <v>6</v>
      </c>
      <c r="C693" t="s">
        <v>257</v>
      </c>
      <c r="D693" t="s">
        <v>296</v>
      </c>
      <c r="E693" t="s">
        <v>294</v>
      </c>
      <c r="F693" t="s">
        <v>257</v>
      </c>
      <c r="G693" s="14"/>
      <c r="H693" s="14"/>
      <c r="I693" s="14"/>
      <c r="J693" t="s">
        <v>3438</v>
      </c>
    </row>
    <row r="694" spans="2:10" ht="15.75" customHeight="1">
      <c r="B694">
        <v>7</v>
      </c>
      <c r="C694" t="s">
        <v>258</v>
      </c>
      <c r="D694" t="s">
        <v>297</v>
      </c>
      <c r="E694" t="s">
        <v>298</v>
      </c>
      <c r="F694" t="s">
        <v>258</v>
      </c>
      <c r="G694" s="14"/>
      <c r="H694" s="14"/>
      <c r="I694" s="14">
        <v>2</v>
      </c>
      <c r="J694" t="s">
        <v>297</v>
      </c>
    </row>
    <row r="695" spans="2:10" ht="15.75" customHeight="1">
      <c r="B695">
        <v>8</v>
      </c>
      <c r="C695" t="s">
        <v>106</v>
      </c>
      <c r="D695" t="s">
        <v>281</v>
      </c>
      <c r="F695" t="s">
        <v>106</v>
      </c>
      <c r="G695" s="14"/>
      <c r="H695" s="14"/>
      <c r="I695" s="14">
        <v>2</v>
      </c>
      <c r="J695" t="s">
        <v>281</v>
      </c>
    </row>
    <row r="696" spans="2:10" ht="15.75" customHeight="1">
      <c r="B696">
        <v>9</v>
      </c>
      <c r="C696" t="s">
        <v>107</v>
      </c>
      <c r="D696" t="s">
        <v>299</v>
      </c>
      <c r="E696" t="s">
        <v>300</v>
      </c>
      <c r="F696" t="s">
        <v>107</v>
      </c>
      <c r="G696" s="14"/>
      <c r="H696" s="14"/>
      <c r="I696" s="14">
        <v>2</v>
      </c>
      <c r="J696" t="s">
        <v>299</v>
      </c>
    </row>
    <row r="697" spans="2:10" ht="15.75" customHeight="1">
      <c r="B697">
        <v>10</v>
      </c>
      <c r="C697" t="s">
        <v>108</v>
      </c>
      <c r="D697" t="s">
        <v>301</v>
      </c>
      <c r="E697" t="s">
        <v>294</v>
      </c>
      <c r="F697" t="s">
        <v>108</v>
      </c>
      <c r="G697" s="14"/>
      <c r="H697" s="14"/>
      <c r="I697" s="14"/>
      <c r="J697" t="s">
        <v>301</v>
      </c>
    </row>
    <row r="698" spans="2:10" ht="15.75" customHeight="1">
      <c r="B698">
        <v>11</v>
      </c>
      <c r="C698" t="s">
        <v>109</v>
      </c>
      <c r="D698" t="s">
        <v>302</v>
      </c>
      <c r="E698" t="s">
        <v>294</v>
      </c>
      <c r="F698" t="s">
        <v>109</v>
      </c>
      <c r="G698" s="14" t="s">
        <v>528</v>
      </c>
      <c r="H698" s="14"/>
      <c r="I698" s="14"/>
      <c r="J698" t="s">
        <v>302</v>
      </c>
    </row>
    <row r="699" spans="2:10" ht="15.75" customHeight="1">
      <c r="B699">
        <v>12</v>
      </c>
      <c r="C699" t="s">
        <v>110</v>
      </c>
      <c r="D699" t="s">
        <v>303</v>
      </c>
      <c r="E699" t="s">
        <v>294</v>
      </c>
      <c r="F699" t="s">
        <v>110</v>
      </c>
      <c r="G699" s="14" t="s">
        <v>528</v>
      </c>
      <c r="H699" s="14"/>
      <c r="I699" s="14"/>
      <c r="J699" t="s">
        <v>303</v>
      </c>
    </row>
    <row r="700" spans="2:10" ht="15.75" customHeight="1">
      <c r="B700">
        <v>13</v>
      </c>
      <c r="C700" t="s">
        <v>61</v>
      </c>
      <c r="D700" t="s">
        <v>304</v>
      </c>
      <c r="E700" t="s">
        <v>294</v>
      </c>
      <c r="F700" t="s">
        <v>61</v>
      </c>
      <c r="G700" s="14" t="s">
        <v>528</v>
      </c>
      <c r="H700" s="14" t="s">
        <v>193</v>
      </c>
      <c r="I700" s="14"/>
      <c r="J700" t="s">
        <v>3500</v>
      </c>
    </row>
    <row r="701" spans="2:10" ht="15.75" customHeight="1">
      <c r="B701">
        <v>14</v>
      </c>
      <c r="C701" t="s">
        <v>173</v>
      </c>
      <c r="D701" t="s">
        <v>282</v>
      </c>
      <c r="F701" t="s">
        <v>173</v>
      </c>
      <c r="G701" s="14"/>
      <c r="H701" s="14"/>
      <c r="I701" s="14"/>
      <c r="J701" t="s">
        <v>282</v>
      </c>
    </row>
    <row r="702" spans="2:10" ht="15.75" customHeight="1">
      <c r="B702">
        <v>15</v>
      </c>
      <c r="C702" t="s">
        <v>62</v>
      </c>
      <c r="D702" t="s">
        <v>305</v>
      </c>
      <c r="E702" s="40" t="s">
        <v>294</v>
      </c>
      <c r="F702" t="s">
        <v>62</v>
      </c>
      <c r="G702" s="14" t="s">
        <v>528</v>
      </c>
      <c r="H702" s="14" t="s">
        <v>193</v>
      </c>
      <c r="I702" s="14"/>
      <c r="J702" t="s">
        <v>3501</v>
      </c>
    </row>
    <row r="703" spans="2:10" ht="15.75" customHeight="1">
      <c r="B703">
        <v>16</v>
      </c>
      <c r="C703" t="s">
        <v>259</v>
      </c>
      <c r="D703" t="s">
        <v>307</v>
      </c>
      <c r="E703" t="s">
        <v>294</v>
      </c>
      <c r="F703" t="s">
        <v>259</v>
      </c>
      <c r="G703" s="14" t="s">
        <v>528</v>
      </c>
      <c r="H703" s="14"/>
      <c r="I703" s="14"/>
      <c r="J703" t="s">
        <v>307</v>
      </c>
    </row>
    <row r="704" spans="2:10" ht="15.75" customHeight="1">
      <c r="B704">
        <v>17</v>
      </c>
      <c r="C704" t="s">
        <v>260</v>
      </c>
      <c r="D704" t="s">
        <v>308</v>
      </c>
      <c r="E704" t="s">
        <v>294</v>
      </c>
      <c r="F704" t="s">
        <v>260</v>
      </c>
      <c r="G704" s="14" t="s">
        <v>528</v>
      </c>
      <c r="H704" s="14"/>
      <c r="I704" s="14"/>
      <c r="J704" t="s">
        <v>308</v>
      </c>
    </row>
    <row r="705" spans="2:10" ht="15.75" customHeight="1">
      <c r="B705">
        <v>18</v>
      </c>
      <c r="C705" t="s">
        <v>261</v>
      </c>
      <c r="D705" t="s">
        <v>309</v>
      </c>
      <c r="E705" t="s">
        <v>294</v>
      </c>
      <c r="F705" t="s">
        <v>261</v>
      </c>
      <c r="G705" s="14" t="s">
        <v>528</v>
      </c>
      <c r="H705" s="14"/>
      <c r="I705" s="14">
        <v>1</v>
      </c>
      <c r="J705" t="s">
        <v>3433</v>
      </c>
    </row>
    <row r="706" spans="2:10" ht="15.75" customHeight="1">
      <c r="B706">
        <v>19</v>
      </c>
      <c r="C706" t="s">
        <v>262</v>
      </c>
      <c r="D706" t="s">
        <v>310</v>
      </c>
      <c r="E706" t="s">
        <v>294</v>
      </c>
      <c r="F706" t="s">
        <v>262</v>
      </c>
      <c r="G706" s="14" t="s">
        <v>528</v>
      </c>
      <c r="H706" s="14"/>
      <c r="I706" s="14"/>
      <c r="J706" t="s">
        <v>310</v>
      </c>
    </row>
    <row r="707" spans="2:10" ht="15.75" customHeight="1">
      <c r="B707">
        <v>20</v>
      </c>
      <c r="C707" t="s">
        <v>263</v>
      </c>
      <c r="D707" t="s">
        <v>311</v>
      </c>
      <c r="E707" t="s">
        <v>294</v>
      </c>
      <c r="F707" t="s">
        <v>263</v>
      </c>
      <c r="G707" s="14" t="s">
        <v>89</v>
      </c>
      <c r="H707" s="14"/>
      <c r="I707" s="14"/>
      <c r="J707" t="s">
        <v>311</v>
      </c>
    </row>
    <row r="708" spans="2:10" ht="15.75" customHeight="1">
      <c r="B708">
        <v>21</v>
      </c>
      <c r="C708" t="s">
        <v>264</v>
      </c>
      <c r="D708" t="s">
        <v>312</v>
      </c>
      <c r="E708" t="s">
        <v>294</v>
      </c>
      <c r="F708" t="s">
        <v>264</v>
      </c>
      <c r="G708" s="14" t="s">
        <v>89</v>
      </c>
      <c r="H708" s="14"/>
      <c r="I708" s="14"/>
      <c r="J708" t="s">
        <v>312</v>
      </c>
    </row>
    <row r="709" spans="2:10" ht="15.75" customHeight="1">
      <c r="B709">
        <v>22</v>
      </c>
      <c r="C709" t="s">
        <v>265</v>
      </c>
      <c r="D709" t="s">
        <v>313</v>
      </c>
      <c r="E709" t="s">
        <v>294</v>
      </c>
      <c r="F709" t="s">
        <v>265</v>
      </c>
      <c r="G709" s="14" t="s">
        <v>89</v>
      </c>
      <c r="H709" s="14"/>
      <c r="I709" s="14"/>
      <c r="J709" t="s">
        <v>313</v>
      </c>
    </row>
    <row r="710" spans="2:10" ht="15.75" customHeight="1">
      <c r="B710">
        <v>23</v>
      </c>
      <c r="C710" t="s">
        <v>266</v>
      </c>
      <c r="D710" t="s">
        <v>314</v>
      </c>
      <c r="E710" t="s">
        <v>294</v>
      </c>
      <c r="F710" t="s">
        <v>266</v>
      </c>
      <c r="G710" s="14" t="s">
        <v>89</v>
      </c>
      <c r="H710" s="14"/>
      <c r="I710" s="14"/>
      <c r="J710" t="s">
        <v>314</v>
      </c>
    </row>
    <row r="711" spans="2:10" ht="15.75" customHeight="1">
      <c r="B711">
        <v>24</v>
      </c>
      <c r="C711" t="s">
        <v>267</v>
      </c>
      <c r="D711" t="s">
        <v>283</v>
      </c>
      <c r="F711" t="s">
        <v>267</v>
      </c>
      <c r="G711" s="14"/>
      <c r="H711" s="14"/>
      <c r="I711" s="14">
        <v>2</v>
      </c>
      <c r="J711" t="s">
        <v>283</v>
      </c>
    </row>
    <row r="712" spans="2:10" ht="15.75" customHeight="1">
      <c r="B712">
        <v>25</v>
      </c>
      <c r="C712" t="s">
        <v>268</v>
      </c>
      <c r="D712" t="s">
        <v>284</v>
      </c>
      <c r="F712" t="s">
        <v>268</v>
      </c>
      <c r="G712" s="14"/>
      <c r="H712" s="14"/>
      <c r="I712" s="14"/>
      <c r="J712" t="s">
        <v>2526</v>
      </c>
    </row>
    <row r="713" spans="2:10" ht="15.75" customHeight="1">
      <c r="B713">
        <v>26</v>
      </c>
      <c r="C713" t="s">
        <v>269</v>
      </c>
      <c r="D713" t="s">
        <v>315</v>
      </c>
      <c r="E713" t="s">
        <v>316</v>
      </c>
      <c r="F713" t="s">
        <v>269</v>
      </c>
      <c r="G713" s="14" t="s">
        <v>530</v>
      </c>
      <c r="H713" s="14" t="s">
        <v>193</v>
      </c>
      <c r="I713" s="14"/>
      <c r="J713" t="s">
        <v>315</v>
      </c>
    </row>
    <row r="714" spans="2:10" ht="15.75" customHeight="1">
      <c r="B714">
        <v>27</v>
      </c>
      <c r="C714" t="s">
        <v>270</v>
      </c>
      <c r="D714" t="s">
        <v>317</v>
      </c>
      <c r="E714" t="s">
        <v>316</v>
      </c>
      <c r="F714" t="s">
        <v>270</v>
      </c>
      <c r="G714" s="14" t="s">
        <v>530</v>
      </c>
      <c r="H714" s="14" t="s">
        <v>193</v>
      </c>
      <c r="I714" s="14"/>
      <c r="J714" t="s">
        <v>317</v>
      </c>
    </row>
    <row r="715" spans="2:10" ht="15.75" customHeight="1">
      <c r="B715">
        <v>28</v>
      </c>
      <c r="C715" t="s">
        <v>271</v>
      </c>
      <c r="D715" t="s">
        <v>318</v>
      </c>
      <c r="E715" t="s">
        <v>316</v>
      </c>
      <c r="F715" t="s">
        <v>271</v>
      </c>
      <c r="G715" s="14" t="s">
        <v>530</v>
      </c>
      <c r="H715" s="14" t="s">
        <v>193</v>
      </c>
      <c r="I715" s="14"/>
      <c r="J715" t="s">
        <v>318</v>
      </c>
    </row>
    <row r="716" spans="2:10" ht="15.75" customHeight="1">
      <c r="B716">
        <v>29</v>
      </c>
      <c r="C716" t="s">
        <v>272</v>
      </c>
      <c r="D716" t="s">
        <v>319</v>
      </c>
      <c r="E716" t="s">
        <v>316</v>
      </c>
      <c r="F716" t="s">
        <v>272</v>
      </c>
      <c r="G716" s="14" t="s">
        <v>530</v>
      </c>
      <c r="H716" s="14" t="s">
        <v>193</v>
      </c>
      <c r="I716" s="14"/>
      <c r="J716" t="s">
        <v>319</v>
      </c>
    </row>
    <row r="717" spans="2:10" ht="15.75" customHeight="1">
      <c r="B717">
        <v>30</v>
      </c>
      <c r="C717" t="s">
        <v>273</v>
      </c>
      <c r="D717" t="s">
        <v>320</v>
      </c>
      <c r="E717" t="s">
        <v>316</v>
      </c>
      <c r="F717" t="s">
        <v>273</v>
      </c>
      <c r="G717" s="14" t="s">
        <v>530</v>
      </c>
      <c r="H717" s="14" t="s">
        <v>193</v>
      </c>
      <c r="I717" s="14"/>
      <c r="J717" t="s">
        <v>320</v>
      </c>
    </row>
    <row r="718" spans="2:10" ht="15.75" customHeight="1">
      <c r="B718">
        <v>31</v>
      </c>
      <c r="C718" t="s">
        <v>274</v>
      </c>
      <c r="D718" t="s">
        <v>321</v>
      </c>
      <c r="E718" t="s">
        <v>316</v>
      </c>
      <c r="F718" t="s">
        <v>274</v>
      </c>
      <c r="G718" s="14" t="s">
        <v>530</v>
      </c>
      <c r="H718" s="14" t="s">
        <v>193</v>
      </c>
      <c r="I718" s="14"/>
      <c r="J718" t="s">
        <v>321</v>
      </c>
    </row>
    <row r="719" spans="2:10" ht="15.75" customHeight="1">
      <c r="B719">
        <v>32</v>
      </c>
      <c r="C719" t="s">
        <v>275</v>
      </c>
      <c r="D719" t="s">
        <v>285</v>
      </c>
      <c r="F719" t="s">
        <v>275</v>
      </c>
      <c r="G719" s="14" t="s">
        <v>530</v>
      </c>
      <c r="H719" s="14"/>
      <c r="I719" s="14"/>
      <c r="J719" t="s">
        <v>285</v>
      </c>
    </row>
    <row r="720" spans="2:10" ht="15.75" customHeight="1">
      <c r="B720">
        <v>33</v>
      </c>
      <c r="C720" t="s">
        <v>276</v>
      </c>
      <c r="D720" t="s">
        <v>322</v>
      </c>
      <c r="E720" t="s">
        <v>294</v>
      </c>
      <c r="F720" t="s">
        <v>276</v>
      </c>
      <c r="G720" s="14"/>
      <c r="H720" s="14"/>
      <c r="I720" s="14">
        <v>1</v>
      </c>
      <c r="J720" t="s">
        <v>3619</v>
      </c>
    </row>
    <row r="721" spans="2:10" ht="15.75" customHeight="1">
      <c r="B721">
        <v>34</v>
      </c>
      <c r="C721" t="s">
        <v>277</v>
      </c>
      <c r="D721" t="s">
        <v>286</v>
      </c>
      <c r="F721" t="s">
        <v>277</v>
      </c>
      <c r="G721" s="14"/>
      <c r="H721" s="14"/>
      <c r="I721" s="14"/>
      <c r="J721" t="s">
        <v>286</v>
      </c>
    </row>
    <row r="722" spans="2:10" ht="15.75" customHeight="1">
      <c r="B722">
        <v>35</v>
      </c>
      <c r="C722" t="s">
        <v>278</v>
      </c>
      <c r="D722" t="s">
        <v>287</v>
      </c>
      <c r="F722" t="s">
        <v>278</v>
      </c>
      <c r="G722" s="14"/>
      <c r="H722" s="14"/>
      <c r="I722" s="14"/>
      <c r="J722" t="s">
        <v>287</v>
      </c>
    </row>
    <row r="723" spans="2:10" ht="15.75" customHeight="1">
      <c r="B723">
        <v>36</v>
      </c>
      <c r="C723" t="s">
        <v>279</v>
      </c>
      <c r="D723" t="s">
        <v>323</v>
      </c>
      <c r="E723" t="s">
        <v>316</v>
      </c>
      <c r="F723" t="s">
        <v>279</v>
      </c>
      <c r="G723" s="14" t="s">
        <v>530</v>
      </c>
      <c r="H723" s="14"/>
      <c r="I723" s="14"/>
      <c r="J723" t="s">
        <v>323</v>
      </c>
    </row>
    <row r="724" spans="2:10" ht="15.75" customHeight="1">
      <c r="B724">
        <v>37</v>
      </c>
      <c r="C724" t="s">
        <v>188</v>
      </c>
      <c r="D724" t="s">
        <v>324</v>
      </c>
      <c r="E724" t="s">
        <v>325</v>
      </c>
      <c r="F724" t="s">
        <v>2843</v>
      </c>
      <c r="G724" s="14" t="s">
        <v>529</v>
      </c>
      <c r="H724" s="14" t="s">
        <v>193</v>
      </c>
      <c r="I724" s="14"/>
      <c r="J724" t="s">
        <v>3447</v>
      </c>
    </row>
    <row r="725" spans="2:10" ht="15.75" customHeight="1">
      <c r="B725">
        <v>38</v>
      </c>
      <c r="C725" t="s">
        <v>190</v>
      </c>
      <c r="D725" t="s">
        <v>326</v>
      </c>
      <c r="E725" t="s">
        <v>325</v>
      </c>
      <c r="F725" t="s">
        <v>2912</v>
      </c>
      <c r="G725" s="14" t="s">
        <v>529</v>
      </c>
      <c r="H725" s="14" t="s">
        <v>193</v>
      </c>
      <c r="I725" s="14"/>
      <c r="J725" t="s">
        <v>326</v>
      </c>
    </row>
    <row r="726" spans="2:10" ht="15.75" customHeight="1">
      <c r="B726">
        <v>39</v>
      </c>
      <c r="C726" t="s">
        <v>280</v>
      </c>
      <c r="D726" t="s">
        <v>327</v>
      </c>
      <c r="E726" t="s">
        <v>325</v>
      </c>
      <c r="F726" t="s">
        <v>280</v>
      </c>
      <c r="G726" s="14" t="s">
        <v>529</v>
      </c>
      <c r="H726" s="14" t="s">
        <v>193</v>
      </c>
      <c r="I726" s="14"/>
      <c r="J726" t="s">
        <v>3445</v>
      </c>
    </row>
    <row r="727" spans="2:10" ht="15.75" customHeight="1">
      <c r="B727">
        <v>40</v>
      </c>
      <c r="C727" t="s">
        <v>329</v>
      </c>
      <c r="D727" t="s">
        <v>414</v>
      </c>
      <c r="E727" t="s">
        <v>325</v>
      </c>
      <c r="F727" t="s">
        <v>329</v>
      </c>
      <c r="G727" s="14" t="s">
        <v>529</v>
      </c>
      <c r="H727" s="14" t="s">
        <v>191</v>
      </c>
      <c r="I727" s="14"/>
      <c r="J727" t="s">
        <v>414</v>
      </c>
    </row>
    <row r="728" spans="2:10" ht="15.75" customHeight="1">
      <c r="B728">
        <v>41</v>
      </c>
      <c r="C728" t="s">
        <v>330</v>
      </c>
      <c r="D728" t="s">
        <v>479</v>
      </c>
      <c r="E728" t="s">
        <v>325</v>
      </c>
      <c r="F728" t="s">
        <v>330</v>
      </c>
      <c r="G728" s="14" t="s">
        <v>529</v>
      </c>
      <c r="H728" s="14" t="s">
        <v>191</v>
      </c>
      <c r="I728" s="14"/>
      <c r="J728" t="s">
        <v>479</v>
      </c>
    </row>
    <row r="729" spans="2:10" ht="15.75" customHeight="1">
      <c r="B729">
        <v>42</v>
      </c>
      <c r="C729" t="s">
        <v>206</v>
      </c>
      <c r="D729" t="s">
        <v>480</v>
      </c>
      <c r="E729" t="s">
        <v>325</v>
      </c>
      <c r="F729" t="s">
        <v>206</v>
      </c>
      <c r="G729" s="14" t="s">
        <v>529</v>
      </c>
      <c r="H729" s="14" t="s">
        <v>191</v>
      </c>
      <c r="I729" s="14"/>
      <c r="J729" t="s">
        <v>480</v>
      </c>
    </row>
    <row r="730" spans="2:10" ht="15.75" customHeight="1">
      <c r="B730">
        <v>43</v>
      </c>
      <c r="C730" t="s">
        <v>331</v>
      </c>
      <c r="D730" t="s">
        <v>415</v>
      </c>
      <c r="E730" t="s">
        <v>325</v>
      </c>
      <c r="F730" t="s">
        <v>331</v>
      </c>
      <c r="G730" s="14" t="s">
        <v>529</v>
      </c>
      <c r="H730" s="14" t="s">
        <v>191</v>
      </c>
      <c r="I730" s="14"/>
      <c r="J730" t="s">
        <v>3441</v>
      </c>
    </row>
    <row r="731" spans="2:10" ht="15.75" customHeight="1">
      <c r="B731">
        <v>44</v>
      </c>
      <c r="C731" t="s">
        <v>332</v>
      </c>
      <c r="D731" s="6" t="s">
        <v>478</v>
      </c>
      <c r="E731" t="s">
        <v>325</v>
      </c>
      <c r="F731" t="s">
        <v>332</v>
      </c>
      <c r="G731" s="14" t="s">
        <v>529</v>
      </c>
      <c r="H731" s="14" t="s">
        <v>191</v>
      </c>
      <c r="I731" s="14"/>
      <c r="J731" t="s">
        <v>3541</v>
      </c>
    </row>
    <row r="732" spans="2:10" ht="15.75" customHeight="1">
      <c r="B732">
        <v>45</v>
      </c>
      <c r="C732" t="s">
        <v>333</v>
      </c>
      <c r="D732" t="s">
        <v>416</v>
      </c>
      <c r="E732" t="s">
        <v>325</v>
      </c>
      <c r="F732" t="s">
        <v>333</v>
      </c>
      <c r="G732" s="14" t="s">
        <v>529</v>
      </c>
      <c r="H732" s="14" t="s">
        <v>191</v>
      </c>
      <c r="I732" s="14"/>
      <c r="J732" t="s">
        <v>416</v>
      </c>
    </row>
    <row r="733" spans="2:10" ht="15.75" customHeight="1">
      <c r="B733">
        <v>46</v>
      </c>
      <c r="C733" t="s">
        <v>334</v>
      </c>
      <c r="D733" t="s">
        <v>417</v>
      </c>
      <c r="E733" t="s">
        <v>325</v>
      </c>
      <c r="F733" t="s">
        <v>334</v>
      </c>
      <c r="G733" s="14" t="s">
        <v>529</v>
      </c>
      <c r="H733" s="14" t="s">
        <v>191</v>
      </c>
      <c r="I733" s="14"/>
      <c r="J733" t="s">
        <v>3448</v>
      </c>
    </row>
    <row r="734" spans="2:10" ht="15.75" customHeight="1">
      <c r="B734">
        <v>47</v>
      </c>
      <c r="C734" t="s">
        <v>335</v>
      </c>
      <c r="D734" t="s">
        <v>482</v>
      </c>
      <c r="E734" t="s">
        <v>325</v>
      </c>
      <c r="F734" t="s">
        <v>335</v>
      </c>
      <c r="G734" s="14" t="s">
        <v>529</v>
      </c>
      <c r="H734" s="14" t="s">
        <v>193</v>
      </c>
      <c r="I734" s="14"/>
      <c r="J734" t="s">
        <v>482</v>
      </c>
    </row>
    <row r="735" spans="2:10" ht="15.75" customHeight="1">
      <c r="B735">
        <v>48</v>
      </c>
      <c r="C735" t="s">
        <v>189</v>
      </c>
      <c r="D735" t="s">
        <v>253</v>
      </c>
      <c r="E735" t="s">
        <v>325</v>
      </c>
      <c r="F735" t="s">
        <v>2844</v>
      </c>
      <c r="G735" s="14" t="s">
        <v>531</v>
      </c>
      <c r="H735" s="14" t="s">
        <v>193</v>
      </c>
      <c r="I735" s="14"/>
      <c r="J735" t="s">
        <v>253</v>
      </c>
    </row>
    <row r="736" spans="2:10" ht="15.75" customHeight="1">
      <c r="B736">
        <v>49</v>
      </c>
      <c r="C736" t="s">
        <v>170</v>
      </c>
      <c r="D736" t="s">
        <v>481</v>
      </c>
      <c r="E736" t="s">
        <v>325</v>
      </c>
      <c r="F736" t="s">
        <v>2913</v>
      </c>
      <c r="G736" s="14" t="s">
        <v>531</v>
      </c>
      <c r="H736" s="14" t="s">
        <v>193</v>
      </c>
      <c r="I736" s="14"/>
      <c r="J736" t="s">
        <v>3442</v>
      </c>
    </row>
    <row r="737" spans="2:10" ht="15.75" customHeight="1">
      <c r="B737">
        <v>50</v>
      </c>
      <c r="C737" t="s">
        <v>336</v>
      </c>
      <c r="D737" t="s">
        <v>418</v>
      </c>
      <c r="E737" t="s">
        <v>325</v>
      </c>
      <c r="F737" t="s">
        <v>336</v>
      </c>
      <c r="G737" s="14" t="s">
        <v>531</v>
      </c>
      <c r="H737" s="14" t="s">
        <v>191</v>
      </c>
      <c r="I737" s="14"/>
      <c r="J737" t="s">
        <v>418</v>
      </c>
    </row>
    <row r="738" spans="2:10" ht="15.75" customHeight="1">
      <c r="B738">
        <v>51</v>
      </c>
      <c r="C738" t="s">
        <v>337</v>
      </c>
      <c r="D738" t="s">
        <v>419</v>
      </c>
      <c r="E738" t="s">
        <v>325</v>
      </c>
      <c r="F738" t="s">
        <v>337</v>
      </c>
      <c r="G738" s="14" t="s">
        <v>531</v>
      </c>
      <c r="H738" s="14" t="s">
        <v>191</v>
      </c>
      <c r="I738" s="14"/>
      <c r="J738" t="s">
        <v>3449</v>
      </c>
    </row>
    <row r="739" spans="2:10" ht="15.75" customHeight="1">
      <c r="B739">
        <v>52</v>
      </c>
      <c r="C739" t="s">
        <v>338</v>
      </c>
      <c r="D739" t="s">
        <v>420</v>
      </c>
      <c r="F739" t="s">
        <v>338</v>
      </c>
      <c r="G739" s="14"/>
      <c r="H739" s="14"/>
      <c r="I739" s="14"/>
      <c r="J739" t="s">
        <v>420</v>
      </c>
    </row>
    <row r="740" spans="2:10" ht="15.75" customHeight="1">
      <c r="B740">
        <v>53</v>
      </c>
      <c r="C740" t="s">
        <v>339</v>
      </c>
      <c r="D740" t="s">
        <v>483</v>
      </c>
      <c r="E740" t="s">
        <v>325</v>
      </c>
      <c r="F740" t="s">
        <v>339</v>
      </c>
      <c r="G740" s="14" t="s">
        <v>529</v>
      </c>
      <c r="H740" s="14"/>
      <c r="I740" s="14">
        <v>1</v>
      </c>
      <c r="J740" t="s">
        <v>3440</v>
      </c>
    </row>
    <row r="741" spans="2:10" ht="15.75" customHeight="1">
      <c r="B741">
        <v>54</v>
      </c>
      <c r="C741" t="s">
        <v>204</v>
      </c>
      <c r="D741" t="s">
        <v>484</v>
      </c>
      <c r="E741" t="s">
        <v>325</v>
      </c>
      <c r="F741" t="s">
        <v>204</v>
      </c>
      <c r="G741" s="14" t="s">
        <v>529</v>
      </c>
      <c r="H741" s="14"/>
      <c r="I741" s="14">
        <v>1</v>
      </c>
      <c r="J741" t="s">
        <v>484</v>
      </c>
    </row>
    <row r="742" spans="2:10" ht="15.75" customHeight="1">
      <c r="B742">
        <v>55</v>
      </c>
      <c r="C742" t="s">
        <v>205</v>
      </c>
      <c r="D742" t="s">
        <v>421</v>
      </c>
      <c r="E742" t="s">
        <v>325</v>
      </c>
      <c r="F742" t="s">
        <v>205</v>
      </c>
      <c r="G742" s="14" t="s">
        <v>529</v>
      </c>
      <c r="H742" s="14"/>
      <c r="I742" s="14">
        <v>1</v>
      </c>
      <c r="J742" t="s">
        <v>421</v>
      </c>
    </row>
    <row r="743" spans="2:10" ht="15.75" customHeight="1">
      <c r="B743">
        <v>56</v>
      </c>
      <c r="C743" t="s">
        <v>340</v>
      </c>
      <c r="D743" t="s">
        <v>485</v>
      </c>
      <c r="E743" t="s">
        <v>325</v>
      </c>
      <c r="F743" t="s">
        <v>340</v>
      </c>
      <c r="G743" s="14" t="s">
        <v>531</v>
      </c>
      <c r="H743" s="14"/>
      <c r="I743" s="14"/>
      <c r="J743" t="s">
        <v>3450</v>
      </c>
    </row>
    <row r="744" spans="2:10" ht="15.75" customHeight="1">
      <c r="B744">
        <v>57</v>
      </c>
      <c r="C744" t="s">
        <v>341</v>
      </c>
      <c r="D744" t="s">
        <v>486</v>
      </c>
      <c r="E744" t="s">
        <v>325</v>
      </c>
      <c r="F744" t="s">
        <v>341</v>
      </c>
      <c r="G744" s="14" t="s">
        <v>531</v>
      </c>
      <c r="H744" s="14"/>
      <c r="I744" s="14">
        <v>1</v>
      </c>
      <c r="J744" t="s">
        <v>486</v>
      </c>
    </row>
    <row r="745" spans="2:10" ht="15.75" customHeight="1">
      <c r="B745">
        <v>58</v>
      </c>
      <c r="C745" t="s">
        <v>342</v>
      </c>
      <c r="D745" s="6" t="s">
        <v>487</v>
      </c>
      <c r="E745" t="s">
        <v>316</v>
      </c>
      <c r="F745" t="s">
        <v>342</v>
      </c>
      <c r="G745" s="14"/>
      <c r="H745" s="14"/>
      <c r="I745" s="14">
        <v>1</v>
      </c>
      <c r="J745" t="s">
        <v>487</v>
      </c>
    </row>
    <row r="746" spans="2:10" ht="15.75" customHeight="1">
      <c r="B746">
        <v>59</v>
      </c>
      <c r="C746" t="s">
        <v>343</v>
      </c>
      <c r="D746" t="s">
        <v>488</v>
      </c>
      <c r="E746" t="s">
        <v>290</v>
      </c>
      <c r="F746" t="s">
        <v>343</v>
      </c>
      <c r="G746" s="14"/>
      <c r="H746" s="14" t="s">
        <v>191</v>
      </c>
      <c r="I746" s="14"/>
      <c r="J746" t="s">
        <v>3542</v>
      </c>
    </row>
    <row r="747" spans="2:10" ht="15.75" customHeight="1">
      <c r="B747">
        <v>60</v>
      </c>
      <c r="C747" t="s">
        <v>344</v>
      </c>
      <c r="D747" t="s">
        <v>489</v>
      </c>
      <c r="F747" t="s">
        <v>344</v>
      </c>
      <c r="G747" s="14" t="s">
        <v>528</v>
      </c>
      <c r="H747" s="14" t="s">
        <v>191</v>
      </c>
      <c r="I747" s="14"/>
      <c r="J747" t="s">
        <v>3543</v>
      </c>
    </row>
    <row r="748" spans="2:10" ht="15.75" customHeight="1">
      <c r="B748">
        <v>61</v>
      </c>
      <c r="C748" t="s">
        <v>345</v>
      </c>
      <c r="D748" t="s">
        <v>490</v>
      </c>
      <c r="E748" t="s">
        <v>325</v>
      </c>
      <c r="F748" t="s">
        <v>345</v>
      </c>
      <c r="G748" s="14"/>
      <c r="H748" s="14"/>
      <c r="I748" s="14"/>
      <c r="J748" t="s">
        <v>490</v>
      </c>
    </row>
    <row r="749" spans="2:10" ht="15.75" customHeight="1">
      <c r="B749">
        <v>62</v>
      </c>
      <c r="C749" t="s">
        <v>346</v>
      </c>
      <c r="D749" t="s">
        <v>422</v>
      </c>
      <c r="E749" t="s">
        <v>325</v>
      </c>
      <c r="F749" t="s">
        <v>346</v>
      </c>
      <c r="G749" s="14"/>
      <c r="H749" s="14"/>
      <c r="I749" s="14"/>
      <c r="J749" t="s">
        <v>422</v>
      </c>
    </row>
    <row r="750" spans="2:10" ht="15.75" customHeight="1">
      <c r="B750">
        <v>63</v>
      </c>
      <c r="C750" t="s">
        <v>347</v>
      </c>
      <c r="D750" t="s">
        <v>423</v>
      </c>
      <c r="E750" t="s">
        <v>294</v>
      </c>
      <c r="F750" t="s">
        <v>347</v>
      </c>
      <c r="G750" s="14" t="s">
        <v>528</v>
      </c>
      <c r="H750" s="14"/>
      <c r="I750" s="14"/>
      <c r="J750" t="s">
        <v>423</v>
      </c>
    </row>
    <row r="751" spans="2:10" ht="15.75" customHeight="1">
      <c r="B751">
        <v>64</v>
      </c>
      <c r="C751" t="s">
        <v>348</v>
      </c>
      <c r="D751" t="s">
        <v>424</v>
      </c>
      <c r="E751" t="s">
        <v>294</v>
      </c>
      <c r="F751" t="s">
        <v>348</v>
      </c>
      <c r="G751" s="14" t="s">
        <v>89</v>
      </c>
      <c r="H751" s="14"/>
      <c r="I751" s="14"/>
      <c r="J751" t="s">
        <v>424</v>
      </c>
    </row>
    <row r="752" spans="2:10" ht="15.75" customHeight="1">
      <c r="B752">
        <v>65</v>
      </c>
      <c r="C752" t="s">
        <v>349</v>
      </c>
      <c r="D752" t="s">
        <v>425</v>
      </c>
      <c r="E752" t="s">
        <v>294</v>
      </c>
      <c r="F752" t="s">
        <v>349</v>
      </c>
      <c r="G752" s="14" t="s">
        <v>89</v>
      </c>
      <c r="H752" s="14"/>
      <c r="I752" s="14"/>
      <c r="J752" t="s">
        <v>425</v>
      </c>
    </row>
    <row r="753" spans="2:10" ht="15.75" customHeight="1">
      <c r="B753">
        <v>66</v>
      </c>
      <c r="C753" t="s">
        <v>350</v>
      </c>
      <c r="D753" t="s">
        <v>426</v>
      </c>
      <c r="E753" t="s">
        <v>294</v>
      </c>
      <c r="F753" t="s">
        <v>350</v>
      </c>
      <c r="G753" s="14" t="s">
        <v>89</v>
      </c>
      <c r="H753" s="14"/>
      <c r="I753" s="14"/>
      <c r="J753" t="s">
        <v>426</v>
      </c>
    </row>
    <row r="754" spans="2:10" ht="15.75" customHeight="1">
      <c r="B754">
        <v>67</v>
      </c>
      <c r="C754" t="s">
        <v>351</v>
      </c>
      <c r="D754" t="s">
        <v>491</v>
      </c>
      <c r="E754" t="s">
        <v>294</v>
      </c>
      <c r="F754" t="s">
        <v>351</v>
      </c>
      <c r="G754" s="14" t="s">
        <v>89</v>
      </c>
      <c r="H754" s="14"/>
      <c r="I754" s="14"/>
      <c r="J754" t="s">
        <v>3620</v>
      </c>
    </row>
    <row r="755" spans="2:10" ht="15.75" customHeight="1">
      <c r="B755">
        <v>68</v>
      </c>
      <c r="C755" t="s">
        <v>352</v>
      </c>
      <c r="D755" t="s">
        <v>492</v>
      </c>
      <c r="E755" t="s">
        <v>515</v>
      </c>
      <c r="F755" t="s">
        <v>352</v>
      </c>
      <c r="G755" s="14" t="s">
        <v>530</v>
      </c>
      <c r="H755" s="14" t="s">
        <v>192</v>
      </c>
      <c r="I755" s="14"/>
      <c r="J755" t="s">
        <v>492</v>
      </c>
    </row>
    <row r="756" spans="2:10" ht="15.75" customHeight="1">
      <c r="B756">
        <v>69</v>
      </c>
      <c r="C756" t="s">
        <v>353</v>
      </c>
      <c r="D756" t="s">
        <v>493</v>
      </c>
      <c r="E756" t="s">
        <v>515</v>
      </c>
      <c r="F756" t="s">
        <v>353</v>
      </c>
      <c r="G756" s="14" t="s">
        <v>530</v>
      </c>
      <c r="H756" s="14" t="s">
        <v>192</v>
      </c>
      <c r="I756" s="14"/>
      <c r="J756" t="s">
        <v>493</v>
      </c>
    </row>
    <row r="757" spans="2:10" ht="15.75" customHeight="1">
      <c r="B757">
        <v>70</v>
      </c>
      <c r="C757" t="s">
        <v>354</v>
      </c>
      <c r="D757" t="s">
        <v>494</v>
      </c>
      <c r="E757" t="s">
        <v>515</v>
      </c>
      <c r="F757" t="s">
        <v>354</v>
      </c>
      <c r="G757" s="14" t="s">
        <v>530</v>
      </c>
      <c r="H757" s="14" t="s">
        <v>192</v>
      </c>
      <c r="I757" s="14"/>
      <c r="J757" t="s">
        <v>3384</v>
      </c>
    </row>
    <row r="758" spans="2:10" ht="15.75" customHeight="1">
      <c r="B758">
        <v>71</v>
      </c>
      <c r="C758" t="s">
        <v>355</v>
      </c>
      <c r="D758" t="s">
        <v>495</v>
      </c>
      <c r="E758" t="s">
        <v>294</v>
      </c>
      <c r="F758" t="s">
        <v>355</v>
      </c>
      <c r="G758" s="14" t="s">
        <v>528</v>
      </c>
      <c r="H758" s="14"/>
      <c r="I758" s="14"/>
      <c r="J758" t="s">
        <v>495</v>
      </c>
    </row>
    <row r="759" spans="2:10" ht="15.75" customHeight="1">
      <c r="B759">
        <v>72</v>
      </c>
      <c r="C759" t="s">
        <v>178</v>
      </c>
      <c r="D759" t="s">
        <v>475</v>
      </c>
      <c r="E759" t="s">
        <v>294</v>
      </c>
      <c r="F759" t="s">
        <v>178</v>
      </c>
      <c r="G759" s="14" t="s">
        <v>528</v>
      </c>
      <c r="H759" s="14"/>
      <c r="I759" s="14"/>
      <c r="J759" t="s">
        <v>475</v>
      </c>
    </row>
    <row r="760" spans="2:10" ht="15.75" customHeight="1">
      <c r="B760">
        <v>73</v>
      </c>
      <c r="C760" t="s">
        <v>218</v>
      </c>
      <c r="D760" t="s">
        <v>496</v>
      </c>
      <c r="E760" t="s">
        <v>325</v>
      </c>
      <c r="F760" t="s">
        <v>218</v>
      </c>
      <c r="G760" s="14" t="s">
        <v>268</v>
      </c>
      <c r="H760" s="14"/>
      <c r="I760" s="14"/>
      <c r="J760" t="s">
        <v>2395</v>
      </c>
    </row>
    <row r="761" spans="2:10" ht="15.75" customHeight="1">
      <c r="B761">
        <v>74</v>
      </c>
      <c r="C761" t="s">
        <v>217</v>
      </c>
      <c r="D761" t="s">
        <v>497</v>
      </c>
      <c r="E761" t="s">
        <v>325</v>
      </c>
      <c r="F761" t="s">
        <v>217</v>
      </c>
      <c r="G761" s="14" t="s">
        <v>268</v>
      </c>
      <c r="H761" s="14"/>
      <c r="I761" s="14"/>
      <c r="J761" t="s">
        <v>3621</v>
      </c>
    </row>
    <row r="762" spans="2:10" ht="15.75" customHeight="1">
      <c r="B762">
        <v>75</v>
      </c>
      <c r="C762" t="s">
        <v>356</v>
      </c>
      <c r="D762" t="s">
        <v>498</v>
      </c>
      <c r="E762" t="s">
        <v>325</v>
      </c>
      <c r="F762" t="s">
        <v>356</v>
      </c>
      <c r="G762" s="14" t="s">
        <v>268</v>
      </c>
      <c r="H762" s="14" t="s">
        <v>191</v>
      </c>
      <c r="I762" s="14"/>
      <c r="J762" t="s">
        <v>498</v>
      </c>
    </row>
    <row r="763" spans="2:10" ht="15.75" customHeight="1">
      <c r="B763">
        <v>76</v>
      </c>
      <c r="C763" t="s">
        <v>357</v>
      </c>
      <c r="D763" t="s">
        <v>499</v>
      </c>
      <c r="E763" t="s">
        <v>325</v>
      </c>
      <c r="F763" t="s">
        <v>357</v>
      </c>
      <c r="G763" s="14" t="s">
        <v>268</v>
      </c>
      <c r="H763" s="14" t="s">
        <v>193</v>
      </c>
      <c r="I763" s="14"/>
      <c r="J763" t="s">
        <v>499</v>
      </c>
    </row>
    <row r="764" spans="2:10" ht="15.75" customHeight="1">
      <c r="B764">
        <v>77</v>
      </c>
      <c r="C764" t="s">
        <v>358</v>
      </c>
      <c r="D764" t="s">
        <v>476</v>
      </c>
      <c r="E764" t="s">
        <v>325</v>
      </c>
      <c r="F764" t="s">
        <v>358</v>
      </c>
      <c r="G764" s="14" t="s">
        <v>268</v>
      </c>
      <c r="H764" s="14" t="s">
        <v>193</v>
      </c>
      <c r="I764" s="14"/>
      <c r="J764" t="s">
        <v>476</v>
      </c>
    </row>
    <row r="765" spans="2:10" ht="15.75" customHeight="1">
      <c r="B765">
        <v>78</v>
      </c>
      <c r="C765" t="s">
        <v>359</v>
      </c>
      <c r="D765" t="s">
        <v>477</v>
      </c>
      <c r="E765" t="s">
        <v>316</v>
      </c>
      <c r="F765" t="s">
        <v>3699</v>
      </c>
      <c r="G765" s="14" t="s">
        <v>268</v>
      </c>
      <c r="H765" s="14"/>
      <c r="I765" s="14"/>
      <c r="J765" t="s">
        <v>477</v>
      </c>
    </row>
    <row r="766" spans="2:10" ht="15.75" customHeight="1">
      <c r="B766">
        <v>79</v>
      </c>
      <c r="C766" t="s">
        <v>360</v>
      </c>
      <c r="D766" t="s">
        <v>500</v>
      </c>
      <c r="E766" t="s">
        <v>294</v>
      </c>
      <c r="F766" t="s">
        <v>360</v>
      </c>
      <c r="G766" s="14" t="s">
        <v>532</v>
      </c>
      <c r="H766" s="14"/>
      <c r="I766" s="14"/>
      <c r="J766" t="s">
        <v>3385</v>
      </c>
    </row>
    <row r="767" spans="2:10" ht="15.75" customHeight="1">
      <c r="B767">
        <v>80</v>
      </c>
      <c r="C767" t="s">
        <v>361</v>
      </c>
      <c r="D767" t="s">
        <v>501</v>
      </c>
      <c r="E767" t="s">
        <v>325</v>
      </c>
      <c r="F767" t="s">
        <v>361</v>
      </c>
      <c r="G767" s="14" t="s">
        <v>529</v>
      </c>
      <c r="H767" s="14" t="s">
        <v>193</v>
      </c>
      <c r="I767" s="14"/>
      <c r="J767" t="s">
        <v>3446</v>
      </c>
    </row>
    <row r="768" spans="2:10" ht="15.75" customHeight="1">
      <c r="B768">
        <v>81</v>
      </c>
      <c r="C768" t="s">
        <v>362</v>
      </c>
      <c r="D768" t="s">
        <v>502</v>
      </c>
      <c r="E768" t="s">
        <v>325</v>
      </c>
      <c r="F768" t="s">
        <v>362</v>
      </c>
      <c r="G768" s="14"/>
      <c r="H768" s="14"/>
      <c r="I768" s="14"/>
      <c r="J768" t="s">
        <v>502</v>
      </c>
    </row>
    <row r="769" spans="2:10" ht="15.75" customHeight="1">
      <c r="B769">
        <v>82</v>
      </c>
      <c r="C769" t="s">
        <v>363</v>
      </c>
      <c r="D769" t="s">
        <v>503</v>
      </c>
      <c r="E769" t="s">
        <v>325</v>
      </c>
      <c r="F769" t="s">
        <v>363</v>
      </c>
      <c r="G769" s="14" t="s">
        <v>529</v>
      </c>
      <c r="H769" s="14"/>
      <c r="I769" s="14"/>
      <c r="J769" t="s">
        <v>503</v>
      </c>
    </row>
    <row r="770" spans="2:10" ht="15.75" customHeight="1">
      <c r="B770">
        <v>83</v>
      </c>
      <c r="C770" t="s">
        <v>177</v>
      </c>
      <c r="D770" t="s">
        <v>504</v>
      </c>
      <c r="E770" t="s">
        <v>294</v>
      </c>
      <c r="F770" t="s">
        <v>177</v>
      </c>
      <c r="G770" s="14" t="s">
        <v>528</v>
      </c>
      <c r="H770" s="14"/>
      <c r="I770" s="14"/>
      <c r="J770" t="s">
        <v>504</v>
      </c>
    </row>
    <row r="771" spans="2:10" ht="15.75" customHeight="1">
      <c r="B771">
        <v>84</v>
      </c>
      <c r="C771" t="s">
        <v>364</v>
      </c>
      <c r="D771" t="s">
        <v>505</v>
      </c>
      <c r="E771" t="s">
        <v>325</v>
      </c>
      <c r="F771" t="s">
        <v>364</v>
      </c>
      <c r="G771" s="14" t="s">
        <v>529</v>
      </c>
      <c r="H771" s="14" t="s">
        <v>193</v>
      </c>
      <c r="I771" s="14"/>
      <c r="J771" t="s">
        <v>505</v>
      </c>
    </row>
    <row r="772" spans="2:10" ht="15.75" customHeight="1">
      <c r="B772">
        <v>85</v>
      </c>
      <c r="C772" t="s">
        <v>365</v>
      </c>
      <c r="D772" t="s">
        <v>506</v>
      </c>
      <c r="E772" t="s">
        <v>294</v>
      </c>
      <c r="F772" t="s">
        <v>365</v>
      </c>
      <c r="G772" s="14" t="s">
        <v>528</v>
      </c>
      <c r="H772" s="14"/>
      <c r="I772" s="14"/>
      <c r="J772" t="s">
        <v>506</v>
      </c>
    </row>
    <row r="773" spans="2:10" ht="15.75" customHeight="1">
      <c r="B773">
        <v>86</v>
      </c>
      <c r="C773" t="s">
        <v>366</v>
      </c>
      <c r="D773" t="s">
        <v>507</v>
      </c>
      <c r="E773" t="s">
        <v>294</v>
      </c>
      <c r="F773" t="s">
        <v>366</v>
      </c>
      <c r="G773" s="14" t="s">
        <v>89</v>
      </c>
      <c r="H773" s="14"/>
      <c r="I773" s="14"/>
      <c r="J773" t="s">
        <v>507</v>
      </c>
    </row>
    <row r="774" spans="2:10" ht="15.75" customHeight="1">
      <c r="B774">
        <v>87</v>
      </c>
      <c r="C774" t="s">
        <v>197</v>
      </c>
      <c r="D774" t="s">
        <v>427</v>
      </c>
      <c r="E774" t="s">
        <v>294</v>
      </c>
      <c r="F774" t="s">
        <v>197</v>
      </c>
      <c r="G774" s="14" t="s">
        <v>528</v>
      </c>
      <c r="H774" s="14"/>
      <c r="I774" s="14"/>
      <c r="J774" t="s">
        <v>427</v>
      </c>
    </row>
    <row r="775" spans="2:10" ht="15.75" customHeight="1">
      <c r="B775">
        <v>88</v>
      </c>
      <c r="C775" t="s">
        <v>367</v>
      </c>
      <c r="D775" t="s">
        <v>428</v>
      </c>
      <c r="E775" t="s">
        <v>325</v>
      </c>
      <c r="F775" t="s">
        <v>367</v>
      </c>
      <c r="G775" s="14"/>
      <c r="H775" s="14"/>
      <c r="I775" s="14"/>
      <c r="J775" t="s">
        <v>428</v>
      </c>
    </row>
    <row r="776" spans="2:10" ht="15.75" customHeight="1">
      <c r="B776">
        <v>89</v>
      </c>
      <c r="C776" t="s">
        <v>207</v>
      </c>
      <c r="D776" t="s">
        <v>429</v>
      </c>
      <c r="E776" t="s">
        <v>325</v>
      </c>
      <c r="F776" t="s">
        <v>207</v>
      </c>
      <c r="G776" s="14" t="s">
        <v>529</v>
      </c>
      <c r="H776" s="14"/>
      <c r="I776" s="14"/>
      <c r="J776" t="s">
        <v>429</v>
      </c>
    </row>
    <row r="777" spans="2:10" ht="15.75" customHeight="1">
      <c r="B777">
        <v>90</v>
      </c>
      <c r="C777" t="s">
        <v>228</v>
      </c>
      <c r="D777" t="s">
        <v>430</v>
      </c>
      <c r="E777" t="s">
        <v>325</v>
      </c>
      <c r="F777" t="s">
        <v>228</v>
      </c>
      <c r="G777" s="14" t="s">
        <v>529</v>
      </c>
      <c r="H777" s="14"/>
      <c r="I777" s="14"/>
      <c r="J777" t="s">
        <v>430</v>
      </c>
    </row>
    <row r="778" spans="2:10" ht="15.75" customHeight="1">
      <c r="B778">
        <v>91</v>
      </c>
      <c r="C778" t="s">
        <v>368</v>
      </c>
      <c r="D778" t="s">
        <v>431</v>
      </c>
      <c r="E778" t="s">
        <v>325</v>
      </c>
      <c r="F778" t="s">
        <v>368</v>
      </c>
      <c r="G778" s="14" t="s">
        <v>529</v>
      </c>
      <c r="H778" s="14" t="s">
        <v>192</v>
      </c>
      <c r="I778" s="14"/>
      <c r="J778" t="s">
        <v>431</v>
      </c>
    </row>
    <row r="779" spans="2:10" ht="15.75" customHeight="1">
      <c r="B779">
        <v>92</v>
      </c>
      <c r="C779" t="s">
        <v>369</v>
      </c>
      <c r="D779" t="s">
        <v>432</v>
      </c>
      <c r="E779" t="s">
        <v>325</v>
      </c>
      <c r="F779" t="s">
        <v>369</v>
      </c>
      <c r="G779" s="14" t="s">
        <v>531</v>
      </c>
      <c r="H779" s="14" t="s">
        <v>192</v>
      </c>
      <c r="I779" s="14"/>
      <c r="J779" t="s">
        <v>432</v>
      </c>
    </row>
    <row r="780" spans="2:10" ht="15.75" customHeight="1">
      <c r="B780">
        <v>93</v>
      </c>
      <c r="C780" t="s">
        <v>370</v>
      </c>
      <c r="D780" t="s">
        <v>433</v>
      </c>
      <c r="E780" t="s">
        <v>325</v>
      </c>
      <c r="F780" t="s">
        <v>370</v>
      </c>
      <c r="G780" s="14"/>
      <c r="H780" s="14"/>
      <c r="I780" s="14"/>
      <c r="J780" t="s">
        <v>433</v>
      </c>
    </row>
    <row r="781" spans="2:10" ht="15.75" customHeight="1">
      <c r="B781">
        <v>94</v>
      </c>
      <c r="C781" t="s">
        <v>371</v>
      </c>
      <c r="D781" t="s">
        <v>508</v>
      </c>
      <c r="E781" t="s">
        <v>325</v>
      </c>
      <c r="F781" t="s">
        <v>371</v>
      </c>
      <c r="G781" s="14"/>
      <c r="H781" s="14"/>
      <c r="I781" s="14"/>
      <c r="J781" t="s">
        <v>508</v>
      </c>
    </row>
    <row r="782" spans="2:10" ht="15.75" customHeight="1">
      <c r="B782">
        <v>95</v>
      </c>
      <c r="C782" t="s">
        <v>201</v>
      </c>
      <c r="D782" t="s">
        <v>509</v>
      </c>
      <c r="E782" t="s">
        <v>306</v>
      </c>
      <c r="F782" t="s">
        <v>201</v>
      </c>
      <c r="G782" s="14" t="s">
        <v>528</v>
      </c>
      <c r="H782" s="14"/>
      <c r="I782" s="14"/>
      <c r="J782" t="s">
        <v>509</v>
      </c>
    </row>
    <row r="783" spans="2:10" ht="15.75" customHeight="1">
      <c r="B783">
        <v>96</v>
      </c>
      <c r="C783" t="s">
        <v>372</v>
      </c>
      <c r="D783" t="s">
        <v>434</v>
      </c>
      <c r="E783" t="s">
        <v>325</v>
      </c>
      <c r="F783" t="s">
        <v>372</v>
      </c>
      <c r="G783" s="14" t="s">
        <v>529</v>
      </c>
      <c r="H783" s="14"/>
      <c r="I783" s="14"/>
      <c r="J783" t="s">
        <v>434</v>
      </c>
    </row>
    <row r="784" spans="2:10" ht="15.75" customHeight="1">
      <c r="B784">
        <v>97</v>
      </c>
      <c r="C784" t="s">
        <v>373</v>
      </c>
      <c r="D784" t="s">
        <v>435</v>
      </c>
      <c r="E784" t="s">
        <v>294</v>
      </c>
      <c r="F784" t="s">
        <v>373</v>
      </c>
      <c r="G784" s="14" t="s">
        <v>528</v>
      </c>
      <c r="H784" s="14"/>
      <c r="I784" s="14"/>
      <c r="J784" t="s">
        <v>435</v>
      </c>
    </row>
    <row r="785" spans="2:10" ht="15.75" customHeight="1">
      <c r="B785">
        <v>98</v>
      </c>
      <c r="C785" t="s">
        <v>374</v>
      </c>
      <c r="D785" t="s">
        <v>436</v>
      </c>
      <c r="E785" t="s">
        <v>516</v>
      </c>
      <c r="F785" t="s">
        <v>3700</v>
      </c>
      <c r="G785" s="14" t="s">
        <v>532</v>
      </c>
      <c r="H785" s="14"/>
      <c r="I785" s="14"/>
      <c r="J785" t="s">
        <v>436</v>
      </c>
    </row>
    <row r="786" spans="2:10" ht="15.75" customHeight="1">
      <c r="B786">
        <v>99</v>
      </c>
      <c r="C786" t="s">
        <v>375</v>
      </c>
      <c r="D786" t="s">
        <v>437</v>
      </c>
      <c r="F786" t="s">
        <v>375</v>
      </c>
      <c r="G786" s="14"/>
      <c r="H786" s="14"/>
      <c r="I786" s="14"/>
      <c r="J786" t="s">
        <v>437</v>
      </c>
    </row>
    <row r="787" spans="2:10" ht="15.75" customHeight="1">
      <c r="B787">
        <v>100</v>
      </c>
      <c r="C787" t="s">
        <v>60</v>
      </c>
      <c r="D787" t="s">
        <v>293</v>
      </c>
      <c r="E787" t="s">
        <v>294</v>
      </c>
      <c r="F787" t="s">
        <v>60</v>
      </c>
      <c r="G787" s="14" t="s">
        <v>528</v>
      </c>
      <c r="H787" s="14"/>
      <c r="I787" s="14">
        <v>2</v>
      </c>
      <c r="J787" t="s">
        <v>293</v>
      </c>
    </row>
    <row r="788" spans="2:10" ht="15.75" customHeight="1">
      <c r="B788">
        <v>101</v>
      </c>
      <c r="C788" t="s">
        <v>220</v>
      </c>
      <c r="D788" t="s">
        <v>438</v>
      </c>
      <c r="E788" t="s">
        <v>325</v>
      </c>
      <c r="F788" t="s">
        <v>220</v>
      </c>
      <c r="G788" s="14" t="s">
        <v>268</v>
      </c>
      <c r="H788" s="14"/>
      <c r="I788" s="14"/>
      <c r="J788" t="s">
        <v>438</v>
      </c>
    </row>
    <row r="789" spans="2:10" ht="15.75" customHeight="1">
      <c r="B789">
        <v>102</v>
      </c>
      <c r="C789" t="s">
        <v>376</v>
      </c>
      <c r="D789" t="s">
        <v>439</v>
      </c>
      <c r="E789" t="s">
        <v>325</v>
      </c>
      <c r="F789" t="s">
        <v>376</v>
      </c>
      <c r="G789" s="14" t="s">
        <v>268</v>
      </c>
      <c r="H789" s="14"/>
      <c r="I789" s="14"/>
      <c r="J789" t="s">
        <v>439</v>
      </c>
    </row>
    <row r="790" spans="2:10" ht="15.75" customHeight="1">
      <c r="B790">
        <v>103</v>
      </c>
      <c r="C790" t="s">
        <v>377</v>
      </c>
      <c r="D790" t="s">
        <v>440</v>
      </c>
      <c r="E790" t="s">
        <v>316</v>
      </c>
      <c r="F790" t="s">
        <v>377</v>
      </c>
      <c r="G790" s="14"/>
      <c r="H790" s="14"/>
      <c r="I790" s="14"/>
      <c r="J790" t="s">
        <v>440</v>
      </c>
    </row>
    <row r="791" spans="2:10" ht="15.75" customHeight="1">
      <c r="B791">
        <v>104</v>
      </c>
      <c r="C791" t="s">
        <v>198</v>
      </c>
      <c r="D791" t="s">
        <v>441</v>
      </c>
      <c r="E791" t="s">
        <v>294</v>
      </c>
      <c r="F791" t="s">
        <v>198</v>
      </c>
      <c r="G791" s="14" t="s">
        <v>528</v>
      </c>
      <c r="H791" s="14"/>
      <c r="I791" s="14">
        <v>2</v>
      </c>
      <c r="J791" t="s">
        <v>441</v>
      </c>
    </row>
    <row r="792" spans="2:10" ht="15.75" customHeight="1">
      <c r="B792">
        <v>105</v>
      </c>
      <c r="C792" t="s">
        <v>215</v>
      </c>
      <c r="D792" t="s">
        <v>442</v>
      </c>
      <c r="E792" t="s">
        <v>325</v>
      </c>
      <c r="F792" t="s">
        <v>215</v>
      </c>
      <c r="G792" s="14" t="s">
        <v>529</v>
      </c>
      <c r="H792" s="14"/>
      <c r="I792" s="14">
        <v>2</v>
      </c>
      <c r="J792" t="s">
        <v>442</v>
      </c>
    </row>
    <row r="793" spans="2:10" ht="15.75" customHeight="1">
      <c r="B793">
        <v>106</v>
      </c>
      <c r="C793" t="s">
        <v>236</v>
      </c>
      <c r="D793" t="s">
        <v>443</v>
      </c>
      <c r="E793" t="s">
        <v>325</v>
      </c>
      <c r="F793" t="s">
        <v>236</v>
      </c>
      <c r="G793" s="14" t="s">
        <v>529</v>
      </c>
      <c r="H793" s="14"/>
      <c r="I793" s="14">
        <v>2</v>
      </c>
      <c r="J793" t="s">
        <v>443</v>
      </c>
    </row>
    <row r="794" spans="2:10" ht="15.75" customHeight="1">
      <c r="B794">
        <v>107</v>
      </c>
      <c r="C794" t="s">
        <v>378</v>
      </c>
      <c r="D794" t="s">
        <v>444</v>
      </c>
      <c r="E794" t="s">
        <v>316</v>
      </c>
      <c r="F794" t="s">
        <v>378</v>
      </c>
      <c r="G794" s="14" t="s">
        <v>530</v>
      </c>
      <c r="H794" s="14"/>
      <c r="I794" s="14"/>
      <c r="J794" t="s">
        <v>3622</v>
      </c>
    </row>
    <row r="795" spans="2:10" ht="15.75" customHeight="1">
      <c r="B795">
        <v>108</v>
      </c>
      <c r="C795" t="s">
        <v>379</v>
      </c>
      <c r="D795" t="s">
        <v>445</v>
      </c>
      <c r="E795" t="s">
        <v>325</v>
      </c>
      <c r="F795" t="s">
        <v>379</v>
      </c>
      <c r="G795" s="14" t="s">
        <v>531</v>
      </c>
      <c r="H795" s="14"/>
      <c r="I795" s="14"/>
      <c r="J795" t="s">
        <v>445</v>
      </c>
    </row>
    <row r="796" spans="2:10" ht="15.75" customHeight="1">
      <c r="B796">
        <v>109</v>
      </c>
      <c r="C796" t="s">
        <v>380</v>
      </c>
      <c r="D796" t="s">
        <v>446</v>
      </c>
      <c r="E796" t="s">
        <v>325</v>
      </c>
      <c r="F796" t="s">
        <v>380</v>
      </c>
      <c r="G796" s="14"/>
      <c r="H796" s="14" t="s">
        <v>191</v>
      </c>
      <c r="I796" s="14"/>
      <c r="J796" t="s">
        <v>446</v>
      </c>
    </row>
    <row r="797" spans="2:10" ht="15.75" customHeight="1">
      <c r="B797">
        <v>110</v>
      </c>
      <c r="C797" t="s">
        <v>381</v>
      </c>
      <c r="D797" t="s">
        <v>447</v>
      </c>
      <c r="E797" t="s">
        <v>294</v>
      </c>
      <c r="F797" t="s">
        <v>381</v>
      </c>
      <c r="G797" s="14" t="s">
        <v>528</v>
      </c>
      <c r="H797" s="14"/>
      <c r="I797" s="14">
        <v>0</v>
      </c>
      <c r="J797" t="s">
        <v>2566</v>
      </c>
    </row>
    <row r="798" spans="2:10" ht="15.75" customHeight="1">
      <c r="B798">
        <v>111</v>
      </c>
      <c r="C798" t="s">
        <v>382</v>
      </c>
      <c r="D798" t="s">
        <v>448</v>
      </c>
      <c r="E798" t="s">
        <v>517</v>
      </c>
      <c r="F798" t="s">
        <v>382</v>
      </c>
      <c r="G798" s="14"/>
      <c r="H798" s="14"/>
      <c r="I798" s="14"/>
      <c r="J798" t="s">
        <v>448</v>
      </c>
    </row>
    <row r="799" spans="2:10" ht="15.75" customHeight="1">
      <c r="B799">
        <v>112</v>
      </c>
      <c r="C799" t="s">
        <v>383</v>
      </c>
      <c r="D799" t="s">
        <v>449</v>
      </c>
      <c r="E799" t="s">
        <v>518</v>
      </c>
      <c r="F799" t="s">
        <v>383</v>
      </c>
      <c r="G799" s="14" t="s">
        <v>530</v>
      </c>
      <c r="H799" s="14" t="s">
        <v>192</v>
      </c>
      <c r="I799" s="14"/>
      <c r="J799" t="s">
        <v>449</v>
      </c>
    </row>
    <row r="800" spans="2:10" ht="15.75" customHeight="1">
      <c r="B800">
        <v>113</v>
      </c>
      <c r="C800" t="s">
        <v>384</v>
      </c>
      <c r="D800" t="s">
        <v>450</v>
      </c>
      <c r="E800" t="s">
        <v>325</v>
      </c>
      <c r="F800" t="s">
        <v>384</v>
      </c>
      <c r="G800" s="14" t="s">
        <v>529</v>
      </c>
      <c r="H800" s="14" t="s">
        <v>192</v>
      </c>
      <c r="I800" s="14"/>
      <c r="J800" t="s">
        <v>450</v>
      </c>
    </row>
    <row r="801" spans="2:10" ht="15.75" customHeight="1">
      <c r="B801">
        <v>114</v>
      </c>
      <c r="C801" t="s">
        <v>385</v>
      </c>
      <c r="D801" t="s">
        <v>451</v>
      </c>
      <c r="E801" t="s">
        <v>325</v>
      </c>
      <c r="F801" t="s">
        <v>385</v>
      </c>
      <c r="G801" s="14" t="s">
        <v>531</v>
      </c>
      <c r="H801" s="14" t="s">
        <v>192</v>
      </c>
      <c r="I801" s="14"/>
      <c r="J801" t="s">
        <v>451</v>
      </c>
    </row>
    <row r="802" spans="2:10" ht="15.75" customHeight="1">
      <c r="B802">
        <v>115</v>
      </c>
      <c r="C802" t="s">
        <v>386</v>
      </c>
      <c r="D802" t="s">
        <v>452</v>
      </c>
      <c r="E802" t="s">
        <v>325</v>
      </c>
      <c r="F802" t="s">
        <v>386</v>
      </c>
      <c r="G802" s="14" t="s">
        <v>529</v>
      </c>
      <c r="H802" s="14" t="s">
        <v>192</v>
      </c>
      <c r="I802" s="14"/>
      <c r="J802" t="s">
        <v>452</v>
      </c>
    </row>
    <row r="803" spans="2:10" ht="15.75" customHeight="1">
      <c r="B803">
        <v>116</v>
      </c>
      <c r="C803" t="s">
        <v>387</v>
      </c>
      <c r="D803" t="s">
        <v>453</v>
      </c>
      <c r="E803" t="s">
        <v>325</v>
      </c>
      <c r="F803" t="s">
        <v>387</v>
      </c>
      <c r="G803" s="14" t="s">
        <v>531</v>
      </c>
      <c r="H803" s="14" t="s">
        <v>192</v>
      </c>
      <c r="I803" s="14"/>
      <c r="J803" t="s">
        <v>453</v>
      </c>
    </row>
    <row r="804" spans="2:10" ht="15.75" customHeight="1">
      <c r="B804">
        <v>117</v>
      </c>
      <c r="C804" t="s">
        <v>179</v>
      </c>
      <c r="D804" t="s">
        <v>454</v>
      </c>
      <c r="E804" t="s">
        <v>294</v>
      </c>
      <c r="F804" t="s">
        <v>2922</v>
      </c>
      <c r="G804" s="14" t="s">
        <v>528</v>
      </c>
      <c r="H804" s="14" t="s">
        <v>192</v>
      </c>
      <c r="I804" s="14"/>
      <c r="J804" t="s">
        <v>454</v>
      </c>
    </row>
    <row r="805" spans="2:10" ht="15.75" customHeight="1">
      <c r="B805">
        <v>118</v>
      </c>
      <c r="C805" t="s">
        <v>388</v>
      </c>
      <c r="D805" t="s">
        <v>455</v>
      </c>
      <c r="E805" t="s">
        <v>325</v>
      </c>
      <c r="F805" t="s">
        <v>388</v>
      </c>
      <c r="G805" s="14" t="s">
        <v>531</v>
      </c>
      <c r="H805" s="14"/>
      <c r="I805" s="14"/>
      <c r="J805" t="s">
        <v>3443</v>
      </c>
    </row>
    <row r="806" spans="2:10" ht="15.75" customHeight="1">
      <c r="B806">
        <v>119</v>
      </c>
      <c r="C806" t="s">
        <v>389</v>
      </c>
      <c r="D806" t="s">
        <v>456</v>
      </c>
      <c r="E806" t="s">
        <v>325</v>
      </c>
      <c r="F806" t="s">
        <v>389</v>
      </c>
      <c r="G806" s="14" t="s">
        <v>531</v>
      </c>
      <c r="H806" s="14"/>
      <c r="I806" s="14"/>
      <c r="J806" t="s">
        <v>456</v>
      </c>
    </row>
    <row r="807" spans="2:10" ht="15.75" customHeight="1">
      <c r="B807">
        <v>120</v>
      </c>
      <c r="C807" t="s">
        <v>167</v>
      </c>
      <c r="D807" t="s">
        <v>457</v>
      </c>
      <c r="E807" t="s">
        <v>294</v>
      </c>
      <c r="F807" t="s">
        <v>167</v>
      </c>
      <c r="G807" s="14" t="s">
        <v>528</v>
      </c>
      <c r="H807" s="14"/>
      <c r="I807" s="14"/>
      <c r="J807" t="s">
        <v>3439</v>
      </c>
    </row>
    <row r="808" spans="2:10" ht="15.75" customHeight="1">
      <c r="B808">
        <v>121</v>
      </c>
      <c r="C808" t="s">
        <v>390</v>
      </c>
      <c r="D808" t="s">
        <v>458</v>
      </c>
      <c r="E808" t="s">
        <v>519</v>
      </c>
      <c r="F808" t="s">
        <v>390</v>
      </c>
      <c r="G808" s="14" t="s">
        <v>534</v>
      </c>
      <c r="H808" s="14"/>
      <c r="I808" s="14">
        <v>2</v>
      </c>
      <c r="J808" t="s">
        <v>458</v>
      </c>
    </row>
    <row r="809" spans="2:10" ht="15.75" customHeight="1">
      <c r="B809">
        <v>122</v>
      </c>
      <c r="C809" t="s">
        <v>391</v>
      </c>
      <c r="D809" t="s">
        <v>459</v>
      </c>
      <c r="E809" t="s">
        <v>520</v>
      </c>
      <c r="F809" t="s">
        <v>391</v>
      </c>
      <c r="G809" s="14" t="s">
        <v>534</v>
      </c>
      <c r="H809" s="14"/>
      <c r="I809" s="14">
        <v>2</v>
      </c>
      <c r="J809" t="s">
        <v>459</v>
      </c>
    </row>
    <row r="810" spans="2:10" ht="15.75" customHeight="1">
      <c r="B810">
        <v>123</v>
      </c>
      <c r="C810" t="s">
        <v>392</v>
      </c>
      <c r="D810" t="s">
        <v>460</v>
      </c>
      <c r="E810" t="s">
        <v>520</v>
      </c>
      <c r="F810" t="s">
        <v>392</v>
      </c>
      <c r="G810" s="14" t="s">
        <v>534</v>
      </c>
      <c r="H810" s="14"/>
      <c r="I810" s="14">
        <v>2</v>
      </c>
      <c r="J810" t="s">
        <v>460</v>
      </c>
    </row>
    <row r="811" spans="2:10" ht="15.75" customHeight="1">
      <c r="B811">
        <v>124</v>
      </c>
      <c r="C811" t="s">
        <v>393</v>
      </c>
      <c r="D811" t="s">
        <v>510</v>
      </c>
      <c r="E811" t="s">
        <v>316</v>
      </c>
      <c r="F811" t="s">
        <v>393</v>
      </c>
      <c r="G811" s="14" t="s">
        <v>530</v>
      </c>
      <c r="H811" s="14"/>
      <c r="I811" s="14"/>
      <c r="J811" t="s">
        <v>3623</v>
      </c>
    </row>
    <row r="812" spans="2:10" ht="15.75" customHeight="1">
      <c r="B812">
        <v>125</v>
      </c>
      <c r="C812" t="s">
        <v>125</v>
      </c>
      <c r="D812" t="s">
        <v>511</v>
      </c>
      <c r="E812" t="s">
        <v>521</v>
      </c>
      <c r="F812" t="s">
        <v>3703</v>
      </c>
      <c r="G812" s="14" t="s">
        <v>89</v>
      </c>
      <c r="H812" s="14"/>
      <c r="I812" s="14"/>
      <c r="J812" t="s">
        <v>3544</v>
      </c>
    </row>
    <row r="813" spans="2:10" ht="15.75" customHeight="1">
      <c r="B813">
        <v>126</v>
      </c>
      <c r="C813" t="s">
        <v>394</v>
      </c>
      <c r="D813" t="s">
        <v>425</v>
      </c>
      <c r="E813" t="s">
        <v>521</v>
      </c>
      <c r="F813" t="s">
        <v>394</v>
      </c>
      <c r="G813" s="14" t="s">
        <v>89</v>
      </c>
      <c r="H813" s="14"/>
      <c r="I813" s="14"/>
      <c r="J813" t="s">
        <v>425</v>
      </c>
    </row>
    <row r="814" spans="2:10" ht="15.75" customHeight="1">
      <c r="B814">
        <v>127</v>
      </c>
      <c r="C814" t="s">
        <v>395</v>
      </c>
      <c r="D814" t="s">
        <v>461</v>
      </c>
      <c r="E814" t="s">
        <v>521</v>
      </c>
      <c r="F814" t="s">
        <v>395</v>
      </c>
      <c r="G814" s="14" t="s">
        <v>89</v>
      </c>
      <c r="H814" s="14"/>
      <c r="I814" s="14"/>
      <c r="J814" t="s">
        <v>461</v>
      </c>
    </row>
    <row r="815" spans="2:10" ht="15.75" customHeight="1">
      <c r="B815">
        <v>128</v>
      </c>
      <c r="C815" t="s">
        <v>396</v>
      </c>
      <c r="D815" t="s">
        <v>462</v>
      </c>
      <c r="E815" t="s">
        <v>325</v>
      </c>
      <c r="F815" t="s">
        <v>396</v>
      </c>
      <c r="G815" s="14" t="s">
        <v>529</v>
      </c>
      <c r="H815" s="14"/>
      <c r="I815" s="14"/>
      <c r="J815" t="s">
        <v>462</v>
      </c>
    </row>
    <row r="816" spans="2:10" ht="15.75" customHeight="1">
      <c r="B816">
        <v>129</v>
      </c>
      <c r="C816" t="s">
        <v>397</v>
      </c>
      <c r="D816" t="s">
        <v>463</v>
      </c>
      <c r="E816" t="s">
        <v>325</v>
      </c>
      <c r="F816" t="s">
        <v>397</v>
      </c>
      <c r="G816" s="14" t="s">
        <v>533</v>
      </c>
      <c r="H816" s="14"/>
      <c r="I816" s="14">
        <v>2</v>
      </c>
      <c r="J816" t="s">
        <v>463</v>
      </c>
    </row>
    <row r="817" spans="2:10" ht="15.75" customHeight="1">
      <c r="B817">
        <v>130</v>
      </c>
      <c r="C817" t="s">
        <v>398</v>
      </c>
      <c r="D817" t="s">
        <v>464</v>
      </c>
      <c r="E817" t="s">
        <v>325</v>
      </c>
      <c r="F817" t="s">
        <v>398</v>
      </c>
      <c r="G817" s="14" t="s">
        <v>533</v>
      </c>
      <c r="H817" s="14" t="s">
        <v>193</v>
      </c>
      <c r="I817" s="14"/>
      <c r="J817" t="s">
        <v>464</v>
      </c>
    </row>
    <row r="818" spans="2:10" ht="15.75" customHeight="1">
      <c r="B818">
        <v>131</v>
      </c>
      <c r="C818" t="s">
        <v>399</v>
      </c>
      <c r="D818" t="s">
        <v>465</v>
      </c>
      <c r="E818" t="s">
        <v>325</v>
      </c>
      <c r="F818" t="s">
        <v>399</v>
      </c>
      <c r="G818" s="14" t="s">
        <v>533</v>
      </c>
      <c r="H818" s="14" t="s">
        <v>193</v>
      </c>
      <c r="I818" s="14"/>
      <c r="J818" t="s">
        <v>465</v>
      </c>
    </row>
    <row r="819" spans="2:10" ht="15.75" customHeight="1">
      <c r="B819">
        <v>132</v>
      </c>
      <c r="C819" t="s">
        <v>400</v>
      </c>
      <c r="D819" t="s">
        <v>466</v>
      </c>
      <c r="E819" t="s">
        <v>325</v>
      </c>
      <c r="F819" t="s">
        <v>400</v>
      </c>
      <c r="G819" s="14" t="s">
        <v>533</v>
      </c>
      <c r="H819" s="14"/>
      <c r="I819" s="14">
        <v>2</v>
      </c>
      <c r="J819" t="s">
        <v>466</v>
      </c>
    </row>
    <row r="820" spans="2:10" ht="15.75" customHeight="1">
      <c r="B820">
        <v>133</v>
      </c>
      <c r="C820" t="s">
        <v>401</v>
      </c>
      <c r="D820" t="s">
        <v>467</v>
      </c>
      <c r="E820" t="s">
        <v>325</v>
      </c>
      <c r="F820" t="s">
        <v>401</v>
      </c>
      <c r="G820" s="14" t="s">
        <v>533</v>
      </c>
      <c r="H820" s="14"/>
      <c r="I820" s="14"/>
      <c r="J820" t="s">
        <v>467</v>
      </c>
    </row>
    <row r="821" spans="2:10" ht="15.75" customHeight="1">
      <c r="B821">
        <v>134</v>
      </c>
      <c r="C821" t="s">
        <v>402</v>
      </c>
      <c r="D821" t="s">
        <v>468</v>
      </c>
      <c r="E821" t="s">
        <v>325</v>
      </c>
      <c r="F821" t="s">
        <v>402</v>
      </c>
      <c r="G821" s="14" t="s">
        <v>529</v>
      </c>
      <c r="H821" s="14" t="s">
        <v>191</v>
      </c>
      <c r="I821" s="14"/>
      <c r="J821" t="s">
        <v>468</v>
      </c>
    </row>
    <row r="822" spans="2:10" ht="15.75" customHeight="1">
      <c r="B822">
        <v>135</v>
      </c>
      <c r="C822" t="s">
        <v>403</v>
      </c>
      <c r="D822" t="s">
        <v>469</v>
      </c>
      <c r="E822" t="s">
        <v>325</v>
      </c>
      <c r="F822" t="s">
        <v>403</v>
      </c>
      <c r="G822" s="14" t="s">
        <v>531</v>
      </c>
      <c r="H822" s="14" t="s">
        <v>191</v>
      </c>
      <c r="I822" s="14"/>
      <c r="J822" t="s">
        <v>469</v>
      </c>
    </row>
    <row r="823" spans="2:10" ht="15.75" customHeight="1">
      <c r="B823">
        <v>136</v>
      </c>
      <c r="C823" t="s">
        <v>404</v>
      </c>
      <c r="D823" t="s">
        <v>470</v>
      </c>
      <c r="E823" t="s">
        <v>325</v>
      </c>
      <c r="F823" t="s">
        <v>404</v>
      </c>
      <c r="G823" s="14" t="s">
        <v>268</v>
      </c>
      <c r="H823" s="14"/>
      <c r="I823" s="14"/>
      <c r="J823" t="s">
        <v>470</v>
      </c>
    </row>
    <row r="824" spans="2:10" ht="15.75" customHeight="1">
      <c r="B824">
        <v>137</v>
      </c>
      <c r="C824" t="s">
        <v>405</v>
      </c>
      <c r="D824" t="s">
        <v>471</v>
      </c>
      <c r="E824" t="s">
        <v>325</v>
      </c>
      <c r="F824" t="s">
        <v>405</v>
      </c>
      <c r="G824" s="14" t="s">
        <v>529</v>
      </c>
      <c r="H824" s="14"/>
      <c r="I824" s="14"/>
      <c r="J824" t="s">
        <v>471</v>
      </c>
    </row>
    <row r="825" spans="2:10" ht="15.75" customHeight="1">
      <c r="B825">
        <v>138</v>
      </c>
      <c r="C825" t="s">
        <v>406</v>
      </c>
      <c r="D825" t="s">
        <v>472</v>
      </c>
      <c r="E825" t="s">
        <v>325</v>
      </c>
      <c r="F825" t="s">
        <v>406</v>
      </c>
      <c r="G825" s="14" t="s">
        <v>531</v>
      </c>
      <c r="H825" s="14"/>
      <c r="I825" s="14"/>
      <c r="J825" t="s">
        <v>472</v>
      </c>
    </row>
    <row r="826" spans="2:10" ht="15.75" customHeight="1">
      <c r="B826">
        <v>139</v>
      </c>
      <c r="C826" t="s">
        <v>407</v>
      </c>
      <c r="D826" s="6" t="s">
        <v>512</v>
      </c>
      <c r="E826" t="s">
        <v>316</v>
      </c>
      <c r="F826" t="s">
        <v>407</v>
      </c>
      <c r="G826" s="14" t="s">
        <v>530</v>
      </c>
      <c r="H826" s="14"/>
      <c r="I826" s="14"/>
      <c r="J826" t="s">
        <v>3386</v>
      </c>
    </row>
    <row r="827" spans="2:10" ht="15.75" customHeight="1">
      <c r="B827">
        <v>140</v>
      </c>
      <c r="C827" t="s">
        <v>408</v>
      </c>
      <c r="D827" t="s">
        <v>513</v>
      </c>
      <c r="E827" t="s">
        <v>325</v>
      </c>
      <c r="F827" t="s">
        <v>408</v>
      </c>
      <c r="G827" s="14" t="s">
        <v>268</v>
      </c>
      <c r="H827" s="14"/>
      <c r="I827" s="14"/>
      <c r="J827" t="s">
        <v>513</v>
      </c>
    </row>
    <row r="828" spans="2:10" ht="15.75" customHeight="1">
      <c r="B828">
        <v>141</v>
      </c>
      <c r="C828" t="s">
        <v>409</v>
      </c>
      <c r="D828" t="s">
        <v>514</v>
      </c>
      <c r="E828" t="s">
        <v>522</v>
      </c>
      <c r="F828" t="s">
        <v>409</v>
      </c>
      <c r="G828" s="14"/>
      <c r="H828" s="14"/>
      <c r="I828" s="14"/>
      <c r="J828" t="s">
        <v>514</v>
      </c>
    </row>
    <row r="829" spans="2:10" ht="15.75" customHeight="1">
      <c r="B829">
        <v>142</v>
      </c>
      <c r="C829" t="s">
        <v>410</v>
      </c>
      <c r="D829" t="s">
        <v>523</v>
      </c>
      <c r="E829" t="s">
        <v>325</v>
      </c>
      <c r="F829" t="s">
        <v>410</v>
      </c>
      <c r="G829" s="14" t="s">
        <v>531</v>
      </c>
      <c r="H829" s="14"/>
      <c r="I829" s="14"/>
      <c r="J829" t="s">
        <v>523</v>
      </c>
    </row>
    <row r="830" spans="2:10" ht="15.75" customHeight="1">
      <c r="B830">
        <v>143</v>
      </c>
      <c r="C830" t="s">
        <v>411</v>
      </c>
      <c r="D830" t="s">
        <v>524</v>
      </c>
      <c r="E830" t="s">
        <v>325</v>
      </c>
      <c r="F830" t="s">
        <v>411</v>
      </c>
      <c r="G830" s="14" t="s">
        <v>531</v>
      </c>
      <c r="H830" s="14"/>
      <c r="I830" s="14"/>
      <c r="J830" t="s">
        <v>524</v>
      </c>
    </row>
    <row r="831" spans="2:10" ht="15.75" customHeight="1">
      <c r="B831">
        <v>144</v>
      </c>
      <c r="C831" t="s">
        <v>412</v>
      </c>
      <c r="D831" t="s">
        <v>473</v>
      </c>
      <c r="E831" t="s">
        <v>522</v>
      </c>
      <c r="F831" t="s">
        <v>412</v>
      </c>
      <c r="G831" s="14" t="s">
        <v>530</v>
      </c>
      <c r="H831" s="14"/>
      <c r="I831" s="14"/>
      <c r="J831" t="s">
        <v>3624</v>
      </c>
    </row>
    <row r="832" spans="2:10" ht="15.75" customHeight="1">
      <c r="B832">
        <v>145</v>
      </c>
      <c r="C832" t="s">
        <v>413</v>
      </c>
      <c r="D832" t="s">
        <v>474</v>
      </c>
      <c r="E832" t="s">
        <v>522</v>
      </c>
      <c r="F832" t="s">
        <v>413</v>
      </c>
      <c r="G832" s="14" t="s">
        <v>530</v>
      </c>
      <c r="H832" s="14"/>
      <c r="I832" s="14"/>
      <c r="J832" t="s">
        <v>3625</v>
      </c>
    </row>
    <row r="833" spans="3:10" ht="15.75" customHeight="1">
      <c r="C833" t="s">
        <v>3228</v>
      </c>
      <c r="D833" t="s">
        <v>3075</v>
      </c>
      <c r="F833" t="s">
        <v>3228</v>
      </c>
      <c r="J833" t="s">
        <v>3664</v>
      </c>
    </row>
    <row r="834" spans="3:10" ht="15.75" customHeight="1">
      <c r="C834" t="s">
        <v>3229</v>
      </c>
      <c r="D834" s="6" t="s">
        <v>3338</v>
      </c>
      <c r="E834" t="s">
        <v>325</v>
      </c>
      <c r="F834" t="s">
        <v>3337</v>
      </c>
      <c r="J834" t="s">
        <v>3426</v>
      </c>
    </row>
    <row r="835" spans="3:10" ht="15.75" customHeight="1">
      <c r="C835" t="s">
        <v>3074</v>
      </c>
      <c r="D835" t="s">
        <v>3075</v>
      </c>
      <c r="F835" t="s">
        <v>3074</v>
      </c>
      <c r="J835" t="s">
        <v>3665</v>
      </c>
    </row>
    <row r="836" spans="3:10" ht="15.75" customHeight="1">
      <c r="C836" t="s">
        <v>3076</v>
      </c>
      <c r="D836" t="s">
        <v>3075</v>
      </c>
      <c r="F836" t="s">
        <v>3076</v>
      </c>
      <c r="J836" t="s">
        <v>3666</v>
      </c>
    </row>
    <row r="837" spans="3:10" ht="15.75" customHeight="1">
      <c r="C837" t="s">
        <v>124</v>
      </c>
      <c r="D837" t="s">
        <v>3080</v>
      </c>
      <c r="E837" t="s">
        <v>325</v>
      </c>
      <c r="F837" t="s">
        <v>124</v>
      </c>
      <c r="J837" t="s">
        <v>3626</v>
      </c>
    </row>
    <row r="838" spans="3:10" ht="15.75" customHeight="1">
      <c r="C838" t="s">
        <v>123</v>
      </c>
      <c r="D838" t="s">
        <v>3081</v>
      </c>
      <c r="E838" t="s">
        <v>316</v>
      </c>
      <c r="F838" t="s">
        <v>123</v>
      </c>
      <c r="J838" t="s">
        <v>3627</v>
      </c>
    </row>
    <row r="839" spans="3:10" ht="15.75" customHeight="1">
      <c r="C839" t="s">
        <v>3077</v>
      </c>
      <c r="D839" t="s">
        <v>3075</v>
      </c>
      <c r="F839" t="s">
        <v>3077</v>
      </c>
      <c r="J839" t="s">
        <v>3667</v>
      </c>
    </row>
    <row r="840" spans="3:10" ht="15.75" customHeight="1">
      <c r="C840" t="s">
        <v>141</v>
      </c>
      <c r="D840" t="s">
        <v>3082</v>
      </c>
      <c r="E840" t="s">
        <v>1832</v>
      </c>
      <c r="F840" t="s">
        <v>141</v>
      </c>
      <c r="J840" t="s">
        <v>3628</v>
      </c>
    </row>
    <row r="841" spans="3:10" ht="15.75" customHeight="1">
      <c r="C841" t="s">
        <v>3078</v>
      </c>
      <c r="D841" t="s">
        <v>3075</v>
      </c>
      <c r="F841" t="s">
        <v>3078</v>
      </c>
      <c r="J841" t="s">
        <v>3668</v>
      </c>
    </row>
    <row r="842" spans="3:10" ht="15.75" customHeight="1">
      <c r="C842" t="s">
        <v>3079</v>
      </c>
      <c r="D842" t="s">
        <v>3075</v>
      </c>
      <c r="F842" t="s">
        <v>3079</v>
      </c>
      <c r="J842" t="s">
        <v>3669</v>
      </c>
    </row>
    <row r="843" spans="3:10" ht="15.75" customHeight="1">
      <c r="C843" t="s">
        <v>3083</v>
      </c>
      <c r="D843" t="s">
        <v>3075</v>
      </c>
      <c r="F843" t="s">
        <v>3083</v>
      </c>
      <c r="J843" t="s">
        <v>3670</v>
      </c>
    </row>
    <row r="844" spans="3:10" ht="15.75" customHeight="1">
      <c r="C844" t="s">
        <v>3084</v>
      </c>
      <c r="D844" t="s">
        <v>2668</v>
      </c>
      <c r="E844" t="s">
        <v>3376</v>
      </c>
      <c r="F844" t="s">
        <v>181</v>
      </c>
      <c r="J844" t="s">
        <v>3503</v>
      </c>
    </row>
    <row r="845" spans="3:10" ht="15.75" customHeight="1">
      <c r="C845" t="s">
        <v>3086</v>
      </c>
      <c r="D845" t="s">
        <v>3075</v>
      </c>
      <c r="F845" t="s">
        <v>3086</v>
      </c>
      <c r="J845" t="s">
        <v>3671</v>
      </c>
    </row>
    <row r="846" spans="3:10" ht="15.75" customHeight="1">
      <c r="C846" t="s">
        <v>2165</v>
      </c>
      <c r="D846" t="s">
        <v>3109</v>
      </c>
      <c r="E846" t="s">
        <v>316</v>
      </c>
      <c r="F846" t="s">
        <v>2165</v>
      </c>
      <c r="J846" t="s">
        <v>3629</v>
      </c>
    </row>
    <row r="847" spans="3:10" ht="15.75" customHeight="1">
      <c r="C847" s="4" t="s">
        <v>3231</v>
      </c>
      <c r="D847" t="s">
        <v>56</v>
      </c>
      <c r="F847" t="s">
        <v>2782</v>
      </c>
      <c r="I847">
        <v>2</v>
      </c>
      <c r="J847" t="s">
        <v>2779</v>
      </c>
    </row>
    <row r="848" spans="3:10" ht="15.75" customHeight="1">
      <c r="C848" s="4" t="s">
        <v>64</v>
      </c>
      <c r="D848" t="s">
        <v>65</v>
      </c>
      <c r="F848" s="4" t="s">
        <v>64</v>
      </c>
      <c r="I848">
        <v>2</v>
      </c>
      <c r="J848" t="s">
        <v>1373</v>
      </c>
    </row>
    <row r="849" spans="1:10" ht="15.75" customHeight="1">
      <c r="C849" s="4" t="s">
        <v>73</v>
      </c>
      <c r="D849" t="s">
        <v>74</v>
      </c>
      <c r="E849" t="s">
        <v>3230</v>
      </c>
      <c r="F849" s="4" t="s">
        <v>73</v>
      </c>
      <c r="J849" t="s">
        <v>3630</v>
      </c>
    </row>
    <row r="850" spans="1:10" ht="15.75" customHeight="1">
      <c r="C850" s="4" t="s">
        <v>75</v>
      </c>
      <c r="D850" t="s">
        <v>76</v>
      </c>
      <c r="E850" t="s">
        <v>3230</v>
      </c>
      <c r="F850" s="4" t="s">
        <v>75</v>
      </c>
      <c r="J850" t="s">
        <v>3631</v>
      </c>
    </row>
    <row r="851" spans="1:10" ht="15.75" customHeight="1">
      <c r="C851" s="4" t="s">
        <v>79</v>
      </c>
      <c r="D851" t="s">
        <v>80</v>
      </c>
      <c r="E851" t="s">
        <v>3230</v>
      </c>
      <c r="F851" s="4" t="s">
        <v>79</v>
      </c>
      <c r="J851" t="s">
        <v>3632</v>
      </c>
    </row>
    <row r="852" spans="1:10" ht="15.75" customHeight="1">
      <c r="C852" t="s">
        <v>126</v>
      </c>
      <c r="D852" t="s">
        <v>127</v>
      </c>
      <c r="E852" t="s">
        <v>3387</v>
      </c>
      <c r="F852" t="s">
        <v>126</v>
      </c>
      <c r="J852" t="s">
        <v>3633</v>
      </c>
    </row>
    <row r="853" spans="1:10" ht="15.75" customHeight="1">
      <c r="C853" t="s">
        <v>128</v>
      </c>
      <c r="D853" t="s">
        <v>129</v>
      </c>
      <c r="E853" t="s">
        <v>3387</v>
      </c>
      <c r="F853" t="s">
        <v>128</v>
      </c>
      <c r="J853" t="s">
        <v>3634</v>
      </c>
    </row>
    <row r="854" spans="1:10" ht="15.75" customHeight="1">
      <c r="C854" t="s">
        <v>130</v>
      </c>
      <c r="D854" t="s">
        <v>131</v>
      </c>
      <c r="E854" t="s">
        <v>3387</v>
      </c>
      <c r="F854" t="s">
        <v>130</v>
      </c>
      <c r="J854" t="s">
        <v>3635</v>
      </c>
    </row>
    <row r="855" spans="1:10" ht="15.75" customHeight="1">
      <c r="C855" t="s">
        <v>132</v>
      </c>
      <c r="D855" t="s">
        <v>133</v>
      </c>
      <c r="E855" t="s">
        <v>3387</v>
      </c>
      <c r="F855" t="s">
        <v>132</v>
      </c>
      <c r="J855" t="s">
        <v>3636</v>
      </c>
    </row>
    <row r="856" spans="1:10" ht="15.75" customHeight="1">
      <c r="C856" t="s">
        <v>134</v>
      </c>
      <c r="D856" t="s">
        <v>135</v>
      </c>
      <c r="E856" t="s">
        <v>3387</v>
      </c>
      <c r="F856" t="s">
        <v>134</v>
      </c>
      <c r="J856" t="s">
        <v>1860</v>
      </c>
    </row>
    <row r="857" spans="1:10" ht="15.75" customHeight="1">
      <c r="C857" t="s">
        <v>136</v>
      </c>
      <c r="D857" t="s">
        <v>137</v>
      </c>
      <c r="E857" t="s">
        <v>3387</v>
      </c>
      <c r="F857" t="s">
        <v>136</v>
      </c>
      <c r="J857" t="s">
        <v>3637</v>
      </c>
    </row>
    <row r="858" spans="1:10">
      <c r="C858" t="s">
        <v>145</v>
      </c>
      <c r="D858" t="s">
        <v>146</v>
      </c>
      <c r="F858" t="s">
        <v>145</v>
      </c>
      <c r="I858">
        <v>2</v>
      </c>
      <c r="J858" t="s">
        <v>3638</v>
      </c>
    </row>
    <row r="859" spans="1:10">
      <c r="C859" t="s">
        <v>160</v>
      </c>
      <c r="D859" t="s">
        <v>161</v>
      </c>
      <c r="E859" t="s">
        <v>3388</v>
      </c>
      <c r="F859" t="s">
        <v>160</v>
      </c>
      <c r="J859" t="s">
        <v>3639</v>
      </c>
    </row>
    <row r="860" spans="1:10">
      <c r="C860" t="s">
        <v>162</v>
      </c>
      <c r="D860" t="s">
        <v>163</v>
      </c>
      <c r="F860" t="s">
        <v>162</v>
      </c>
      <c r="J860" t="s">
        <v>3640</v>
      </c>
    </row>
    <row r="861" spans="1:10">
      <c r="C861" t="s">
        <v>164</v>
      </c>
      <c r="D861" t="s">
        <v>165</v>
      </c>
      <c r="F861" t="s">
        <v>164</v>
      </c>
      <c r="J861" t="s">
        <v>3641</v>
      </c>
    </row>
    <row r="862" spans="1:10">
      <c r="A862" t="s">
        <v>2891</v>
      </c>
      <c r="C862" s="5" t="s">
        <v>3232</v>
      </c>
      <c r="D862" s="5" t="s">
        <v>237</v>
      </c>
      <c r="F862" s="5" t="s">
        <v>3232</v>
      </c>
      <c r="G862" s="5" t="s">
        <v>528</v>
      </c>
      <c r="J862" t="s">
        <v>3642</v>
      </c>
    </row>
    <row r="863" spans="1:10">
      <c r="A863" t="s">
        <v>2891</v>
      </c>
      <c r="C863" s="5" t="s">
        <v>3233</v>
      </c>
      <c r="D863" s="5" t="s">
        <v>238</v>
      </c>
      <c r="F863" s="5" t="s">
        <v>105</v>
      </c>
      <c r="G863" s="5" t="s">
        <v>528</v>
      </c>
      <c r="I863">
        <v>2</v>
      </c>
      <c r="J863" t="s">
        <v>293</v>
      </c>
    </row>
    <row r="864" spans="1:10">
      <c r="A864" t="s">
        <v>2891</v>
      </c>
      <c r="C864" s="5" t="s">
        <v>3234</v>
      </c>
      <c r="D864" s="5" t="s">
        <v>239</v>
      </c>
      <c r="F864" s="5" t="s">
        <v>261</v>
      </c>
      <c r="G864" s="5" t="s">
        <v>528</v>
      </c>
      <c r="I864">
        <v>2</v>
      </c>
      <c r="J864" t="s">
        <v>3643</v>
      </c>
    </row>
    <row r="865" spans="1:10">
      <c r="A865" t="s">
        <v>2891</v>
      </c>
      <c r="C865" s="5" t="s">
        <v>3235</v>
      </c>
      <c r="D865" s="5" t="s">
        <v>240</v>
      </c>
      <c r="F865" s="5" t="s">
        <v>3235</v>
      </c>
      <c r="G865" s="5" t="s">
        <v>528</v>
      </c>
      <c r="J865" t="s">
        <v>3644</v>
      </c>
    </row>
    <row r="866" spans="1:10">
      <c r="A866" t="s">
        <v>2891</v>
      </c>
      <c r="C866" s="5" t="s">
        <v>199</v>
      </c>
      <c r="D866" s="5" t="s">
        <v>200</v>
      </c>
      <c r="F866" s="5" t="s">
        <v>381</v>
      </c>
      <c r="G866" s="5" t="s">
        <v>528</v>
      </c>
      <c r="J866" t="s">
        <v>3645</v>
      </c>
    </row>
    <row r="867" spans="1:10">
      <c r="A867" t="s">
        <v>2891</v>
      </c>
      <c r="C867" s="5" t="s">
        <v>3236</v>
      </c>
      <c r="D867" s="5" t="s">
        <v>241</v>
      </c>
      <c r="F867" s="5" t="s">
        <v>3236</v>
      </c>
      <c r="G867" s="5" t="s">
        <v>528</v>
      </c>
      <c r="J867" t="s">
        <v>3646</v>
      </c>
    </row>
    <row r="868" spans="1:10">
      <c r="A868" t="s">
        <v>2891</v>
      </c>
      <c r="C868" s="5" t="s">
        <v>202</v>
      </c>
      <c r="D868" s="5" t="s">
        <v>242</v>
      </c>
      <c r="F868" s="5" t="s">
        <v>202</v>
      </c>
      <c r="G868" s="5" t="s">
        <v>529</v>
      </c>
      <c r="J868" t="s">
        <v>3647</v>
      </c>
    </row>
    <row r="869" spans="1:10">
      <c r="A869" t="s">
        <v>2891</v>
      </c>
      <c r="C869" s="5" t="s">
        <v>2923</v>
      </c>
      <c r="D869" s="5" t="s">
        <v>243</v>
      </c>
      <c r="E869" s="40" t="s">
        <v>325</v>
      </c>
      <c r="F869" s="5" t="s">
        <v>2923</v>
      </c>
      <c r="G869" s="5" t="s">
        <v>529</v>
      </c>
      <c r="I869">
        <v>2</v>
      </c>
      <c r="J869" t="s">
        <v>3648</v>
      </c>
    </row>
    <row r="870" spans="1:10">
      <c r="A870" t="s">
        <v>2891</v>
      </c>
      <c r="C870" s="5" t="s">
        <v>3237</v>
      </c>
      <c r="D870" s="5" t="s">
        <v>244</v>
      </c>
      <c r="F870" s="5" t="s">
        <v>3237</v>
      </c>
      <c r="G870" s="5" t="s">
        <v>529</v>
      </c>
      <c r="J870" t="s">
        <v>3649</v>
      </c>
    </row>
    <row r="871" spans="1:10">
      <c r="A871" t="s">
        <v>2891</v>
      </c>
      <c r="C871" s="5" t="s">
        <v>3238</v>
      </c>
      <c r="D871" s="5" t="s">
        <v>245</v>
      </c>
      <c r="F871" s="5" t="s">
        <v>3238</v>
      </c>
      <c r="G871" s="5" t="s">
        <v>529</v>
      </c>
      <c r="J871" t="s">
        <v>3650</v>
      </c>
    </row>
    <row r="872" spans="1:10">
      <c r="A872" t="s">
        <v>2891</v>
      </c>
      <c r="C872" s="5" t="s">
        <v>203</v>
      </c>
      <c r="D872" s="5" t="s">
        <v>246</v>
      </c>
      <c r="F872" s="5" t="s">
        <v>203</v>
      </c>
      <c r="G872" s="5" t="s">
        <v>529</v>
      </c>
      <c r="J872" t="s">
        <v>246</v>
      </c>
    </row>
    <row r="873" spans="1:10">
      <c r="A873" t="s">
        <v>2891</v>
      </c>
      <c r="C873" s="5" t="s">
        <v>3239</v>
      </c>
      <c r="D873" s="5" t="s">
        <v>247</v>
      </c>
      <c r="F873" s="5" t="s">
        <v>3239</v>
      </c>
      <c r="G873" s="5" t="s">
        <v>529</v>
      </c>
      <c r="J873" t="s">
        <v>247</v>
      </c>
    </row>
    <row r="874" spans="1:10">
      <c r="A874" t="s">
        <v>2891</v>
      </c>
      <c r="C874" s="5" t="s">
        <v>208</v>
      </c>
      <c r="D874" s="5" t="s">
        <v>248</v>
      </c>
      <c r="F874" s="5" t="s">
        <v>208</v>
      </c>
      <c r="G874" s="5" t="s">
        <v>529</v>
      </c>
      <c r="J874" t="s">
        <v>3651</v>
      </c>
    </row>
    <row r="875" spans="1:10">
      <c r="A875" t="s">
        <v>2891</v>
      </c>
      <c r="C875" s="5" t="s">
        <v>209</v>
      </c>
      <c r="D875" s="5" t="s">
        <v>216</v>
      </c>
      <c r="F875" s="5" t="s">
        <v>209</v>
      </c>
      <c r="G875" s="5" t="s">
        <v>529</v>
      </c>
      <c r="J875" t="s">
        <v>3672</v>
      </c>
    </row>
    <row r="876" spans="1:10">
      <c r="A876" t="s">
        <v>2891</v>
      </c>
      <c r="C876" s="5" t="s">
        <v>210</v>
      </c>
      <c r="D876" s="5" t="s">
        <v>216</v>
      </c>
      <c r="F876" s="5" t="s">
        <v>210</v>
      </c>
      <c r="G876" s="5" t="s">
        <v>529</v>
      </c>
      <c r="J876" t="s">
        <v>3673</v>
      </c>
    </row>
    <row r="877" spans="1:10">
      <c r="A877" t="s">
        <v>2891</v>
      </c>
      <c r="C877" s="5" t="s">
        <v>211</v>
      </c>
      <c r="D877" s="5" t="s">
        <v>216</v>
      </c>
      <c r="F877" s="5" t="s">
        <v>211</v>
      </c>
      <c r="G877" s="5" t="s">
        <v>529</v>
      </c>
      <c r="J877" t="s">
        <v>3674</v>
      </c>
    </row>
    <row r="878" spans="1:10">
      <c r="A878" t="s">
        <v>2891</v>
      </c>
      <c r="C878" s="5" t="s">
        <v>212</v>
      </c>
      <c r="D878" s="5" t="s">
        <v>216</v>
      </c>
      <c r="F878" s="5" t="s">
        <v>212</v>
      </c>
      <c r="G878" s="5" t="s">
        <v>529</v>
      </c>
      <c r="J878" t="s">
        <v>3675</v>
      </c>
    </row>
    <row r="879" spans="1:10">
      <c r="A879" t="s">
        <v>2891</v>
      </c>
      <c r="C879" s="5" t="s">
        <v>213</v>
      </c>
      <c r="D879" s="5" t="s">
        <v>216</v>
      </c>
      <c r="F879" s="5" t="s">
        <v>213</v>
      </c>
      <c r="G879" s="5" t="s">
        <v>529</v>
      </c>
      <c r="J879" t="s">
        <v>3676</v>
      </c>
    </row>
    <row r="880" spans="1:10">
      <c r="A880" t="s">
        <v>2891</v>
      </c>
      <c r="C880" s="5" t="s">
        <v>214</v>
      </c>
      <c r="D880" s="5" t="s">
        <v>216</v>
      </c>
      <c r="F880" s="5" t="s">
        <v>214</v>
      </c>
      <c r="G880" s="5" t="s">
        <v>529</v>
      </c>
      <c r="J880" t="s">
        <v>3677</v>
      </c>
    </row>
    <row r="881" spans="1:10">
      <c r="A881" t="s">
        <v>2891</v>
      </c>
      <c r="C881" s="5" t="s">
        <v>202</v>
      </c>
      <c r="D881" s="5" t="s">
        <v>249</v>
      </c>
      <c r="F881" s="5" t="s">
        <v>202</v>
      </c>
      <c r="G881" s="5" t="s">
        <v>268</v>
      </c>
      <c r="J881" t="s">
        <v>3647</v>
      </c>
    </row>
    <row r="882" spans="1:10">
      <c r="A882" t="s">
        <v>2891</v>
      </c>
      <c r="C882" s="5" t="s">
        <v>219</v>
      </c>
      <c r="D882" s="5" t="s">
        <v>250</v>
      </c>
      <c r="F882" s="5" t="s">
        <v>219</v>
      </c>
      <c r="G882" s="5" t="s">
        <v>268</v>
      </c>
      <c r="J882" t="s">
        <v>250</v>
      </c>
    </row>
    <row r="883" spans="1:10">
      <c r="A883" t="s">
        <v>2891</v>
      </c>
      <c r="C883" s="5" t="s">
        <v>226</v>
      </c>
      <c r="D883" s="5" t="s">
        <v>251</v>
      </c>
      <c r="F883" s="5" t="s">
        <v>226</v>
      </c>
      <c r="G883" s="5" t="s">
        <v>268</v>
      </c>
      <c r="J883" t="s">
        <v>3652</v>
      </c>
    </row>
    <row r="884" spans="1:10">
      <c r="A884" t="s">
        <v>2891</v>
      </c>
      <c r="C884" s="5" t="s">
        <v>221</v>
      </c>
      <c r="D884" s="5" t="s">
        <v>216</v>
      </c>
      <c r="F884" s="5" t="s">
        <v>221</v>
      </c>
      <c r="G884" s="5" t="s">
        <v>268</v>
      </c>
      <c r="J884" t="s">
        <v>3678</v>
      </c>
    </row>
    <row r="885" spans="1:10">
      <c r="A885" t="s">
        <v>2891</v>
      </c>
      <c r="C885" s="5" t="s">
        <v>222</v>
      </c>
      <c r="D885" s="5" t="s">
        <v>216</v>
      </c>
      <c r="F885" s="5" t="s">
        <v>222</v>
      </c>
      <c r="G885" s="5" t="s">
        <v>268</v>
      </c>
      <c r="J885" t="s">
        <v>3679</v>
      </c>
    </row>
    <row r="886" spans="1:10">
      <c r="A886" t="s">
        <v>2891</v>
      </c>
      <c r="C886" s="5" t="s">
        <v>223</v>
      </c>
      <c r="D886" s="5" t="s">
        <v>216</v>
      </c>
      <c r="F886" s="5" t="s">
        <v>223</v>
      </c>
      <c r="G886" s="5" t="s">
        <v>268</v>
      </c>
      <c r="J886" t="s">
        <v>3680</v>
      </c>
    </row>
    <row r="887" spans="1:10">
      <c r="A887" t="s">
        <v>2891</v>
      </c>
      <c r="C887" s="5" t="s">
        <v>224</v>
      </c>
      <c r="D887" s="5" t="s">
        <v>216</v>
      </c>
      <c r="F887" s="5" t="s">
        <v>224</v>
      </c>
      <c r="G887" s="5" t="s">
        <v>268</v>
      </c>
      <c r="J887" t="s">
        <v>3681</v>
      </c>
    </row>
    <row r="888" spans="1:10">
      <c r="A888" t="s">
        <v>2891</v>
      </c>
      <c r="C888" s="5" t="s">
        <v>225</v>
      </c>
      <c r="D888" s="5" t="s">
        <v>216</v>
      </c>
      <c r="F888" s="5" t="s">
        <v>225</v>
      </c>
      <c r="G888" s="5" t="s">
        <v>268</v>
      </c>
      <c r="J888" t="s">
        <v>3682</v>
      </c>
    </row>
    <row r="889" spans="1:10">
      <c r="A889" t="s">
        <v>2891</v>
      </c>
      <c r="C889" s="5" t="s">
        <v>202</v>
      </c>
      <c r="D889" s="5" t="s">
        <v>252</v>
      </c>
      <c r="F889" s="5" t="s">
        <v>202</v>
      </c>
      <c r="G889" s="5" t="s">
        <v>531</v>
      </c>
      <c r="J889" t="s">
        <v>3647</v>
      </c>
    </row>
    <row r="890" spans="1:10">
      <c r="A890" t="s">
        <v>2891</v>
      </c>
      <c r="C890" s="5" t="s">
        <v>227</v>
      </c>
      <c r="D890" s="5" t="s">
        <v>254</v>
      </c>
      <c r="F890" s="5" t="s">
        <v>227</v>
      </c>
      <c r="G890" s="5" t="s">
        <v>531</v>
      </c>
      <c r="I890">
        <v>2</v>
      </c>
      <c r="J890" t="s">
        <v>3653</v>
      </c>
    </row>
    <row r="891" spans="1:10">
      <c r="A891" t="s">
        <v>2891</v>
      </c>
      <c r="C891" s="5" t="s">
        <v>208</v>
      </c>
      <c r="D891" s="5" t="s">
        <v>255</v>
      </c>
      <c r="F891" s="5" t="s">
        <v>208</v>
      </c>
      <c r="G891" s="5" t="s">
        <v>531</v>
      </c>
      <c r="J891" t="s">
        <v>3651</v>
      </c>
    </row>
    <row r="892" spans="1:10">
      <c r="A892" t="s">
        <v>2891</v>
      </c>
      <c r="C892" s="5" t="s">
        <v>229</v>
      </c>
      <c r="D892" s="5" t="s">
        <v>216</v>
      </c>
      <c r="F892" s="5" t="s">
        <v>229</v>
      </c>
      <c r="G892" s="5" t="s">
        <v>531</v>
      </c>
      <c r="J892" t="s">
        <v>3683</v>
      </c>
    </row>
    <row r="893" spans="1:10">
      <c r="A893" t="s">
        <v>2891</v>
      </c>
      <c r="C893" s="5" t="s">
        <v>230</v>
      </c>
      <c r="D893" s="5" t="s">
        <v>216</v>
      </c>
      <c r="F893" s="5" t="s">
        <v>230</v>
      </c>
      <c r="G893" s="5" t="s">
        <v>531</v>
      </c>
      <c r="J893" t="s">
        <v>3684</v>
      </c>
    </row>
    <row r="894" spans="1:10">
      <c r="A894" t="s">
        <v>2891</v>
      </c>
      <c r="C894" s="5" t="s">
        <v>231</v>
      </c>
      <c r="D894" s="5" t="s">
        <v>216</v>
      </c>
      <c r="F894" s="5" t="s">
        <v>231</v>
      </c>
      <c r="G894" s="5" t="s">
        <v>531</v>
      </c>
      <c r="J894" t="s">
        <v>3685</v>
      </c>
    </row>
    <row r="895" spans="1:10">
      <c r="A895" t="s">
        <v>2891</v>
      </c>
      <c r="C895" s="5" t="s">
        <v>232</v>
      </c>
      <c r="D895" s="5" t="s">
        <v>216</v>
      </c>
      <c r="F895" s="5" t="s">
        <v>232</v>
      </c>
      <c r="G895" s="5" t="s">
        <v>531</v>
      </c>
      <c r="J895" t="s">
        <v>3686</v>
      </c>
    </row>
    <row r="896" spans="1:10">
      <c r="A896" t="s">
        <v>2891</v>
      </c>
      <c r="C896" s="5" t="s">
        <v>233</v>
      </c>
      <c r="D896" s="5" t="s">
        <v>216</v>
      </c>
      <c r="F896" s="5" t="s">
        <v>233</v>
      </c>
      <c r="G896" s="5" t="s">
        <v>531</v>
      </c>
      <c r="J896" t="s">
        <v>3687</v>
      </c>
    </row>
    <row r="897" spans="1:10">
      <c r="A897" t="s">
        <v>2891</v>
      </c>
      <c r="C897" s="5" t="s">
        <v>234</v>
      </c>
      <c r="D897" s="5" t="s">
        <v>216</v>
      </c>
      <c r="F897" s="5" t="s">
        <v>234</v>
      </c>
      <c r="G897" s="5" t="s">
        <v>531</v>
      </c>
      <c r="J897" t="s">
        <v>3688</v>
      </c>
    </row>
    <row r="898" spans="1:10">
      <c r="A898" t="s">
        <v>2891</v>
      </c>
      <c r="C898" s="5" t="s">
        <v>235</v>
      </c>
      <c r="D898" s="5" t="s">
        <v>216</v>
      </c>
      <c r="F898" s="5" t="s">
        <v>235</v>
      </c>
      <c r="G898" s="5" t="s">
        <v>531</v>
      </c>
      <c r="J898" t="s">
        <v>3689</v>
      </c>
    </row>
    <row r="899" spans="1:10">
      <c r="A899" t="s">
        <v>2281</v>
      </c>
      <c r="C899" s="6" t="s">
        <v>109</v>
      </c>
      <c r="D899" t="s">
        <v>302</v>
      </c>
      <c r="E899" s="6" t="s">
        <v>294</v>
      </c>
      <c r="F899" s="6" t="s">
        <v>109</v>
      </c>
      <c r="G899" s="6"/>
      <c r="J899" t="s">
        <v>302</v>
      </c>
    </row>
    <row r="900" spans="1:10">
      <c r="A900" t="s">
        <v>2281</v>
      </c>
      <c r="C900" t="s">
        <v>2915</v>
      </c>
      <c r="D900" t="s">
        <v>2936</v>
      </c>
      <c r="E900" t="s">
        <v>316</v>
      </c>
      <c r="F900" t="s">
        <v>2915</v>
      </c>
      <c r="J900" t="s">
        <v>3704</v>
      </c>
    </row>
    <row r="901" spans="1:10">
      <c r="A901" t="s">
        <v>2281</v>
      </c>
      <c r="C901" t="s">
        <v>2916</v>
      </c>
      <c r="D901" t="s">
        <v>2937</v>
      </c>
      <c r="E901" t="s">
        <v>316</v>
      </c>
      <c r="F901" t="s">
        <v>2916</v>
      </c>
      <c r="J901" t="s">
        <v>3705</v>
      </c>
    </row>
    <row r="902" spans="1:10">
      <c r="A902" t="s">
        <v>2281</v>
      </c>
      <c r="C902" t="s">
        <v>90</v>
      </c>
      <c r="D902" t="s">
        <v>2938</v>
      </c>
      <c r="E902" t="s">
        <v>316</v>
      </c>
      <c r="F902" t="s">
        <v>90</v>
      </c>
      <c r="J902" t="s">
        <v>3706</v>
      </c>
    </row>
    <row r="903" spans="1:10">
      <c r="A903" t="s">
        <v>2281</v>
      </c>
      <c r="C903" t="s">
        <v>95</v>
      </c>
      <c r="D903" t="s">
        <v>2939</v>
      </c>
      <c r="E903" t="s">
        <v>522</v>
      </c>
      <c r="F903" t="s">
        <v>95</v>
      </c>
      <c r="J903" t="s">
        <v>3707</v>
      </c>
    </row>
    <row r="904" spans="1:10">
      <c r="A904" t="s">
        <v>2281</v>
      </c>
      <c r="C904" t="s">
        <v>96</v>
      </c>
      <c r="D904" t="s">
        <v>2646</v>
      </c>
      <c r="E904" t="s">
        <v>522</v>
      </c>
      <c r="F904" t="s">
        <v>96</v>
      </c>
      <c r="J904" t="s">
        <v>3708</v>
      </c>
    </row>
    <row r="905" spans="1:10">
      <c r="A905" t="s">
        <v>2281</v>
      </c>
      <c r="C905" t="s">
        <v>97</v>
      </c>
      <c r="D905" t="s">
        <v>2647</v>
      </c>
      <c r="E905" t="s">
        <v>522</v>
      </c>
      <c r="F905" t="s">
        <v>97</v>
      </c>
      <c r="J905" t="s">
        <v>3709</v>
      </c>
    </row>
    <row r="906" spans="1:10">
      <c r="A906" t="s">
        <v>2281</v>
      </c>
      <c r="C906" t="s">
        <v>2589</v>
      </c>
      <c r="D906" t="s">
        <v>2219</v>
      </c>
      <c r="E906" t="s">
        <v>522</v>
      </c>
      <c r="F906" t="s">
        <v>2589</v>
      </c>
      <c r="J906" t="s">
        <v>2648</v>
      </c>
    </row>
    <row r="907" spans="1:10">
      <c r="A907" t="s">
        <v>2281</v>
      </c>
      <c r="C907" t="s">
        <v>98</v>
      </c>
      <c r="D907" t="s">
        <v>2940</v>
      </c>
      <c r="E907" t="s">
        <v>522</v>
      </c>
      <c r="F907" t="s">
        <v>98</v>
      </c>
      <c r="J907" t="s">
        <v>3710</v>
      </c>
    </row>
    <row r="908" spans="1:10">
      <c r="A908" t="s">
        <v>2281</v>
      </c>
      <c r="C908" t="s">
        <v>99</v>
      </c>
      <c r="D908" t="s">
        <v>2941</v>
      </c>
      <c r="E908" t="s">
        <v>522</v>
      </c>
      <c r="F908" t="s">
        <v>99</v>
      </c>
      <c r="J908" t="s">
        <v>3711</v>
      </c>
    </row>
    <row r="909" spans="1:10">
      <c r="A909" t="s">
        <v>2281</v>
      </c>
      <c r="C909" t="s">
        <v>91</v>
      </c>
      <c r="D909" t="s">
        <v>2675</v>
      </c>
      <c r="E909" t="s">
        <v>316</v>
      </c>
      <c r="F909" t="s">
        <v>91</v>
      </c>
      <c r="J909" t="s">
        <v>3712</v>
      </c>
    </row>
    <row r="910" spans="1:10">
      <c r="A910" t="s">
        <v>2281</v>
      </c>
      <c r="C910" t="s">
        <v>93</v>
      </c>
      <c r="D910" t="s">
        <v>2676</v>
      </c>
      <c r="E910" t="s">
        <v>316</v>
      </c>
      <c r="F910" t="s">
        <v>93</v>
      </c>
      <c r="J910" t="s">
        <v>3713</v>
      </c>
    </row>
    <row r="911" spans="1:10">
      <c r="A911" t="s">
        <v>2281</v>
      </c>
      <c r="C911" t="s">
        <v>2615</v>
      </c>
      <c r="D911" t="s">
        <v>2578</v>
      </c>
      <c r="E911" t="s">
        <v>294</v>
      </c>
      <c r="F911" t="s">
        <v>116</v>
      </c>
      <c r="J911" t="s">
        <v>3714</v>
      </c>
    </row>
    <row r="912" spans="1:10">
      <c r="A912" t="s">
        <v>2281</v>
      </c>
      <c r="C912" t="s">
        <v>3090</v>
      </c>
      <c r="D912" t="s">
        <v>2637</v>
      </c>
      <c r="F912" t="s">
        <v>86</v>
      </c>
      <c r="J912" t="s">
        <v>2637</v>
      </c>
    </row>
    <row r="913" spans="1:10">
      <c r="A913" t="s">
        <v>2281</v>
      </c>
      <c r="C913" t="s">
        <v>3091</v>
      </c>
      <c r="D913" t="s">
        <v>2638</v>
      </c>
      <c r="F913" t="s">
        <v>87</v>
      </c>
      <c r="J913" t="s">
        <v>2638</v>
      </c>
    </row>
    <row r="914" spans="1:10">
      <c r="A914" t="s">
        <v>2281</v>
      </c>
      <c r="C914" t="s">
        <v>3092</v>
      </c>
      <c r="D914" t="s">
        <v>2938</v>
      </c>
      <c r="E914" t="s">
        <v>316</v>
      </c>
      <c r="F914" t="s">
        <v>90</v>
      </c>
      <c r="J914" t="s">
        <v>3706</v>
      </c>
    </row>
    <row r="915" spans="1:10">
      <c r="A915" t="s">
        <v>2281</v>
      </c>
      <c r="C915" t="s">
        <v>3093</v>
      </c>
      <c r="D915" t="s">
        <v>2675</v>
      </c>
      <c r="E915" t="s">
        <v>316</v>
      </c>
      <c r="F915" t="s">
        <v>91</v>
      </c>
      <c r="J915" t="s">
        <v>3712</v>
      </c>
    </row>
    <row r="916" spans="1:10">
      <c r="A916" t="s">
        <v>2281</v>
      </c>
      <c r="C916" t="s">
        <v>3094</v>
      </c>
      <c r="D916" t="s">
        <v>2676</v>
      </c>
      <c r="E916" t="s">
        <v>316</v>
      </c>
      <c r="F916" t="s">
        <v>93</v>
      </c>
      <c r="J916" t="s">
        <v>3713</v>
      </c>
    </row>
    <row r="917" spans="1:10">
      <c r="A917" t="s">
        <v>2281</v>
      </c>
      <c r="C917" t="s">
        <v>3095</v>
      </c>
      <c r="D917" t="s">
        <v>2939</v>
      </c>
      <c r="E917" t="s">
        <v>522</v>
      </c>
      <c r="F917" t="s">
        <v>95</v>
      </c>
      <c r="J917" t="s">
        <v>3707</v>
      </c>
    </row>
    <row r="918" spans="1:10">
      <c r="A918" t="s">
        <v>2281</v>
      </c>
      <c r="C918" t="s">
        <v>3096</v>
      </c>
      <c r="D918" t="s">
        <v>2646</v>
      </c>
      <c r="E918" t="s">
        <v>522</v>
      </c>
      <c r="F918" t="s">
        <v>96</v>
      </c>
      <c r="J918" t="s">
        <v>3708</v>
      </c>
    </row>
    <row r="919" spans="1:10">
      <c r="A919" t="s">
        <v>2281</v>
      </c>
      <c r="C919" t="s">
        <v>3097</v>
      </c>
      <c r="D919" t="s">
        <v>2647</v>
      </c>
      <c r="E919" t="s">
        <v>522</v>
      </c>
      <c r="F919" t="s">
        <v>97</v>
      </c>
      <c r="J919" t="s">
        <v>3709</v>
      </c>
    </row>
    <row r="920" spans="1:10">
      <c r="A920" t="s">
        <v>2281</v>
      </c>
      <c r="C920" t="s">
        <v>3098</v>
      </c>
      <c r="D920" t="s">
        <v>2648</v>
      </c>
      <c r="E920" t="s">
        <v>522</v>
      </c>
      <c r="F920" t="s">
        <v>2589</v>
      </c>
      <c r="J920" t="s">
        <v>2648</v>
      </c>
    </row>
    <row r="921" spans="1:10">
      <c r="A921" t="s">
        <v>2281</v>
      </c>
      <c r="C921" t="s">
        <v>3099</v>
      </c>
      <c r="D921" t="s">
        <v>2940</v>
      </c>
      <c r="E921" t="s">
        <v>522</v>
      </c>
      <c r="F921" t="s">
        <v>98</v>
      </c>
      <c r="J921" t="s">
        <v>3710</v>
      </c>
    </row>
    <row r="922" spans="1:10">
      <c r="A922" t="s">
        <v>2281</v>
      </c>
      <c r="C922" t="s">
        <v>3100</v>
      </c>
      <c r="D922" t="s">
        <v>2941</v>
      </c>
      <c r="E922" t="s">
        <v>522</v>
      </c>
      <c r="F922" t="s">
        <v>99</v>
      </c>
      <c r="J922" t="s">
        <v>3711</v>
      </c>
    </row>
    <row r="923" spans="1:10">
      <c r="A923" t="s">
        <v>2281</v>
      </c>
      <c r="C923" t="s">
        <v>116</v>
      </c>
      <c r="D923" t="s">
        <v>2578</v>
      </c>
      <c r="E923" t="s">
        <v>294</v>
      </c>
      <c r="F923" t="s">
        <v>116</v>
      </c>
      <c r="J923" t="s">
        <v>3714</v>
      </c>
    </row>
    <row r="924" spans="1:10">
      <c r="A924" t="s">
        <v>2281</v>
      </c>
      <c r="C924" t="s">
        <v>1910</v>
      </c>
      <c r="D924" t="s">
        <v>2328</v>
      </c>
      <c r="E924" t="s">
        <v>1832</v>
      </c>
      <c r="F924" t="s">
        <v>1910</v>
      </c>
      <c r="I924">
        <v>2</v>
      </c>
      <c r="J924" t="s">
        <v>3715</v>
      </c>
    </row>
    <row r="925" spans="1:10">
      <c r="A925" t="s">
        <v>2281</v>
      </c>
      <c r="C925" t="s">
        <v>116</v>
      </c>
      <c r="D925" t="s">
        <v>2578</v>
      </c>
      <c r="E925" t="s">
        <v>294</v>
      </c>
      <c r="F925" t="s">
        <v>116</v>
      </c>
      <c r="J925" t="s">
        <v>3714</v>
      </c>
    </row>
    <row r="926" spans="1:10">
      <c r="A926" t="s">
        <v>2281</v>
      </c>
      <c r="C926" t="s">
        <v>86</v>
      </c>
      <c r="D926" t="s">
        <v>2637</v>
      </c>
      <c r="F926" t="s">
        <v>86</v>
      </c>
      <c r="J926" t="s">
        <v>2637</v>
      </c>
    </row>
    <row r="927" spans="1:10">
      <c r="A927" t="s">
        <v>2281</v>
      </c>
      <c r="C927" t="s">
        <v>87</v>
      </c>
      <c r="D927" t="s">
        <v>2638</v>
      </c>
      <c r="F927" t="s">
        <v>87</v>
      </c>
      <c r="J927" t="s">
        <v>2638</v>
      </c>
    </row>
    <row r="928" spans="1:10">
      <c r="A928" t="s">
        <v>2281</v>
      </c>
      <c r="C928" t="s">
        <v>88</v>
      </c>
      <c r="D928" t="s">
        <v>2639</v>
      </c>
      <c r="E928" t="s">
        <v>306</v>
      </c>
      <c r="F928" t="s">
        <v>88</v>
      </c>
      <c r="J928" t="s">
        <v>3716</v>
      </c>
    </row>
    <row r="929" spans="1:10">
      <c r="A929" t="s">
        <v>2281</v>
      </c>
      <c r="C929" t="s">
        <v>89</v>
      </c>
      <c r="D929" t="s">
        <v>2640</v>
      </c>
      <c r="E929" t="s">
        <v>316</v>
      </c>
      <c r="F929" t="s">
        <v>89</v>
      </c>
      <c r="J929" t="s">
        <v>3717</v>
      </c>
    </row>
    <row r="930" spans="1:10">
      <c r="A930" t="s">
        <v>2281</v>
      </c>
      <c r="C930" t="s">
        <v>90</v>
      </c>
      <c r="D930" t="s">
        <v>2641</v>
      </c>
      <c r="E930" t="s">
        <v>316</v>
      </c>
      <c r="F930" t="s">
        <v>90</v>
      </c>
      <c r="J930" t="s">
        <v>3706</v>
      </c>
    </row>
    <row r="931" spans="1:10">
      <c r="A931" t="s">
        <v>2281</v>
      </c>
      <c r="C931" t="s">
        <v>91</v>
      </c>
      <c r="D931" t="s">
        <v>2642</v>
      </c>
      <c r="E931" t="s">
        <v>316</v>
      </c>
      <c r="F931" t="s">
        <v>91</v>
      </c>
      <c r="J931" t="s">
        <v>3712</v>
      </c>
    </row>
    <row r="932" spans="1:10">
      <c r="A932" t="s">
        <v>2281</v>
      </c>
      <c r="C932" t="s">
        <v>92</v>
      </c>
      <c r="D932" t="s">
        <v>2643</v>
      </c>
      <c r="E932" t="s">
        <v>306</v>
      </c>
      <c r="F932" t="s">
        <v>92</v>
      </c>
      <c r="J932" t="s">
        <v>3718</v>
      </c>
    </row>
    <row r="933" spans="1:10">
      <c r="A933" t="s">
        <v>2281</v>
      </c>
      <c r="C933" t="s">
        <v>93</v>
      </c>
      <c r="D933" t="s">
        <v>2580</v>
      </c>
      <c r="E933" t="s">
        <v>316</v>
      </c>
      <c r="F933" t="s">
        <v>93</v>
      </c>
      <c r="J933" t="s">
        <v>3713</v>
      </c>
    </row>
    <row r="934" spans="1:10">
      <c r="A934" t="s">
        <v>2281</v>
      </c>
      <c r="C934" t="s">
        <v>94</v>
      </c>
      <c r="D934" t="s">
        <v>2644</v>
      </c>
      <c r="E934" t="s">
        <v>316</v>
      </c>
      <c r="F934" t="s">
        <v>94</v>
      </c>
      <c r="J934" t="s">
        <v>3719</v>
      </c>
    </row>
    <row r="935" spans="1:10">
      <c r="A935" t="s">
        <v>2281</v>
      </c>
      <c r="C935" t="s">
        <v>95</v>
      </c>
      <c r="D935" t="s">
        <v>2645</v>
      </c>
      <c r="E935" t="s">
        <v>522</v>
      </c>
      <c r="F935" t="s">
        <v>95</v>
      </c>
      <c r="J935" t="s">
        <v>3707</v>
      </c>
    </row>
    <row r="936" spans="1:10">
      <c r="A936" t="s">
        <v>2281</v>
      </c>
      <c r="C936" t="s">
        <v>96</v>
      </c>
      <c r="D936" t="s">
        <v>2646</v>
      </c>
      <c r="E936" t="s">
        <v>522</v>
      </c>
      <c r="F936" t="s">
        <v>96</v>
      </c>
      <c r="J936" t="s">
        <v>3708</v>
      </c>
    </row>
    <row r="937" spans="1:10">
      <c r="A937" t="s">
        <v>2281</v>
      </c>
      <c r="C937" t="s">
        <v>97</v>
      </c>
      <c r="D937" t="s">
        <v>2647</v>
      </c>
      <c r="E937" t="s">
        <v>522</v>
      </c>
      <c r="F937" t="s">
        <v>97</v>
      </c>
      <c r="J937" t="s">
        <v>3709</v>
      </c>
    </row>
    <row r="938" spans="1:10">
      <c r="A938" t="s">
        <v>2281</v>
      </c>
      <c r="C938" t="s">
        <v>2589</v>
      </c>
      <c r="D938" t="s">
        <v>2648</v>
      </c>
      <c r="E938" t="s">
        <v>522</v>
      </c>
      <c r="F938" t="s">
        <v>2589</v>
      </c>
      <c r="J938" t="s">
        <v>2648</v>
      </c>
    </row>
    <row r="939" spans="1:10">
      <c r="A939" t="s">
        <v>2281</v>
      </c>
      <c r="C939" t="s">
        <v>98</v>
      </c>
      <c r="D939" t="s">
        <v>2649</v>
      </c>
      <c r="E939" t="s">
        <v>522</v>
      </c>
      <c r="F939" t="s">
        <v>98</v>
      </c>
      <c r="J939" t="s">
        <v>3710</v>
      </c>
    </row>
    <row r="940" spans="1:10">
      <c r="A940" t="s">
        <v>2281</v>
      </c>
      <c r="C940" t="s">
        <v>99</v>
      </c>
      <c r="D940" t="s">
        <v>2650</v>
      </c>
      <c r="E940" t="s">
        <v>522</v>
      </c>
      <c r="F940" t="s">
        <v>99</v>
      </c>
      <c r="J940" t="s">
        <v>3711</v>
      </c>
    </row>
    <row r="941" spans="1:10">
      <c r="A941" t="s">
        <v>2281</v>
      </c>
      <c r="C941" t="s">
        <v>101</v>
      </c>
      <c r="D941" t="s">
        <v>2652</v>
      </c>
      <c r="F941" t="s">
        <v>101</v>
      </c>
      <c r="J941" t="s">
        <v>3720</v>
      </c>
    </row>
    <row r="942" spans="1:10">
      <c r="A942" t="s">
        <v>2281</v>
      </c>
      <c r="C942" t="s">
        <v>2223</v>
      </c>
      <c r="D942" t="s">
        <v>2328</v>
      </c>
      <c r="E942" t="s">
        <v>1832</v>
      </c>
      <c r="F942" t="s">
        <v>1910</v>
      </c>
      <c r="I942">
        <v>2</v>
      </c>
      <c r="J942" t="s">
        <v>3715</v>
      </c>
    </row>
    <row r="943" spans="1:10">
      <c r="A943" t="s">
        <v>2281</v>
      </c>
      <c r="C943" t="s">
        <v>1910</v>
      </c>
      <c r="D943" t="s">
        <v>2328</v>
      </c>
      <c r="E943" t="s">
        <v>1832</v>
      </c>
      <c r="F943" t="s">
        <v>1910</v>
      </c>
      <c r="I943">
        <v>2</v>
      </c>
      <c r="J943" t="s">
        <v>3715</v>
      </c>
    </row>
    <row r="944" spans="1:10">
      <c r="A944" t="s">
        <v>2281</v>
      </c>
      <c r="C944" t="s">
        <v>2223</v>
      </c>
      <c r="D944" t="s">
        <v>2899</v>
      </c>
      <c r="E944" t="s">
        <v>1832</v>
      </c>
      <c r="F944" t="s">
        <v>1910</v>
      </c>
      <c r="I944">
        <v>2</v>
      </c>
      <c r="J944" t="s">
        <v>3715</v>
      </c>
    </row>
    <row r="945" spans="1:10">
      <c r="A945" t="s">
        <v>2281</v>
      </c>
      <c r="C945" t="s">
        <v>100</v>
      </c>
      <c r="D945" t="s">
        <v>2651</v>
      </c>
      <c r="E945" t="s">
        <v>522</v>
      </c>
      <c r="F945" t="s">
        <v>2917</v>
      </c>
      <c r="J945" t="s">
        <v>3425</v>
      </c>
    </row>
    <row r="946" spans="1:10">
      <c r="C946" t="s">
        <v>89</v>
      </c>
      <c r="D946" t="s">
        <v>2640</v>
      </c>
      <c r="E946" t="s">
        <v>316</v>
      </c>
      <c r="F946" t="s">
        <v>89</v>
      </c>
      <c r="J946" t="s">
        <v>3717</v>
      </c>
    </row>
    <row r="947" spans="1:10">
      <c r="C947" t="s">
        <v>3733</v>
      </c>
      <c r="D947" t="s">
        <v>3734</v>
      </c>
      <c r="E947" t="s">
        <v>325</v>
      </c>
      <c r="F947" t="s">
        <v>3733</v>
      </c>
      <c r="J947" t="s">
        <v>3734</v>
      </c>
    </row>
    <row r="948" spans="1:10">
      <c r="C948" t="s">
        <v>3735</v>
      </c>
      <c r="D948" t="s">
        <v>3736</v>
      </c>
      <c r="E948" t="s">
        <v>325</v>
      </c>
      <c r="F948" t="s">
        <v>3735</v>
      </c>
      <c r="J948" t="s">
        <v>3736</v>
      </c>
    </row>
    <row r="949" spans="1:10">
      <c r="C949" t="s">
        <v>3738</v>
      </c>
      <c r="D949" t="s">
        <v>3739</v>
      </c>
      <c r="F949" t="s">
        <v>3738</v>
      </c>
      <c r="I949">
        <v>2</v>
      </c>
      <c r="J949" t="s">
        <v>3739</v>
      </c>
    </row>
    <row r="950" spans="1:10">
      <c r="C950" t="s">
        <v>3741</v>
      </c>
      <c r="D950" t="s">
        <v>3742</v>
      </c>
      <c r="E950" t="s">
        <v>325</v>
      </c>
      <c r="F950" t="s">
        <v>3741</v>
      </c>
      <c r="J950" t="s">
        <v>3742</v>
      </c>
    </row>
    <row r="951" spans="1:10">
      <c r="C951" t="s">
        <v>2837</v>
      </c>
      <c r="D951" t="s">
        <v>2488</v>
      </c>
      <c r="E951" t="s">
        <v>3371</v>
      </c>
      <c r="F951" t="s">
        <v>2837</v>
      </c>
      <c r="J951" t="s">
        <v>3392</v>
      </c>
    </row>
    <row r="952" spans="1:10">
      <c r="C952" t="s">
        <v>3743</v>
      </c>
      <c r="D952" t="s">
        <v>3746</v>
      </c>
      <c r="E952" t="s">
        <v>325</v>
      </c>
      <c r="F952" t="s">
        <v>3743</v>
      </c>
      <c r="J952" t="s">
        <v>3746</v>
      </c>
    </row>
    <row r="953" spans="1:10">
      <c r="C953" t="s">
        <v>3744</v>
      </c>
      <c r="D953" t="s">
        <v>3745</v>
      </c>
      <c r="E953" t="s">
        <v>325</v>
      </c>
      <c r="F953" t="s">
        <v>3744</v>
      </c>
      <c r="J953" t="s">
        <v>3745</v>
      </c>
    </row>
  </sheetData>
  <autoFilter ref="A1:J949" xr:uid="{00000000-0001-0000-07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2"/>
  <sheetViews>
    <sheetView topLeftCell="I1" workbookViewId="0">
      <pane ySplit="1" topLeftCell="A6" activePane="bottomLeft" state="frozen"/>
      <selection pane="bottomLeft" activeCell="J26" sqref="J26"/>
    </sheetView>
  </sheetViews>
  <sheetFormatPr baseColWidth="10" defaultColWidth="8.83203125" defaultRowHeight="16"/>
  <cols>
    <col min="1" max="1" width="12.33203125" bestFit="1" customWidth="1"/>
    <col min="2" max="2" width="12.33203125" customWidth="1"/>
    <col min="3" max="3" width="15.83203125" bestFit="1" customWidth="1"/>
    <col min="4" max="6" width="12.33203125" customWidth="1"/>
    <col min="7" max="7" width="8" customWidth="1"/>
    <col min="8" max="8" width="7.5" bestFit="1" customWidth="1"/>
    <col min="9" max="9" width="23.6640625" customWidth="1"/>
    <col min="10" max="10" width="155.1640625" bestFit="1" customWidth="1"/>
  </cols>
  <sheetData>
    <row r="1" spans="1:10">
      <c r="A1" s="1" t="s">
        <v>2192</v>
      </c>
      <c r="B1" s="1" t="s">
        <v>3340</v>
      </c>
      <c r="C1" s="1" t="s">
        <v>2849</v>
      </c>
      <c r="D1" s="1" t="s">
        <v>2855</v>
      </c>
      <c r="E1" s="1" t="s">
        <v>2856</v>
      </c>
      <c r="F1" s="1" t="s">
        <v>2850</v>
      </c>
      <c r="G1" s="1" t="s">
        <v>3241</v>
      </c>
      <c r="H1" s="1" t="s">
        <v>2688</v>
      </c>
      <c r="I1" s="1" t="s">
        <v>0</v>
      </c>
      <c r="J1" s="1" t="s">
        <v>1</v>
      </c>
    </row>
    <row r="2" spans="1:10">
      <c r="A2" t="s">
        <v>2461</v>
      </c>
      <c r="B2">
        <v>17</v>
      </c>
      <c r="C2" t="s">
        <v>2515</v>
      </c>
      <c r="D2" t="s">
        <v>2857</v>
      </c>
      <c r="E2">
        <v>1</v>
      </c>
      <c r="F2" t="s">
        <v>2880</v>
      </c>
      <c r="G2" t="s">
        <v>3242</v>
      </c>
      <c r="H2" t="s">
        <v>2235</v>
      </c>
      <c r="I2" t="s">
        <v>2710</v>
      </c>
      <c r="J2" t="s">
        <v>2711</v>
      </c>
    </row>
    <row r="3" spans="1:10">
      <c r="A3" t="s">
        <v>2462</v>
      </c>
      <c r="B3">
        <v>4</v>
      </c>
      <c r="C3" t="s">
        <v>2515</v>
      </c>
      <c r="D3" t="s">
        <v>2857</v>
      </c>
      <c r="E3">
        <v>1</v>
      </c>
      <c r="F3" t="s">
        <v>2862</v>
      </c>
      <c r="G3" t="s">
        <v>2770</v>
      </c>
      <c r="H3" t="s">
        <v>2235</v>
      </c>
      <c r="I3" t="s">
        <v>2712</v>
      </c>
      <c r="J3" t="s">
        <v>2713</v>
      </c>
    </row>
    <row r="4" spans="1:10">
      <c r="A4" t="s">
        <v>2463</v>
      </c>
      <c r="B4">
        <v>21</v>
      </c>
      <c r="C4" t="s">
        <v>3174</v>
      </c>
      <c r="D4" t="s">
        <v>2879</v>
      </c>
      <c r="E4">
        <v>1</v>
      </c>
      <c r="F4" t="s">
        <v>2882</v>
      </c>
      <c r="G4" t="s">
        <v>3244</v>
      </c>
      <c r="H4" t="s">
        <v>2235</v>
      </c>
      <c r="I4" t="s">
        <v>2714</v>
      </c>
      <c r="J4" t="s">
        <v>2715</v>
      </c>
    </row>
    <row r="5" spans="1:10">
      <c r="A5" t="s">
        <v>2689</v>
      </c>
      <c r="B5">
        <v>24</v>
      </c>
      <c r="C5" t="s">
        <v>2515</v>
      </c>
      <c r="D5" t="s">
        <v>2857</v>
      </c>
      <c r="E5">
        <v>1</v>
      </c>
      <c r="F5" t="s">
        <v>2862</v>
      </c>
      <c r="G5" t="s">
        <v>2770</v>
      </c>
      <c r="H5" t="s">
        <v>2235</v>
      </c>
      <c r="I5" t="s">
        <v>2716</v>
      </c>
    </row>
    <row r="6" spans="1:10">
      <c r="A6" t="s">
        <v>2690</v>
      </c>
      <c r="B6">
        <v>8</v>
      </c>
      <c r="C6" t="s">
        <v>2515</v>
      </c>
      <c r="D6" t="s">
        <v>2857</v>
      </c>
      <c r="E6">
        <v>1</v>
      </c>
      <c r="F6" t="s">
        <v>2881</v>
      </c>
      <c r="G6" t="s">
        <v>3242</v>
      </c>
      <c r="H6" t="s">
        <v>2235</v>
      </c>
      <c r="I6" t="s">
        <v>2717</v>
      </c>
      <c r="J6" t="s">
        <v>2718</v>
      </c>
    </row>
    <row r="7" spans="1:10">
      <c r="A7" t="s">
        <v>2691</v>
      </c>
      <c r="B7">
        <v>31</v>
      </c>
      <c r="C7" t="s">
        <v>2897</v>
      </c>
      <c r="D7" t="s">
        <v>2857</v>
      </c>
      <c r="E7">
        <v>2</v>
      </c>
      <c r="F7" t="s">
        <v>2862</v>
      </c>
      <c r="G7" t="s">
        <v>2770</v>
      </c>
      <c r="H7" t="s">
        <v>2235</v>
      </c>
      <c r="I7" t="s">
        <v>2719</v>
      </c>
    </row>
    <row r="8" spans="1:10">
      <c r="A8" t="s">
        <v>2692</v>
      </c>
      <c r="B8">
        <v>27</v>
      </c>
      <c r="C8" t="s">
        <v>2897</v>
      </c>
      <c r="D8" t="s">
        <v>2879</v>
      </c>
      <c r="E8">
        <v>2</v>
      </c>
      <c r="F8" t="s">
        <v>2898</v>
      </c>
      <c r="G8" t="s">
        <v>2770</v>
      </c>
      <c r="H8" t="s">
        <v>2235</v>
      </c>
      <c r="I8" t="s">
        <v>2720</v>
      </c>
      <c r="J8" t="s">
        <v>2721</v>
      </c>
    </row>
    <row r="9" spans="1:10" s="12" customFormat="1">
      <c r="A9" s="12" t="s">
        <v>2693</v>
      </c>
      <c r="I9" s="12" t="s">
        <v>2722</v>
      </c>
    </row>
    <row r="10" spans="1:10">
      <c r="A10" t="s">
        <v>2694</v>
      </c>
      <c r="C10" t="s">
        <v>2515</v>
      </c>
      <c r="D10" t="s">
        <v>2885</v>
      </c>
      <c r="E10">
        <v>1</v>
      </c>
      <c r="F10" t="s">
        <v>2865</v>
      </c>
      <c r="G10" t="s">
        <v>2770</v>
      </c>
      <c r="H10" t="s">
        <v>2704</v>
      </c>
      <c r="I10" t="s">
        <v>2722</v>
      </c>
    </row>
    <row r="11" spans="1:10">
      <c r="A11" t="s">
        <v>2695</v>
      </c>
      <c r="B11">
        <v>38</v>
      </c>
      <c r="I11" t="s">
        <v>2723</v>
      </c>
    </row>
    <row r="12" spans="1:10">
      <c r="A12" t="s">
        <v>2696</v>
      </c>
      <c r="B12">
        <v>30</v>
      </c>
      <c r="C12" t="s">
        <v>2884</v>
      </c>
      <c r="I12" t="s">
        <v>2724</v>
      </c>
    </row>
    <row r="13" spans="1:10">
      <c r="A13" t="s">
        <v>2697</v>
      </c>
      <c r="B13">
        <v>32</v>
      </c>
      <c r="C13" t="s">
        <v>2515</v>
      </c>
      <c r="D13" t="s">
        <v>2857</v>
      </c>
      <c r="E13">
        <v>2</v>
      </c>
      <c r="F13" t="s">
        <v>2861</v>
      </c>
      <c r="G13" t="s">
        <v>3242</v>
      </c>
      <c r="H13" t="s">
        <v>2701</v>
      </c>
      <c r="I13" t="s">
        <v>2725</v>
      </c>
    </row>
    <row r="14" spans="1:10">
      <c r="A14" t="s">
        <v>2698</v>
      </c>
      <c r="B14">
        <v>14</v>
      </c>
      <c r="C14" t="s">
        <v>2515</v>
      </c>
      <c r="D14" t="s">
        <v>2857</v>
      </c>
      <c r="E14">
        <v>1</v>
      </c>
      <c r="F14" t="s">
        <v>2883</v>
      </c>
      <c r="G14" t="s">
        <v>3242</v>
      </c>
      <c r="I14" t="s">
        <v>2726</v>
      </c>
    </row>
    <row r="15" spans="1:10" s="12" customFormat="1">
      <c r="A15" s="12" t="s">
        <v>2699</v>
      </c>
      <c r="I15" s="12" t="s">
        <v>2727</v>
      </c>
    </row>
    <row r="16" spans="1:10" s="12" customFormat="1">
      <c r="A16" s="12" t="s">
        <v>2700</v>
      </c>
      <c r="I16" s="12" t="s">
        <v>2728</v>
      </c>
    </row>
    <row r="17" spans="1:10">
      <c r="A17" t="s">
        <v>2194</v>
      </c>
      <c r="B17">
        <v>10</v>
      </c>
      <c r="C17" t="s">
        <v>2869</v>
      </c>
      <c r="G17" t="s">
        <v>3242</v>
      </c>
      <c r="H17" t="s">
        <v>2701</v>
      </c>
      <c r="I17" t="s">
        <v>2729</v>
      </c>
    </row>
    <row r="18" spans="1:10">
      <c r="A18" t="s">
        <v>2222</v>
      </c>
      <c r="B18">
        <v>3</v>
      </c>
      <c r="C18" t="s">
        <v>2515</v>
      </c>
      <c r="D18" t="s">
        <v>2857</v>
      </c>
      <c r="E18">
        <v>1</v>
      </c>
      <c r="F18" t="s">
        <v>2862</v>
      </c>
      <c r="G18" t="s">
        <v>2770</v>
      </c>
      <c r="H18" t="s">
        <v>2701</v>
      </c>
      <c r="I18" t="s">
        <v>2730</v>
      </c>
      <c r="J18" t="s">
        <v>2731</v>
      </c>
    </row>
    <row r="19" spans="1:10">
      <c r="A19" t="s">
        <v>2237</v>
      </c>
      <c r="B19">
        <v>23</v>
      </c>
      <c r="C19" t="s">
        <v>3174</v>
      </c>
      <c r="G19" t="s">
        <v>2770</v>
      </c>
      <c r="H19" t="s">
        <v>2701</v>
      </c>
      <c r="I19" t="s">
        <v>2732</v>
      </c>
      <c r="J19" t="s">
        <v>2733</v>
      </c>
    </row>
    <row r="20" spans="1:10">
      <c r="A20" t="s">
        <v>2272</v>
      </c>
      <c r="B20">
        <v>5</v>
      </c>
      <c r="C20" t="s">
        <v>2515</v>
      </c>
      <c r="D20" t="s">
        <v>2879</v>
      </c>
      <c r="E20">
        <v>1</v>
      </c>
      <c r="F20" t="s">
        <v>2864</v>
      </c>
      <c r="G20" t="s">
        <v>3242</v>
      </c>
      <c r="H20" t="s">
        <v>2701</v>
      </c>
      <c r="I20" t="s">
        <v>2734</v>
      </c>
      <c r="J20" t="s">
        <v>2735</v>
      </c>
    </row>
    <row r="21" spans="1:10">
      <c r="A21" t="s">
        <v>2281</v>
      </c>
      <c r="B21">
        <v>34</v>
      </c>
      <c r="C21" t="s">
        <v>2897</v>
      </c>
      <c r="D21" t="s">
        <v>2857</v>
      </c>
      <c r="E21">
        <v>1</v>
      </c>
      <c r="F21" t="s">
        <v>2865</v>
      </c>
      <c r="G21" t="s">
        <v>2770</v>
      </c>
      <c r="H21" t="s">
        <v>3353</v>
      </c>
      <c r="I21" t="s">
        <v>2736</v>
      </c>
      <c r="J21" t="s">
        <v>2737</v>
      </c>
    </row>
    <row r="22" spans="1:10">
      <c r="A22" t="s">
        <v>2702</v>
      </c>
      <c r="B22">
        <v>35</v>
      </c>
      <c r="C22" t="s">
        <v>2897</v>
      </c>
      <c r="D22" t="s">
        <v>2885</v>
      </c>
      <c r="E22">
        <v>1</v>
      </c>
      <c r="F22" t="s">
        <v>2889</v>
      </c>
      <c r="G22" t="s">
        <v>3245</v>
      </c>
      <c r="H22" t="s">
        <v>3353</v>
      </c>
      <c r="I22" t="s">
        <v>2738</v>
      </c>
      <c r="J22" t="s">
        <v>2739</v>
      </c>
    </row>
    <row r="23" spans="1:10">
      <c r="A23" t="s">
        <v>2283</v>
      </c>
      <c r="B23">
        <v>2</v>
      </c>
      <c r="C23" t="s">
        <v>2869</v>
      </c>
      <c r="D23" t="s">
        <v>2857</v>
      </c>
      <c r="E23">
        <v>2</v>
      </c>
      <c r="F23" t="s">
        <v>2870</v>
      </c>
      <c r="G23" t="s">
        <v>2770</v>
      </c>
      <c r="H23" t="s">
        <v>2701</v>
      </c>
      <c r="I23" t="s">
        <v>2740</v>
      </c>
      <c r="J23" t="s">
        <v>2741</v>
      </c>
    </row>
    <row r="24" spans="1:10">
      <c r="A24" t="s">
        <v>2703</v>
      </c>
      <c r="B24">
        <v>28</v>
      </c>
      <c r="C24" t="s">
        <v>2515</v>
      </c>
      <c r="D24" t="s">
        <v>2879</v>
      </c>
      <c r="E24">
        <v>1</v>
      </c>
      <c r="F24" t="s">
        <v>187</v>
      </c>
      <c r="G24" t="s">
        <v>3242</v>
      </c>
      <c r="H24" t="s">
        <v>2704</v>
      </c>
      <c r="I24" t="s">
        <v>2742</v>
      </c>
      <c r="J24" t="s">
        <v>2895</v>
      </c>
    </row>
    <row r="25" spans="1:10">
      <c r="A25" t="s">
        <v>2511</v>
      </c>
      <c r="B25">
        <v>7</v>
      </c>
      <c r="C25" t="s">
        <v>2515</v>
      </c>
      <c r="D25" t="s">
        <v>2879</v>
      </c>
      <c r="E25">
        <v>1</v>
      </c>
      <c r="F25" t="s">
        <v>2890</v>
      </c>
      <c r="G25" t="s">
        <v>2770</v>
      </c>
      <c r="H25" t="s">
        <v>2704</v>
      </c>
      <c r="I25" t="s">
        <v>2743</v>
      </c>
      <c r="J25" t="s">
        <v>2744</v>
      </c>
    </row>
    <row r="26" spans="1:10">
      <c r="A26" t="s">
        <v>2510</v>
      </c>
      <c r="B26">
        <v>15</v>
      </c>
      <c r="C26" t="s">
        <v>2897</v>
      </c>
      <c r="D26" t="s">
        <v>2857</v>
      </c>
      <c r="E26">
        <v>1</v>
      </c>
      <c r="F26" t="s">
        <v>2858</v>
      </c>
      <c r="G26" t="s">
        <v>3242</v>
      </c>
      <c r="H26" t="s">
        <v>2704</v>
      </c>
      <c r="I26" t="s">
        <v>2745</v>
      </c>
      <c r="J26" t="s">
        <v>2896</v>
      </c>
    </row>
    <row r="27" spans="1:10">
      <c r="A27" t="s">
        <v>2586</v>
      </c>
      <c r="B27">
        <v>16</v>
      </c>
      <c r="C27" t="s">
        <v>2515</v>
      </c>
      <c r="D27" t="s">
        <v>2879</v>
      </c>
      <c r="E27">
        <v>1</v>
      </c>
      <c r="F27" t="s">
        <v>2860</v>
      </c>
      <c r="G27" t="s">
        <v>3242</v>
      </c>
      <c r="H27" t="s">
        <v>2705</v>
      </c>
      <c r="I27" t="s">
        <v>2746</v>
      </c>
      <c r="J27" t="s">
        <v>2747</v>
      </c>
    </row>
    <row r="28" spans="1:10">
      <c r="A28" t="s">
        <v>2588</v>
      </c>
      <c r="B28">
        <v>11</v>
      </c>
      <c r="C28" t="s">
        <v>2515</v>
      </c>
      <c r="D28" t="s">
        <v>2857</v>
      </c>
      <c r="E28">
        <v>1</v>
      </c>
      <c r="F28" t="s">
        <v>2888</v>
      </c>
      <c r="G28" t="s">
        <v>2770</v>
      </c>
      <c r="H28" t="s">
        <v>2705</v>
      </c>
      <c r="I28" t="s">
        <v>2748</v>
      </c>
      <c r="J28" t="s">
        <v>2749</v>
      </c>
    </row>
    <row r="29" spans="1:10">
      <c r="A29" t="s">
        <v>2590</v>
      </c>
      <c r="B29">
        <v>22</v>
      </c>
      <c r="C29" t="s">
        <v>3174</v>
      </c>
      <c r="G29" t="s">
        <v>3244</v>
      </c>
      <c r="H29" t="s">
        <v>2705</v>
      </c>
      <c r="I29" t="s">
        <v>2750</v>
      </c>
      <c r="J29" t="s">
        <v>2751</v>
      </c>
    </row>
    <row r="30" spans="1:10">
      <c r="A30" t="s">
        <v>2595</v>
      </c>
      <c r="B30">
        <v>37</v>
      </c>
      <c r="C30" t="s">
        <v>2515</v>
      </c>
      <c r="D30" t="s">
        <v>2857</v>
      </c>
      <c r="E30">
        <v>1</v>
      </c>
      <c r="F30" t="s">
        <v>2864</v>
      </c>
      <c r="G30" t="s">
        <v>3242</v>
      </c>
      <c r="H30" t="s">
        <v>2705</v>
      </c>
      <c r="I30" t="s">
        <v>2752</v>
      </c>
      <c r="J30" t="s">
        <v>2706</v>
      </c>
    </row>
    <row r="31" spans="1:10">
      <c r="A31" t="s">
        <v>2602</v>
      </c>
      <c r="B31">
        <v>9</v>
      </c>
      <c r="C31" t="s">
        <v>2515</v>
      </c>
      <c r="D31" t="s">
        <v>2857</v>
      </c>
      <c r="E31">
        <v>1</v>
      </c>
      <c r="F31" t="s">
        <v>2892</v>
      </c>
      <c r="G31" t="s">
        <v>2770</v>
      </c>
      <c r="H31" t="s">
        <v>2705</v>
      </c>
      <c r="I31" t="s">
        <v>2753</v>
      </c>
    </row>
    <row r="32" spans="1:10">
      <c r="A32" t="s">
        <v>2617</v>
      </c>
      <c r="B32">
        <v>18</v>
      </c>
      <c r="C32" t="s">
        <v>2884</v>
      </c>
      <c r="E32">
        <v>1</v>
      </c>
      <c r="F32" t="s">
        <v>2862</v>
      </c>
      <c r="G32" t="s">
        <v>2770</v>
      </c>
      <c r="H32" t="s">
        <v>2705</v>
      </c>
      <c r="I32" t="s">
        <v>2754</v>
      </c>
    </row>
    <row r="33" spans="1:10">
      <c r="A33" t="s">
        <v>2618</v>
      </c>
      <c r="B33">
        <v>19</v>
      </c>
      <c r="C33" t="s">
        <v>3085</v>
      </c>
      <c r="E33">
        <v>2</v>
      </c>
      <c r="F33" t="s">
        <v>2862</v>
      </c>
      <c r="G33" t="s">
        <v>2770</v>
      </c>
      <c r="H33" t="s">
        <v>2705</v>
      </c>
      <c r="I33" t="s">
        <v>2755</v>
      </c>
      <c r="J33" t="s">
        <v>2756</v>
      </c>
    </row>
    <row r="34" spans="1:10">
      <c r="A34" t="s">
        <v>2619</v>
      </c>
      <c r="B34">
        <v>29</v>
      </c>
      <c r="C34" t="s">
        <v>2884</v>
      </c>
      <c r="G34" t="s">
        <v>3242</v>
      </c>
      <c r="H34" t="s">
        <v>2705</v>
      </c>
      <c r="I34" t="s">
        <v>2757</v>
      </c>
      <c r="J34" t="s">
        <v>2758</v>
      </c>
    </row>
    <row r="35" spans="1:10">
      <c r="A35" t="s">
        <v>2707</v>
      </c>
      <c r="B35">
        <v>6</v>
      </c>
      <c r="C35" t="s">
        <v>2884</v>
      </c>
      <c r="E35">
        <v>2</v>
      </c>
      <c r="F35" t="s">
        <v>2860</v>
      </c>
      <c r="G35" t="s">
        <v>2770</v>
      </c>
      <c r="H35" t="s">
        <v>2705</v>
      </c>
      <c r="I35" t="s">
        <v>2759</v>
      </c>
      <c r="J35" t="s">
        <v>2760</v>
      </c>
    </row>
    <row r="36" spans="1:10">
      <c r="A36" t="s">
        <v>2708</v>
      </c>
      <c r="B36">
        <v>13</v>
      </c>
      <c r="C36" t="s">
        <v>2884</v>
      </c>
      <c r="E36">
        <v>2</v>
      </c>
      <c r="F36" t="s">
        <v>2860</v>
      </c>
      <c r="G36" t="s">
        <v>3243</v>
      </c>
      <c r="H36" t="s">
        <v>2705</v>
      </c>
      <c r="I36" t="s">
        <v>2761</v>
      </c>
      <c r="J36" t="s">
        <v>2762</v>
      </c>
    </row>
    <row r="37" spans="1:10">
      <c r="A37" t="s">
        <v>2709</v>
      </c>
      <c r="B37">
        <v>20</v>
      </c>
      <c r="C37" t="s">
        <v>2884</v>
      </c>
      <c r="E37">
        <v>2</v>
      </c>
      <c r="F37" t="s">
        <v>2863</v>
      </c>
      <c r="G37" t="s">
        <v>2770</v>
      </c>
      <c r="H37" t="s">
        <v>2705</v>
      </c>
      <c r="I37" t="s">
        <v>2763</v>
      </c>
    </row>
    <row r="38" spans="1:10">
      <c r="A38" t="s">
        <v>2851</v>
      </c>
      <c r="B38">
        <v>36</v>
      </c>
      <c r="C38" t="s">
        <v>2884</v>
      </c>
      <c r="I38" t="s">
        <v>2852</v>
      </c>
    </row>
    <row r="39" spans="1:10">
      <c r="A39" t="s">
        <v>2853</v>
      </c>
      <c r="B39">
        <v>25</v>
      </c>
      <c r="C39" t="s">
        <v>2884</v>
      </c>
      <c r="E39">
        <v>1</v>
      </c>
      <c r="F39" t="s">
        <v>2859</v>
      </c>
      <c r="G39" t="s">
        <v>3245</v>
      </c>
      <c r="I39" t="s">
        <v>2875</v>
      </c>
    </row>
    <row r="40" spans="1:10">
      <c r="A40" t="s">
        <v>2854</v>
      </c>
      <c r="B40">
        <v>41</v>
      </c>
      <c r="C40" t="s">
        <v>2884</v>
      </c>
      <c r="E40">
        <v>1</v>
      </c>
      <c r="F40" t="s">
        <v>2860</v>
      </c>
      <c r="H40" t="s">
        <v>2705</v>
      </c>
      <c r="I40" t="s">
        <v>2878</v>
      </c>
    </row>
    <row r="41" spans="1:10">
      <c r="A41" t="s">
        <v>2866</v>
      </c>
      <c r="B41">
        <v>40</v>
      </c>
      <c r="C41" t="s">
        <v>2897</v>
      </c>
      <c r="D41" t="s">
        <v>2857</v>
      </c>
      <c r="E41">
        <v>1</v>
      </c>
      <c r="F41" t="s">
        <v>2867</v>
      </c>
      <c r="G41" t="s">
        <v>2770</v>
      </c>
      <c r="H41" t="s">
        <v>2704</v>
      </c>
      <c r="I41" t="s">
        <v>2868</v>
      </c>
    </row>
    <row r="42" spans="1:10">
      <c r="A42" t="s">
        <v>2871</v>
      </c>
      <c r="B42">
        <v>12</v>
      </c>
      <c r="C42" t="s">
        <v>2884</v>
      </c>
      <c r="I42" t="s">
        <v>2872</v>
      </c>
    </row>
    <row r="43" spans="1:10">
      <c r="A43" t="s">
        <v>2873</v>
      </c>
      <c r="B43">
        <v>26</v>
      </c>
      <c r="C43" t="s">
        <v>2869</v>
      </c>
      <c r="I43" t="s">
        <v>2874</v>
      </c>
    </row>
    <row r="44" spans="1:10">
      <c r="A44" t="s">
        <v>2876</v>
      </c>
      <c r="B44">
        <v>42</v>
      </c>
      <c r="C44" t="s">
        <v>2897</v>
      </c>
      <c r="D44" t="s">
        <v>2879</v>
      </c>
      <c r="E44">
        <v>1</v>
      </c>
      <c r="F44" t="s">
        <v>2860</v>
      </c>
      <c r="G44" t="s">
        <v>3368</v>
      </c>
      <c r="H44" t="s">
        <v>2705</v>
      </c>
      <c r="I44" t="s">
        <v>2877</v>
      </c>
    </row>
    <row r="45" spans="1:10">
      <c r="A45" t="s">
        <v>2886</v>
      </c>
      <c r="B45">
        <v>44</v>
      </c>
      <c r="C45" t="s">
        <v>2515</v>
      </c>
      <c r="D45" t="s">
        <v>2857</v>
      </c>
      <c r="E45">
        <v>1</v>
      </c>
      <c r="F45" t="s">
        <v>2888</v>
      </c>
      <c r="G45" t="s">
        <v>2770</v>
      </c>
      <c r="H45" t="s">
        <v>2705</v>
      </c>
      <c r="I45" t="s">
        <v>2887</v>
      </c>
    </row>
    <row r="46" spans="1:10">
      <c r="A46" t="s">
        <v>2891</v>
      </c>
      <c r="B46">
        <v>1</v>
      </c>
      <c r="C46" t="s">
        <v>2869</v>
      </c>
    </row>
    <row r="47" spans="1:10">
      <c r="A47" t="s">
        <v>3341</v>
      </c>
      <c r="B47">
        <v>39</v>
      </c>
      <c r="C47" t="s">
        <v>2884</v>
      </c>
      <c r="G47" t="s">
        <v>3245</v>
      </c>
      <c r="H47" t="s">
        <v>2704</v>
      </c>
      <c r="I47" t="s">
        <v>3342</v>
      </c>
    </row>
    <row r="48" spans="1:10">
      <c r="A48" t="s">
        <v>3343</v>
      </c>
      <c r="B48">
        <v>43</v>
      </c>
      <c r="C48" t="s">
        <v>2884</v>
      </c>
      <c r="H48" t="s">
        <v>2705</v>
      </c>
      <c r="I48" t="s">
        <v>3344</v>
      </c>
    </row>
    <row r="49" spans="1:9">
      <c r="A49" t="s">
        <v>3345</v>
      </c>
      <c r="B49">
        <v>45</v>
      </c>
      <c r="C49" t="s">
        <v>2884</v>
      </c>
      <c r="H49" t="s">
        <v>2705</v>
      </c>
      <c r="I49" t="s">
        <v>3346</v>
      </c>
    </row>
    <row r="50" spans="1:9">
      <c r="A50" t="s">
        <v>3347</v>
      </c>
      <c r="B50">
        <v>46</v>
      </c>
      <c r="C50" t="s">
        <v>2884</v>
      </c>
      <c r="H50" t="s">
        <v>2235</v>
      </c>
      <c r="I50" t="s">
        <v>3348</v>
      </c>
    </row>
    <row r="51" spans="1:9">
      <c r="A51" t="s">
        <v>3349</v>
      </c>
      <c r="B51">
        <v>47</v>
      </c>
      <c r="C51" t="s">
        <v>2884</v>
      </c>
      <c r="H51" t="s">
        <v>2704</v>
      </c>
      <c r="I51" t="s">
        <v>3351</v>
      </c>
    </row>
    <row r="52" spans="1:9">
      <c r="A52" t="s">
        <v>3350</v>
      </c>
      <c r="B52">
        <v>48</v>
      </c>
      <c r="C52" t="s">
        <v>2884</v>
      </c>
      <c r="H52" t="s">
        <v>2235</v>
      </c>
      <c r="I52" t="s">
        <v>3352</v>
      </c>
    </row>
  </sheetData>
  <autoFilter ref="A1:J52" xr:uid="{00000000-0009-0000-0000-000008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649"/>
  <sheetViews>
    <sheetView tabSelected="1" workbookViewId="0">
      <pane ySplit="1" topLeftCell="A2" activePane="bottomLeft" state="frozen"/>
      <selection pane="bottomLeft" activeCell="A642" sqref="A642"/>
    </sheetView>
  </sheetViews>
  <sheetFormatPr baseColWidth="10" defaultColWidth="9" defaultRowHeight="16"/>
  <cols>
    <col min="1" max="1" width="14.83203125" style="7" bestFit="1" customWidth="1"/>
    <col min="2" max="2" width="9.83203125" style="7" bestFit="1" customWidth="1"/>
    <col min="3" max="3" width="38.6640625" style="7" customWidth="1"/>
    <col min="4" max="12" width="9" style="7"/>
    <col min="13" max="13" width="9" style="8"/>
    <col min="14" max="14" width="36.33203125" style="7" customWidth="1"/>
    <col min="15" max="17" width="9" style="7"/>
    <col min="18" max="19" width="8.83203125" customWidth="1"/>
    <col min="20" max="16384" width="9" style="7"/>
  </cols>
  <sheetData>
    <row r="1" spans="1:17">
      <c r="A1" s="9" t="s">
        <v>535</v>
      </c>
      <c r="B1" s="9" t="s">
        <v>536</v>
      </c>
      <c r="C1" s="9" t="s">
        <v>0</v>
      </c>
      <c r="D1" s="9" t="s">
        <v>328</v>
      </c>
      <c r="E1" s="9" t="s">
        <v>537</v>
      </c>
      <c r="F1" s="9" t="s">
        <v>538</v>
      </c>
      <c r="G1" s="9" t="s">
        <v>539</v>
      </c>
      <c r="H1" s="9" t="s">
        <v>540</v>
      </c>
      <c r="I1" s="9" t="s">
        <v>541</v>
      </c>
      <c r="J1" s="9" t="s">
        <v>542</v>
      </c>
      <c r="K1" s="9" t="s">
        <v>543</v>
      </c>
      <c r="L1" s="9" t="s">
        <v>544</v>
      </c>
      <c r="M1" s="9" t="s">
        <v>545</v>
      </c>
      <c r="N1" s="9" t="s">
        <v>546</v>
      </c>
      <c r="O1" s="28" t="s">
        <v>3202</v>
      </c>
      <c r="P1" s="28" t="s">
        <v>3200</v>
      </c>
      <c r="Q1" s="28" t="s">
        <v>3201</v>
      </c>
    </row>
    <row r="2" spans="1:17" ht="15.75" customHeight="1">
      <c r="A2" s="10" t="s">
        <v>547</v>
      </c>
      <c r="B2" s="10" t="s">
        <v>582</v>
      </c>
      <c r="C2" s="10" t="s">
        <v>583</v>
      </c>
      <c r="D2" s="10" t="s">
        <v>550</v>
      </c>
      <c r="E2" s="10" t="s">
        <v>584</v>
      </c>
      <c r="F2" s="32">
        <v>0</v>
      </c>
      <c r="G2" s="32">
        <v>100</v>
      </c>
      <c r="H2" s="32">
        <v>0</v>
      </c>
      <c r="I2" s="10" t="s">
        <v>585</v>
      </c>
      <c r="J2" s="11">
        <v>0</v>
      </c>
      <c r="K2" s="11">
        <v>0</v>
      </c>
      <c r="L2" s="11">
        <v>0</v>
      </c>
      <c r="M2" s="10" t="s">
        <v>550</v>
      </c>
      <c r="N2" s="10" t="s">
        <v>569</v>
      </c>
    </row>
    <row r="3" spans="1:17" ht="15.75" customHeight="1">
      <c r="A3" s="10" t="s">
        <v>547</v>
      </c>
      <c r="B3" s="10" t="s">
        <v>586</v>
      </c>
      <c r="C3" s="10" t="s">
        <v>587</v>
      </c>
      <c r="D3" s="10" t="s">
        <v>550</v>
      </c>
      <c r="E3" s="10" t="s">
        <v>588</v>
      </c>
      <c r="F3" s="32">
        <v>0</v>
      </c>
      <c r="G3" s="32">
        <v>0</v>
      </c>
      <c r="H3" s="32">
        <v>0</v>
      </c>
      <c r="I3" s="10" t="s">
        <v>553</v>
      </c>
      <c r="J3" s="11">
        <v>0</v>
      </c>
      <c r="K3" s="11">
        <v>0</v>
      </c>
      <c r="L3" s="11">
        <v>0</v>
      </c>
      <c r="M3" s="10" t="s">
        <v>550</v>
      </c>
      <c r="N3" s="10" t="s">
        <v>569</v>
      </c>
    </row>
    <row r="4" spans="1:17" ht="15.75" customHeight="1">
      <c r="A4" s="10" t="s">
        <v>547</v>
      </c>
      <c r="B4" s="10" t="s">
        <v>746</v>
      </c>
      <c r="C4" s="10" t="s">
        <v>747</v>
      </c>
      <c r="D4" s="10" t="s">
        <v>550</v>
      </c>
      <c r="E4" s="10" t="s">
        <v>584</v>
      </c>
      <c r="F4" s="32">
        <v>1</v>
      </c>
      <c r="G4" s="32">
        <v>100</v>
      </c>
      <c r="H4" s="10"/>
      <c r="I4" s="10" t="s">
        <v>553</v>
      </c>
      <c r="J4" s="11">
        <v>1</v>
      </c>
      <c r="K4" s="11">
        <v>1</v>
      </c>
      <c r="L4" s="11">
        <v>8</v>
      </c>
      <c r="M4" s="10" t="s">
        <v>550</v>
      </c>
      <c r="N4" s="10" t="s">
        <v>748</v>
      </c>
      <c r="O4" s="21"/>
    </row>
    <row r="5" spans="1:17" ht="15.75" customHeight="1">
      <c r="A5" s="10" t="s">
        <v>547</v>
      </c>
      <c r="B5" s="10" t="s">
        <v>722</v>
      </c>
      <c r="C5" s="10" t="s">
        <v>723</v>
      </c>
      <c r="D5" s="10" t="s">
        <v>550</v>
      </c>
      <c r="E5" s="10" t="s">
        <v>584</v>
      </c>
      <c r="F5" s="32">
        <v>1</v>
      </c>
      <c r="G5" s="32">
        <v>2040</v>
      </c>
      <c r="H5" s="10"/>
      <c r="I5" s="10" t="s">
        <v>553</v>
      </c>
      <c r="J5" s="11">
        <v>1</v>
      </c>
      <c r="K5" s="11">
        <v>9</v>
      </c>
      <c r="L5" s="11">
        <v>16</v>
      </c>
      <c r="M5" s="10" t="s">
        <v>550</v>
      </c>
      <c r="N5" s="10" t="s">
        <v>724</v>
      </c>
      <c r="O5" s="21"/>
    </row>
    <row r="6" spans="1:17" ht="15.75" customHeight="1">
      <c r="A6" s="10" t="s">
        <v>547</v>
      </c>
      <c r="B6" s="10" t="s">
        <v>678</v>
      </c>
      <c r="C6" s="10" t="s">
        <v>679</v>
      </c>
      <c r="D6" s="10" t="s">
        <v>550</v>
      </c>
      <c r="E6" s="10" t="s">
        <v>584</v>
      </c>
      <c r="F6" s="32">
        <v>1</v>
      </c>
      <c r="G6" s="32">
        <v>12</v>
      </c>
      <c r="H6" s="32"/>
      <c r="I6" s="10" t="s">
        <v>553</v>
      </c>
      <c r="J6" s="11">
        <v>1</v>
      </c>
      <c r="K6" s="11">
        <v>17</v>
      </c>
      <c r="L6" s="11">
        <v>24</v>
      </c>
      <c r="M6" s="10" t="s">
        <v>550</v>
      </c>
      <c r="N6" s="10" t="s">
        <v>680</v>
      </c>
      <c r="O6" s="21"/>
    </row>
    <row r="7" spans="1:17" ht="15.75" customHeight="1">
      <c r="A7" s="10" t="s">
        <v>547</v>
      </c>
      <c r="B7" s="10" t="s">
        <v>643</v>
      </c>
      <c r="C7" s="10" t="s">
        <v>644</v>
      </c>
      <c r="D7" s="10" t="s">
        <v>550</v>
      </c>
      <c r="E7" s="10" t="s">
        <v>584</v>
      </c>
      <c r="F7" s="32">
        <v>1</v>
      </c>
      <c r="G7" s="32">
        <v>31</v>
      </c>
      <c r="H7" s="32"/>
      <c r="I7" s="10" t="s">
        <v>553</v>
      </c>
      <c r="J7" s="11">
        <v>1</v>
      </c>
      <c r="K7" s="11">
        <v>25</v>
      </c>
      <c r="L7" s="11">
        <v>32</v>
      </c>
      <c r="M7" s="10" t="s">
        <v>550</v>
      </c>
      <c r="N7" s="10" t="s">
        <v>645</v>
      </c>
      <c r="O7" s="21"/>
    </row>
    <row r="8" spans="1:17" ht="15.75" customHeight="1">
      <c r="A8" s="10" t="s">
        <v>547</v>
      </c>
      <c r="B8" s="10" t="s">
        <v>693</v>
      </c>
      <c r="C8" s="10" t="s">
        <v>694</v>
      </c>
      <c r="D8" s="10" t="s">
        <v>550</v>
      </c>
      <c r="E8" s="10" t="s">
        <v>584</v>
      </c>
      <c r="F8" s="32">
        <v>0</v>
      </c>
      <c r="G8" s="32">
        <v>9</v>
      </c>
      <c r="H8" s="32">
        <v>6</v>
      </c>
      <c r="I8" s="10" t="s">
        <v>553</v>
      </c>
      <c r="J8" s="11">
        <v>1</v>
      </c>
      <c r="K8" s="11">
        <v>33</v>
      </c>
      <c r="L8" s="11">
        <v>40</v>
      </c>
      <c r="M8" s="10" t="s">
        <v>550</v>
      </c>
      <c r="N8" s="10" t="s">
        <v>695</v>
      </c>
      <c r="O8" s="21"/>
    </row>
    <row r="9" spans="1:17" ht="15.75" customHeight="1">
      <c r="A9" s="10" t="s">
        <v>547</v>
      </c>
      <c r="B9" s="10" t="s">
        <v>749</v>
      </c>
      <c r="C9" s="10" t="s">
        <v>750</v>
      </c>
      <c r="D9" s="10" t="s">
        <v>550</v>
      </c>
      <c r="E9" s="10" t="s">
        <v>584</v>
      </c>
      <c r="F9" s="32">
        <v>-1</v>
      </c>
      <c r="G9" s="32">
        <v>2345</v>
      </c>
      <c r="H9" s="32">
        <v>2345</v>
      </c>
      <c r="I9" s="10" t="s">
        <v>553</v>
      </c>
      <c r="J9" s="11">
        <v>1</v>
      </c>
      <c r="K9" s="11">
        <v>41</v>
      </c>
      <c r="L9" s="11">
        <v>48</v>
      </c>
      <c r="M9" s="10" t="s">
        <v>550</v>
      </c>
      <c r="N9" s="10" t="s">
        <v>751</v>
      </c>
      <c r="O9" s="21"/>
    </row>
    <row r="10" spans="1:17" ht="15.75" customHeight="1">
      <c r="A10" s="10" t="s">
        <v>547</v>
      </c>
      <c r="B10" s="10" t="s">
        <v>660</v>
      </c>
      <c r="C10" s="10" t="s">
        <v>661</v>
      </c>
      <c r="D10" s="10" t="s">
        <v>550</v>
      </c>
      <c r="E10" s="10" t="s">
        <v>584</v>
      </c>
      <c r="F10" s="32">
        <v>0</v>
      </c>
      <c r="G10" s="32">
        <v>100</v>
      </c>
      <c r="H10" s="32">
        <v>0</v>
      </c>
      <c r="I10" s="10" t="s">
        <v>553</v>
      </c>
      <c r="J10" s="11">
        <v>1</v>
      </c>
      <c r="K10" s="11">
        <v>49</v>
      </c>
      <c r="L10" s="11">
        <v>56</v>
      </c>
      <c r="M10" s="10" t="s">
        <v>550</v>
      </c>
      <c r="N10" s="10" t="s">
        <v>662</v>
      </c>
      <c r="O10" s="21"/>
    </row>
    <row r="11" spans="1:17" ht="15.75" customHeight="1">
      <c r="A11" s="10" t="s">
        <v>547</v>
      </c>
      <c r="B11" s="10" t="s">
        <v>663</v>
      </c>
      <c r="C11" s="10" t="s">
        <v>664</v>
      </c>
      <c r="D11" s="10" t="s">
        <v>550</v>
      </c>
      <c r="E11" s="10" t="s">
        <v>584</v>
      </c>
      <c r="F11" s="32">
        <v>-366</v>
      </c>
      <c r="G11" s="32">
        <v>366</v>
      </c>
      <c r="H11" s="32">
        <v>0</v>
      </c>
      <c r="I11" s="10" t="s">
        <v>553</v>
      </c>
      <c r="J11" s="11">
        <v>1</v>
      </c>
      <c r="K11" s="11">
        <v>57</v>
      </c>
      <c r="L11" s="11">
        <v>64</v>
      </c>
      <c r="M11" s="10" t="s">
        <v>550</v>
      </c>
      <c r="N11" s="10" t="s">
        <v>665</v>
      </c>
      <c r="O11" s="21"/>
    </row>
    <row r="12" spans="1:17" ht="15.75" customHeight="1">
      <c r="A12" s="10" t="s">
        <v>547</v>
      </c>
      <c r="B12" s="10" t="s">
        <v>731</v>
      </c>
      <c r="C12" s="10" t="s">
        <v>732</v>
      </c>
      <c r="D12" s="10" t="s">
        <v>550</v>
      </c>
      <c r="E12" s="10" t="s">
        <v>584</v>
      </c>
      <c r="F12" s="32">
        <v>0</v>
      </c>
      <c r="G12" s="32">
        <v>1</v>
      </c>
      <c r="H12" s="32">
        <v>0</v>
      </c>
      <c r="I12" s="10" t="s">
        <v>553</v>
      </c>
      <c r="J12" s="11">
        <v>1</v>
      </c>
      <c r="K12" s="11">
        <v>65</v>
      </c>
      <c r="L12" s="11">
        <v>72</v>
      </c>
      <c r="M12" s="10" t="s">
        <v>550</v>
      </c>
      <c r="N12" s="10" t="s">
        <v>733</v>
      </c>
      <c r="O12" s="22"/>
    </row>
    <row r="13" spans="1:17" ht="15.75" customHeight="1">
      <c r="A13" s="10" t="s">
        <v>547</v>
      </c>
      <c r="B13" s="10" t="s">
        <v>654</v>
      </c>
      <c r="C13" s="10" t="s">
        <v>655</v>
      </c>
      <c r="D13" s="10" t="s">
        <v>550</v>
      </c>
      <c r="E13" s="10" t="s">
        <v>584</v>
      </c>
      <c r="F13" s="32">
        <v>0</v>
      </c>
      <c r="G13" s="32">
        <v>5</v>
      </c>
      <c r="H13" s="32">
        <v>0</v>
      </c>
      <c r="I13" s="10" t="s">
        <v>553</v>
      </c>
      <c r="J13" s="11">
        <v>1</v>
      </c>
      <c r="K13" s="11">
        <v>73</v>
      </c>
      <c r="L13" s="11">
        <v>80</v>
      </c>
      <c r="M13" s="10" t="s">
        <v>550</v>
      </c>
      <c r="N13" s="10" t="s">
        <v>656</v>
      </c>
      <c r="O13" s="22"/>
    </row>
    <row r="14" spans="1:17" ht="15.75" customHeight="1">
      <c r="A14" s="10" t="s">
        <v>547</v>
      </c>
      <c r="B14" s="10" t="s">
        <v>704</v>
      </c>
      <c r="C14" s="10" t="s">
        <v>705</v>
      </c>
      <c r="D14" s="10" t="s">
        <v>550</v>
      </c>
      <c r="E14" s="10" t="s">
        <v>584</v>
      </c>
      <c r="F14" s="32">
        <v>0</v>
      </c>
      <c r="G14" s="32">
        <v>1</v>
      </c>
      <c r="H14" s="32">
        <v>1</v>
      </c>
      <c r="I14" s="10" t="s">
        <v>553</v>
      </c>
      <c r="J14" s="11">
        <v>1</v>
      </c>
      <c r="K14" s="11">
        <v>81</v>
      </c>
      <c r="L14" s="11">
        <v>88</v>
      </c>
      <c r="M14" s="10" t="s">
        <v>550</v>
      </c>
      <c r="N14" s="10" t="s">
        <v>706</v>
      </c>
      <c r="O14" s="22"/>
    </row>
    <row r="15" spans="1:17" ht="15.75" customHeight="1">
      <c r="A15" s="10" t="s">
        <v>547</v>
      </c>
      <c r="B15" s="10" t="s">
        <v>716</v>
      </c>
      <c r="C15" s="10" t="s">
        <v>717</v>
      </c>
      <c r="D15" s="10" t="s">
        <v>550</v>
      </c>
      <c r="E15" s="10" t="s">
        <v>584</v>
      </c>
      <c r="F15" s="32">
        <v>-1</v>
      </c>
      <c r="G15" s="32">
        <v>4</v>
      </c>
      <c r="H15" s="32">
        <v>-1</v>
      </c>
      <c r="I15" s="10" t="s">
        <v>553</v>
      </c>
      <c r="J15" s="11">
        <v>1</v>
      </c>
      <c r="K15" s="11">
        <v>89</v>
      </c>
      <c r="L15" s="11">
        <v>96</v>
      </c>
      <c r="M15" s="10" t="s">
        <v>550</v>
      </c>
      <c r="N15" s="10" t="s">
        <v>718</v>
      </c>
      <c r="O15" s="22"/>
    </row>
    <row r="16" spans="1:17" ht="15.75" customHeight="1">
      <c r="A16" s="10" t="s">
        <v>547</v>
      </c>
      <c r="B16" s="10" t="s">
        <v>710</v>
      </c>
      <c r="C16" s="10" t="s">
        <v>711</v>
      </c>
      <c r="D16" s="10" t="s">
        <v>550</v>
      </c>
      <c r="E16" s="10" t="s">
        <v>584</v>
      </c>
      <c r="F16" s="32">
        <v>0</v>
      </c>
      <c r="G16" s="32">
        <v>1</v>
      </c>
      <c r="H16" s="32">
        <v>0</v>
      </c>
      <c r="I16" s="10" t="s">
        <v>553</v>
      </c>
      <c r="J16" s="11">
        <v>1</v>
      </c>
      <c r="K16" s="11">
        <v>97</v>
      </c>
      <c r="L16" s="11">
        <v>104</v>
      </c>
      <c r="M16" s="10" t="s">
        <v>550</v>
      </c>
      <c r="N16" s="10" t="s">
        <v>712</v>
      </c>
      <c r="O16" s="22"/>
    </row>
    <row r="17" spans="1:15" ht="15.75" customHeight="1">
      <c r="A17" s="10" t="s">
        <v>547</v>
      </c>
      <c r="B17" s="10" t="s">
        <v>670</v>
      </c>
      <c r="C17" s="10" t="s">
        <v>671</v>
      </c>
      <c r="D17" s="10" t="s">
        <v>550</v>
      </c>
      <c r="E17" s="10" t="s">
        <v>584</v>
      </c>
      <c r="F17" s="32">
        <v>0</v>
      </c>
      <c r="G17" s="32">
        <v>1</v>
      </c>
      <c r="H17" s="32">
        <v>0</v>
      </c>
      <c r="I17" s="10" t="s">
        <v>553</v>
      </c>
      <c r="J17" s="11">
        <v>1</v>
      </c>
      <c r="K17" s="11">
        <v>105</v>
      </c>
      <c r="L17" s="11">
        <v>112</v>
      </c>
      <c r="M17" s="10" t="s">
        <v>550</v>
      </c>
      <c r="N17" s="10" t="s">
        <v>672</v>
      </c>
      <c r="O17" s="22"/>
    </row>
    <row r="18" spans="1:15" ht="15.75" customHeight="1">
      <c r="A18" s="10" t="s">
        <v>547</v>
      </c>
      <c r="B18" s="10" t="s">
        <v>760</v>
      </c>
      <c r="C18" s="10" t="s">
        <v>761</v>
      </c>
      <c r="D18" s="10" t="s">
        <v>550</v>
      </c>
      <c r="E18" s="10" t="s">
        <v>584</v>
      </c>
      <c r="F18" s="32">
        <v>0</v>
      </c>
      <c r="G18" s="32">
        <v>4</v>
      </c>
      <c r="H18" s="32">
        <v>4</v>
      </c>
      <c r="I18" s="10" t="s">
        <v>553</v>
      </c>
      <c r="J18" s="11">
        <v>1</v>
      </c>
      <c r="K18" s="11">
        <v>113</v>
      </c>
      <c r="L18" s="11">
        <v>120</v>
      </c>
      <c r="M18" s="10" t="s">
        <v>550</v>
      </c>
      <c r="N18" s="10" t="s">
        <v>762</v>
      </c>
      <c r="O18" s="22"/>
    </row>
    <row r="19" spans="1:15" ht="15.75" customHeight="1">
      <c r="A19" s="10" t="s">
        <v>547</v>
      </c>
      <c r="B19" s="10" t="s">
        <v>684</v>
      </c>
      <c r="C19" s="10" t="s">
        <v>685</v>
      </c>
      <c r="D19" s="10" t="s">
        <v>550</v>
      </c>
      <c r="E19" s="10" t="s">
        <v>584</v>
      </c>
      <c r="F19" s="32">
        <v>0</v>
      </c>
      <c r="G19" s="32">
        <v>3</v>
      </c>
      <c r="H19" s="32">
        <v>0</v>
      </c>
      <c r="I19" s="10" t="s">
        <v>553</v>
      </c>
      <c r="J19" s="11">
        <v>1</v>
      </c>
      <c r="K19" s="11">
        <v>121</v>
      </c>
      <c r="L19" s="11">
        <v>128</v>
      </c>
      <c r="M19" s="10" t="s">
        <v>550</v>
      </c>
      <c r="N19" s="10" t="s">
        <v>686</v>
      </c>
      <c r="O19" s="22"/>
    </row>
    <row r="20" spans="1:15" ht="15.75" customHeight="1">
      <c r="A20" s="10" t="s">
        <v>547</v>
      </c>
      <c r="B20" s="10" t="s">
        <v>734</v>
      </c>
      <c r="C20" s="10" t="s">
        <v>735</v>
      </c>
      <c r="D20" s="10" t="s">
        <v>550</v>
      </c>
      <c r="E20" s="10" t="s">
        <v>584</v>
      </c>
      <c r="F20" s="32">
        <v>0</v>
      </c>
      <c r="G20" s="32">
        <v>1</v>
      </c>
      <c r="H20" s="32">
        <v>0</v>
      </c>
      <c r="I20" s="10" t="s">
        <v>553</v>
      </c>
      <c r="J20" s="11">
        <v>1</v>
      </c>
      <c r="K20" s="11">
        <v>129</v>
      </c>
      <c r="L20" s="11">
        <v>136</v>
      </c>
      <c r="M20" s="10" t="s">
        <v>550</v>
      </c>
      <c r="N20" s="10" t="s">
        <v>736</v>
      </c>
      <c r="O20" s="22"/>
    </row>
    <row r="21" spans="1:15" ht="15.75" customHeight="1">
      <c r="A21" s="10" t="s">
        <v>547</v>
      </c>
      <c r="B21" s="10" t="s">
        <v>651</v>
      </c>
      <c r="C21" s="10" t="s">
        <v>652</v>
      </c>
      <c r="D21" s="10" t="s">
        <v>550</v>
      </c>
      <c r="E21" s="10" t="s">
        <v>584</v>
      </c>
      <c r="F21" s="32">
        <v>0</v>
      </c>
      <c r="G21" s="32">
        <v>1</v>
      </c>
      <c r="H21" s="32">
        <v>0</v>
      </c>
      <c r="I21" s="10" t="s">
        <v>553</v>
      </c>
      <c r="J21" s="11">
        <v>1</v>
      </c>
      <c r="K21" s="11">
        <v>137</v>
      </c>
      <c r="L21" s="11">
        <v>144</v>
      </c>
      <c r="M21" s="10" t="s">
        <v>550</v>
      </c>
      <c r="N21" s="10" t="s">
        <v>653</v>
      </c>
      <c r="O21" s="22"/>
    </row>
    <row r="22" spans="1:15" ht="15.75" customHeight="1">
      <c r="A22" s="10" t="s">
        <v>547</v>
      </c>
      <c r="B22" s="10" t="s">
        <v>725</v>
      </c>
      <c r="C22" s="10" t="s">
        <v>726</v>
      </c>
      <c r="D22" s="10" t="s">
        <v>550</v>
      </c>
      <c r="E22" s="10" t="s">
        <v>584</v>
      </c>
      <c r="F22" s="32">
        <v>0</v>
      </c>
      <c r="G22" s="32">
        <v>2</v>
      </c>
      <c r="H22" s="32">
        <v>0</v>
      </c>
      <c r="I22" s="10" t="s">
        <v>553</v>
      </c>
      <c r="J22" s="11">
        <v>1</v>
      </c>
      <c r="K22" s="11">
        <v>145</v>
      </c>
      <c r="L22" s="11">
        <v>152</v>
      </c>
      <c r="M22" s="10" t="s">
        <v>550</v>
      </c>
      <c r="N22" s="10" t="s">
        <v>727</v>
      </c>
      <c r="O22" s="22"/>
    </row>
    <row r="23" spans="1:15" ht="15.75" customHeight="1">
      <c r="A23" s="10" t="s">
        <v>547</v>
      </c>
      <c r="B23" s="10" t="s">
        <v>757</v>
      </c>
      <c r="C23" s="10" t="s">
        <v>758</v>
      </c>
      <c r="D23" s="10" t="s">
        <v>550</v>
      </c>
      <c r="E23" s="10" t="s">
        <v>584</v>
      </c>
      <c r="F23" s="32">
        <v>0</v>
      </c>
      <c r="G23" s="32">
        <v>1</v>
      </c>
      <c r="H23" s="32">
        <v>1</v>
      </c>
      <c r="I23" s="10" t="s">
        <v>553</v>
      </c>
      <c r="J23" s="11">
        <v>1</v>
      </c>
      <c r="K23" s="11">
        <v>153</v>
      </c>
      <c r="L23" s="11">
        <v>160</v>
      </c>
      <c r="M23" s="10" t="s">
        <v>550</v>
      </c>
      <c r="N23" s="10" t="s">
        <v>759</v>
      </c>
      <c r="O23" s="22"/>
    </row>
    <row r="24" spans="1:15" ht="15.75" customHeight="1">
      <c r="A24" s="10" t="s">
        <v>547</v>
      </c>
      <c r="B24" s="10" t="s">
        <v>737</v>
      </c>
      <c r="C24" s="10" t="s">
        <v>738</v>
      </c>
      <c r="D24" s="10" t="s">
        <v>550</v>
      </c>
      <c r="E24" s="10" t="s">
        <v>584</v>
      </c>
      <c r="F24" s="32">
        <v>0</v>
      </c>
      <c r="G24" s="32">
        <v>3</v>
      </c>
      <c r="H24" s="32">
        <v>0</v>
      </c>
      <c r="I24" s="10" t="s">
        <v>553</v>
      </c>
      <c r="J24" s="11">
        <v>2</v>
      </c>
      <c r="K24" s="11">
        <v>1</v>
      </c>
      <c r="L24" s="11">
        <v>8</v>
      </c>
      <c r="M24" s="10" t="s">
        <v>550</v>
      </c>
      <c r="N24" s="10" t="s">
        <v>739</v>
      </c>
      <c r="O24" s="22"/>
    </row>
    <row r="25" spans="1:15" ht="15.75" customHeight="1">
      <c r="A25" s="10" t="s">
        <v>547</v>
      </c>
      <c r="B25" s="10" t="s">
        <v>728</v>
      </c>
      <c r="C25" s="10" t="s">
        <v>729</v>
      </c>
      <c r="D25" s="10" t="s">
        <v>550</v>
      </c>
      <c r="E25" s="10" t="s">
        <v>584</v>
      </c>
      <c r="F25" s="32">
        <v>0</v>
      </c>
      <c r="G25" s="32">
        <v>365</v>
      </c>
      <c r="H25" s="32">
        <v>0</v>
      </c>
      <c r="I25" s="10" t="s">
        <v>553</v>
      </c>
      <c r="J25" s="11">
        <v>2</v>
      </c>
      <c r="K25" s="11">
        <v>9</v>
      </c>
      <c r="L25" s="11">
        <v>16</v>
      </c>
      <c r="M25" s="10" t="s">
        <v>550</v>
      </c>
      <c r="N25" s="10" t="s">
        <v>730</v>
      </c>
      <c r="O25" s="22"/>
    </row>
    <row r="26" spans="1:15" ht="15.75" customHeight="1">
      <c r="A26" s="10" t="s">
        <v>547</v>
      </c>
      <c r="B26" s="10" t="s">
        <v>740</v>
      </c>
      <c r="C26" s="10" t="s">
        <v>741</v>
      </c>
      <c r="D26" s="10" t="s">
        <v>522</v>
      </c>
      <c r="E26" s="10" t="s">
        <v>584</v>
      </c>
      <c r="F26" s="32">
        <v>0</v>
      </c>
      <c r="G26" s="32">
        <v>365</v>
      </c>
      <c r="H26" s="32">
        <v>0</v>
      </c>
      <c r="I26" s="10" t="s">
        <v>553</v>
      </c>
      <c r="J26" s="11">
        <v>2</v>
      </c>
      <c r="K26" s="11">
        <v>17</v>
      </c>
      <c r="L26" s="11">
        <v>24</v>
      </c>
      <c r="M26" s="10" t="s">
        <v>550</v>
      </c>
      <c r="N26" s="10" t="s">
        <v>742</v>
      </c>
      <c r="O26" s="22"/>
    </row>
    <row r="27" spans="1:15" ht="15.75" customHeight="1">
      <c r="A27" s="10" t="s">
        <v>547</v>
      </c>
      <c r="B27" s="10" t="s">
        <v>707</v>
      </c>
      <c r="C27" s="10" t="s">
        <v>708</v>
      </c>
      <c r="D27" s="10" t="s">
        <v>550</v>
      </c>
      <c r="E27" s="10" t="s">
        <v>584</v>
      </c>
      <c r="F27" s="32">
        <v>0</v>
      </c>
      <c r="G27" s="32">
        <v>1</v>
      </c>
      <c r="H27" s="32">
        <v>0</v>
      </c>
      <c r="I27" s="10" t="s">
        <v>553</v>
      </c>
      <c r="J27" s="11">
        <v>2</v>
      </c>
      <c r="K27" s="11">
        <v>25</v>
      </c>
      <c r="L27" s="11">
        <v>32</v>
      </c>
      <c r="M27" s="10" t="s">
        <v>550</v>
      </c>
      <c r="N27" s="10" t="s">
        <v>709</v>
      </c>
      <c r="O27" s="22"/>
    </row>
    <row r="28" spans="1:15" ht="15.75" customHeight="1">
      <c r="A28" s="10" t="s">
        <v>547</v>
      </c>
      <c r="B28" s="10" t="s">
        <v>743</v>
      </c>
      <c r="C28" s="10" t="s">
        <v>744</v>
      </c>
      <c r="D28" s="10" t="s">
        <v>550</v>
      </c>
      <c r="E28" s="10" t="s">
        <v>584</v>
      </c>
      <c r="F28" s="32">
        <v>0</v>
      </c>
      <c r="G28" s="32">
        <v>1</v>
      </c>
      <c r="H28" s="32">
        <v>0</v>
      </c>
      <c r="I28" s="10" t="s">
        <v>553</v>
      </c>
      <c r="J28" s="11">
        <v>2</v>
      </c>
      <c r="K28" s="11">
        <v>33</v>
      </c>
      <c r="L28" s="11">
        <v>40</v>
      </c>
      <c r="M28" s="10" t="s">
        <v>550</v>
      </c>
      <c r="N28" s="10" t="s">
        <v>745</v>
      </c>
      <c r="O28" s="22"/>
    </row>
    <row r="29" spans="1:15" ht="15.75" customHeight="1">
      <c r="A29" s="10" t="s">
        <v>547</v>
      </c>
      <c r="B29" s="10" t="s">
        <v>673</v>
      </c>
      <c r="C29" s="10" t="s">
        <v>674</v>
      </c>
      <c r="D29" s="10" t="s">
        <v>550</v>
      </c>
      <c r="E29" s="10" t="s">
        <v>584</v>
      </c>
      <c r="F29" s="32">
        <v>0</v>
      </c>
      <c r="G29" s="32">
        <v>1</v>
      </c>
      <c r="H29" s="32">
        <v>0</v>
      </c>
      <c r="I29" s="10" t="s">
        <v>553</v>
      </c>
      <c r="J29" s="11">
        <v>2</v>
      </c>
      <c r="K29" s="11">
        <v>41</v>
      </c>
      <c r="L29" s="11">
        <v>48</v>
      </c>
      <c r="M29" s="10" t="s">
        <v>550</v>
      </c>
      <c r="N29" s="10" t="s">
        <v>675</v>
      </c>
      <c r="O29" s="22"/>
    </row>
    <row r="30" spans="1:15" ht="15.75" customHeight="1">
      <c r="A30" s="10" t="s">
        <v>547</v>
      </c>
      <c r="B30" s="10" t="s">
        <v>637</v>
      </c>
      <c r="C30" s="10" t="s">
        <v>638</v>
      </c>
      <c r="D30" s="10" t="s">
        <v>550</v>
      </c>
      <c r="E30" s="10" t="s">
        <v>584</v>
      </c>
      <c r="F30" s="32">
        <v>0</v>
      </c>
      <c r="G30" s="32">
        <v>2</v>
      </c>
      <c r="H30" s="32">
        <v>0</v>
      </c>
      <c r="I30" s="10" t="s">
        <v>553</v>
      </c>
      <c r="J30" s="11">
        <v>2</v>
      </c>
      <c r="K30" s="11">
        <v>49</v>
      </c>
      <c r="L30" s="11">
        <v>56</v>
      </c>
      <c r="M30" s="10" t="s">
        <v>550</v>
      </c>
      <c r="N30" s="10" t="s">
        <v>639</v>
      </c>
      <c r="O30" s="22"/>
    </row>
    <row r="31" spans="1:15" ht="15.75" customHeight="1">
      <c r="A31" s="10" t="s">
        <v>547</v>
      </c>
      <c r="B31" s="10" t="s">
        <v>713</v>
      </c>
      <c r="C31" s="10" t="s">
        <v>714</v>
      </c>
      <c r="D31" s="10" t="s">
        <v>550</v>
      </c>
      <c r="E31" s="10" t="s">
        <v>584</v>
      </c>
      <c r="F31" s="32">
        <v>0</v>
      </c>
      <c r="G31" s="32">
        <v>3</v>
      </c>
      <c r="H31" s="32">
        <v>1</v>
      </c>
      <c r="I31" s="10" t="s">
        <v>553</v>
      </c>
      <c r="J31" s="11">
        <v>2</v>
      </c>
      <c r="K31" s="11">
        <v>57</v>
      </c>
      <c r="L31" s="11">
        <v>64</v>
      </c>
      <c r="M31" s="10" t="s">
        <v>550</v>
      </c>
      <c r="N31" s="10" t="s">
        <v>715</v>
      </c>
      <c r="O31" s="22"/>
    </row>
    <row r="32" spans="1:15" ht="15.75" customHeight="1">
      <c r="A32" s="10" t="s">
        <v>547</v>
      </c>
      <c r="B32" s="10" t="s">
        <v>657</v>
      </c>
      <c r="C32" s="10" t="s">
        <v>658</v>
      </c>
      <c r="D32" s="10" t="s">
        <v>550</v>
      </c>
      <c r="E32" s="10" t="s">
        <v>584</v>
      </c>
      <c r="F32" s="32">
        <v>1</v>
      </c>
      <c r="G32" s="32">
        <v>100</v>
      </c>
      <c r="H32" s="32">
        <v>1</v>
      </c>
      <c r="I32" s="10" t="s">
        <v>553</v>
      </c>
      <c r="J32" s="11">
        <v>2</v>
      </c>
      <c r="K32" s="11">
        <v>65</v>
      </c>
      <c r="L32" s="11">
        <v>72</v>
      </c>
      <c r="M32" s="10" t="s">
        <v>550</v>
      </c>
      <c r="N32" s="10" t="s">
        <v>659</v>
      </c>
      <c r="O32" s="22"/>
    </row>
    <row r="33" spans="1:19" ht="15.75" customHeight="1">
      <c r="A33" s="10" t="s">
        <v>547</v>
      </c>
      <c r="B33" s="10" t="s">
        <v>646</v>
      </c>
      <c r="C33" s="10" t="s">
        <v>647</v>
      </c>
      <c r="D33" s="10" t="s">
        <v>550</v>
      </c>
      <c r="E33" s="10" t="s">
        <v>584</v>
      </c>
      <c r="F33" s="32">
        <v>0</v>
      </c>
      <c r="G33" s="32">
        <v>1</v>
      </c>
      <c r="H33" s="32">
        <v>0</v>
      </c>
      <c r="I33" s="10" t="s">
        <v>553</v>
      </c>
      <c r="J33" s="11">
        <v>2</v>
      </c>
      <c r="K33" s="11">
        <v>73</v>
      </c>
      <c r="L33" s="11">
        <v>80</v>
      </c>
      <c r="M33" s="10" t="s">
        <v>550</v>
      </c>
      <c r="N33" s="10" t="s">
        <v>648</v>
      </c>
      <c r="O33" s="22"/>
    </row>
    <row r="34" spans="1:19" ht="15.75" customHeight="1">
      <c r="A34" s="10" t="s">
        <v>547</v>
      </c>
      <c r="B34" s="10" t="s">
        <v>681</v>
      </c>
      <c r="C34" s="10" t="s">
        <v>682</v>
      </c>
      <c r="D34" s="10" t="s">
        <v>522</v>
      </c>
      <c r="E34" s="10" t="s">
        <v>584</v>
      </c>
      <c r="F34" s="32">
        <v>0</v>
      </c>
      <c r="G34" s="32">
        <v>365</v>
      </c>
      <c r="H34" s="32">
        <v>0</v>
      </c>
      <c r="I34" s="10" t="s">
        <v>553</v>
      </c>
      <c r="J34" s="11">
        <v>2</v>
      </c>
      <c r="K34" s="11">
        <v>81</v>
      </c>
      <c r="L34" s="11">
        <v>88</v>
      </c>
      <c r="M34" s="10" t="s">
        <v>550</v>
      </c>
      <c r="N34" s="10" t="s">
        <v>683</v>
      </c>
      <c r="O34" s="22"/>
    </row>
    <row r="35" spans="1:19" ht="15.75" customHeight="1">
      <c r="A35" s="10" t="s">
        <v>547</v>
      </c>
      <c r="B35" s="10" t="s">
        <v>687</v>
      </c>
      <c r="C35" s="10" t="s">
        <v>688</v>
      </c>
      <c r="D35" s="10" t="s">
        <v>550</v>
      </c>
      <c r="E35" s="10" t="s">
        <v>584</v>
      </c>
      <c r="F35" s="32">
        <v>0</v>
      </c>
      <c r="G35" s="32">
        <v>1</v>
      </c>
      <c r="H35" s="32">
        <v>0</v>
      </c>
      <c r="I35" s="10" t="s">
        <v>553</v>
      </c>
      <c r="J35" s="11">
        <v>2</v>
      </c>
      <c r="K35" s="11">
        <v>89</v>
      </c>
      <c r="L35" s="11">
        <v>96</v>
      </c>
      <c r="M35" s="10" t="s">
        <v>550</v>
      </c>
      <c r="N35" s="10" t="s">
        <v>689</v>
      </c>
      <c r="O35" s="22"/>
    </row>
    <row r="36" spans="1:19" ht="15.75" customHeight="1">
      <c r="A36" s="10" t="s">
        <v>547</v>
      </c>
      <c r="B36" s="10" t="s">
        <v>649</v>
      </c>
      <c r="C36" s="10" t="s">
        <v>650</v>
      </c>
      <c r="D36" s="10" t="s">
        <v>550</v>
      </c>
      <c r="E36" s="10" t="s">
        <v>584</v>
      </c>
      <c r="F36" s="32">
        <v>1</v>
      </c>
      <c r="G36" s="32">
        <v>5</v>
      </c>
      <c r="H36" s="32">
        <v>2</v>
      </c>
      <c r="I36" s="10" t="s">
        <v>553</v>
      </c>
      <c r="J36" s="11">
        <v>2</v>
      </c>
      <c r="K36" s="11">
        <v>97</v>
      </c>
      <c r="L36" s="11">
        <v>104</v>
      </c>
      <c r="M36" s="10" t="s">
        <v>550</v>
      </c>
      <c r="N36" s="34" t="s">
        <v>3354</v>
      </c>
      <c r="O36" s="22"/>
    </row>
    <row r="37" spans="1:19" ht="15.75" customHeight="1">
      <c r="A37" s="10" t="s">
        <v>547</v>
      </c>
      <c r="B37" s="10" t="s">
        <v>633</v>
      </c>
      <c r="C37" s="10" t="s">
        <v>634</v>
      </c>
      <c r="D37" s="10" t="s">
        <v>550</v>
      </c>
      <c r="E37" s="10" t="s">
        <v>584</v>
      </c>
      <c r="F37" s="32">
        <v>0</v>
      </c>
      <c r="G37" s="32">
        <v>1</v>
      </c>
      <c r="H37" s="32">
        <v>0</v>
      </c>
      <c r="I37" s="10" t="s">
        <v>553</v>
      </c>
      <c r="J37" s="11">
        <v>2</v>
      </c>
      <c r="K37" s="11">
        <v>105</v>
      </c>
      <c r="L37" s="11">
        <v>112</v>
      </c>
      <c r="M37" s="10" t="s">
        <v>550</v>
      </c>
      <c r="N37" s="10" t="s">
        <v>636</v>
      </c>
      <c r="O37" s="22"/>
    </row>
    <row r="38" spans="1:19" ht="15.75" customHeight="1">
      <c r="A38" s="10" t="s">
        <v>547</v>
      </c>
      <c r="B38" s="10" t="s">
        <v>690</v>
      </c>
      <c r="C38" s="10" t="s">
        <v>691</v>
      </c>
      <c r="D38" s="10" t="s">
        <v>550</v>
      </c>
      <c r="E38" s="10" t="s">
        <v>584</v>
      </c>
      <c r="F38" s="32">
        <v>0</v>
      </c>
      <c r="G38" s="32">
        <v>1</v>
      </c>
      <c r="H38" s="32">
        <v>0</v>
      </c>
      <c r="I38" s="10" t="s">
        <v>553</v>
      </c>
      <c r="J38" s="11">
        <v>2</v>
      </c>
      <c r="K38" s="11">
        <v>113</v>
      </c>
      <c r="L38" s="11">
        <v>120</v>
      </c>
      <c r="M38" s="10" t="s">
        <v>550</v>
      </c>
      <c r="N38" s="10" t="s">
        <v>692</v>
      </c>
      <c r="O38" s="22"/>
    </row>
    <row r="39" spans="1:19" ht="15.75" customHeight="1">
      <c r="A39" s="10" t="s">
        <v>547</v>
      </c>
      <c r="B39" s="10" t="s">
        <v>666</v>
      </c>
      <c r="C39" s="10" t="s">
        <v>667</v>
      </c>
      <c r="D39" s="10" t="s">
        <v>550</v>
      </c>
      <c r="E39" s="10" t="s">
        <v>668</v>
      </c>
      <c r="F39" s="32">
        <v>0</v>
      </c>
      <c r="G39" s="32">
        <v>2</v>
      </c>
      <c r="H39" s="32">
        <v>0</v>
      </c>
      <c r="I39" s="10" t="s">
        <v>553</v>
      </c>
      <c r="J39" s="11">
        <v>2</v>
      </c>
      <c r="K39" s="11">
        <v>121</v>
      </c>
      <c r="L39" s="11">
        <v>128</v>
      </c>
      <c r="M39" s="10" t="s">
        <v>550</v>
      </c>
      <c r="N39" s="10" t="s">
        <v>669</v>
      </c>
      <c r="O39" s="22"/>
    </row>
    <row r="40" spans="1:19" ht="15.75" customHeight="1">
      <c r="A40" s="10" t="s">
        <v>547</v>
      </c>
      <c r="B40" s="10" t="s">
        <v>719</v>
      </c>
      <c r="C40" s="10" t="s">
        <v>720</v>
      </c>
      <c r="D40" s="10" t="s">
        <v>550</v>
      </c>
      <c r="E40" s="10" t="s">
        <v>668</v>
      </c>
      <c r="F40" s="32">
        <v>0</v>
      </c>
      <c r="G40" s="32">
        <v>1000</v>
      </c>
      <c r="H40" s="32">
        <v>0</v>
      </c>
      <c r="I40" s="10" t="s">
        <v>553</v>
      </c>
      <c r="J40" s="11">
        <v>2</v>
      </c>
      <c r="K40" s="11">
        <v>129</v>
      </c>
      <c r="L40" s="11">
        <v>136</v>
      </c>
      <c r="M40" s="10" t="s">
        <v>550</v>
      </c>
      <c r="N40" s="10" t="s">
        <v>721</v>
      </c>
      <c r="O40" s="22"/>
    </row>
    <row r="41" spans="1:19" ht="15.75" customHeight="1">
      <c r="A41" s="10" t="s">
        <v>547</v>
      </c>
      <c r="B41" s="10" t="s">
        <v>676</v>
      </c>
      <c r="C41" s="10" t="s">
        <v>677</v>
      </c>
      <c r="D41" s="10" t="s">
        <v>550</v>
      </c>
      <c r="E41" s="10" t="s">
        <v>584</v>
      </c>
      <c r="F41" s="32">
        <v>0</v>
      </c>
      <c r="G41" s="32">
        <v>1</v>
      </c>
      <c r="H41" s="32">
        <v>0</v>
      </c>
      <c r="I41" s="10" t="s">
        <v>553</v>
      </c>
      <c r="J41" s="11">
        <v>2</v>
      </c>
      <c r="K41" s="11">
        <v>137</v>
      </c>
      <c r="L41" s="11">
        <v>144</v>
      </c>
      <c r="M41" s="10" t="s">
        <v>550</v>
      </c>
      <c r="N41" s="10" t="s">
        <v>677</v>
      </c>
      <c r="O41" s="22"/>
    </row>
    <row r="42" spans="1:19" ht="15.75" customHeight="1">
      <c r="A42" s="10" t="s">
        <v>547</v>
      </c>
      <c r="B42" s="10" t="s">
        <v>752</v>
      </c>
      <c r="C42" s="10" t="s">
        <v>753</v>
      </c>
      <c r="D42" s="10" t="s">
        <v>550</v>
      </c>
      <c r="E42" s="10" t="s">
        <v>584</v>
      </c>
      <c r="F42" s="32">
        <v>0</v>
      </c>
      <c r="G42" s="32">
        <v>365</v>
      </c>
      <c r="H42" s="32">
        <v>0</v>
      </c>
      <c r="I42" s="10" t="s">
        <v>553</v>
      </c>
      <c r="J42" s="11">
        <v>2</v>
      </c>
      <c r="K42" s="11">
        <v>145</v>
      </c>
      <c r="L42" s="11">
        <v>152</v>
      </c>
      <c r="M42" s="10" t="s">
        <v>550</v>
      </c>
      <c r="N42" s="10" t="s">
        <v>753</v>
      </c>
      <c r="O42" s="22"/>
    </row>
    <row r="43" spans="1:19" ht="15.75" customHeight="1">
      <c r="A43" s="10" t="s">
        <v>547</v>
      </c>
      <c r="B43" s="10" t="s">
        <v>696</v>
      </c>
      <c r="C43" s="10" t="s">
        <v>697</v>
      </c>
      <c r="D43" s="10" t="s">
        <v>550</v>
      </c>
      <c r="E43" s="10" t="s">
        <v>584</v>
      </c>
      <c r="F43" s="32">
        <v>0</v>
      </c>
      <c r="G43" s="32">
        <v>1</v>
      </c>
      <c r="H43" s="32">
        <v>0</v>
      </c>
      <c r="I43" s="10" t="s">
        <v>553</v>
      </c>
      <c r="J43" s="11">
        <v>2</v>
      </c>
      <c r="K43" s="11">
        <v>153</v>
      </c>
      <c r="L43" s="11">
        <v>160</v>
      </c>
      <c r="M43" s="10" t="s">
        <v>550</v>
      </c>
      <c r="N43" s="10" t="s">
        <v>698</v>
      </c>
      <c r="O43" s="22"/>
    </row>
    <row r="44" spans="1:19" ht="15.75" customHeight="1">
      <c r="A44" s="10" t="s">
        <v>547</v>
      </c>
      <c r="B44" s="10" t="s">
        <v>640</v>
      </c>
      <c r="C44" s="10" t="s">
        <v>641</v>
      </c>
      <c r="D44" s="10" t="s">
        <v>550</v>
      </c>
      <c r="E44" s="10" t="s">
        <v>584</v>
      </c>
      <c r="F44" s="32">
        <v>0</v>
      </c>
      <c r="G44" s="32">
        <v>1</v>
      </c>
      <c r="H44" s="32">
        <v>0</v>
      </c>
      <c r="I44" s="10" t="s">
        <v>553</v>
      </c>
      <c r="J44" s="11">
        <v>2</v>
      </c>
      <c r="K44" s="11">
        <v>161</v>
      </c>
      <c r="L44" s="11">
        <v>168</v>
      </c>
      <c r="M44" s="10" t="s">
        <v>550</v>
      </c>
      <c r="N44" s="10" t="s">
        <v>642</v>
      </c>
      <c r="O44" s="22"/>
    </row>
    <row r="45" spans="1:19" ht="15.75" customHeight="1">
      <c r="A45" s="10" t="s">
        <v>547</v>
      </c>
      <c r="B45" s="10" t="s">
        <v>754</v>
      </c>
      <c r="C45" s="10" t="s">
        <v>755</v>
      </c>
      <c r="D45" s="10" t="s">
        <v>550</v>
      </c>
      <c r="E45" s="10" t="s">
        <v>584</v>
      </c>
      <c r="F45" s="32">
        <v>0</v>
      </c>
      <c r="G45" s="32">
        <v>1</v>
      </c>
      <c r="H45" s="32">
        <v>0</v>
      </c>
      <c r="I45" s="10" t="s">
        <v>553</v>
      </c>
      <c r="J45" s="11">
        <v>2</v>
      </c>
      <c r="K45" s="11">
        <v>169</v>
      </c>
      <c r="L45" s="11">
        <v>176</v>
      </c>
      <c r="M45" s="10" t="s">
        <v>550</v>
      </c>
      <c r="N45" s="10" t="s">
        <v>756</v>
      </c>
      <c r="O45" s="22"/>
    </row>
    <row r="46" spans="1:19" ht="15.75" customHeight="1">
      <c r="A46" s="10" t="s">
        <v>547</v>
      </c>
      <c r="B46" s="10" t="s">
        <v>699</v>
      </c>
      <c r="C46" s="10" t="s">
        <v>700</v>
      </c>
      <c r="D46" s="10" t="s">
        <v>550</v>
      </c>
      <c r="E46" s="10" t="s">
        <v>584</v>
      </c>
      <c r="F46" s="32">
        <v>0</v>
      </c>
      <c r="G46" s="32">
        <v>1</v>
      </c>
      <c r="H46" s="32">
        <v>0</v>
      </c>
      <c r="I46" s="10" t="s">
        <v>553</v>
      </c>
      <c r="J46" s="11">
        <v>2</v>
      </c>
      <c r="K46" s="11">
        <v>177</v>
      </c>
      <c r="L46" s="11">
        <v>184</v>
      </c>
      <c r="M46" s="10" t="s">
        <v>550</v>
      </c>
      <c r="N46" s="10" t="s">
        <v>700</v>
      </c>
      <c r="O46" s="22"/>
      <c r="R46" s="7"/>
      <c r="S46" s="7"/>
    </row>
    <row r="47" spans="1:19" s="18" customFormat="1" ht="15.75" customHeight="1">
      <c r="A47" s="17" t="s">
        <v>547</v>
      </c>
      <c r="B47" s="17"/>
      <c r="C47" s="15"/>
      <c r="D47" s="17"/>
      <c r="E47" s="17" t="s">
        <v>584</v>
      </c>
      <c r="F47" s="17">
        <v>0</v>
      </c>
      <c r="G47" s="17">
        <v>1</v>
      </c>
      <c r="H47" s="17">
        <v>0</v>
      </c>
      <c r="I47" s="17" t="s">
        <v>553</v>
      </c>
      <c r="J47" s="16">
        <v>2</v>
      </c>
      <c r="K47" s="16">
        <v>185</v>
      </c>
      <c r="L47" s="16">
        <v>192</v>
      </c>
      <c r="M47" s="17"/>
      <c r="N47" s="15" t="s">
        <v>3195</v>
      </c>
      <c r="O47" s="20" t="s">
        <v>3190</v>
      </c>
      <c r="P47" s="7">
        <f>(O47=B47)+0</f>
        <v>0</v>
      </c>
    </row>
    <row r="48" spans="1:19" ht="15.75" customHeight="1">
      <c r="A48" s="10" t="s">
        <v>547</v>
      </c>
      <c r="B48" s="10" t="s">
        <v>701</v>
      </c>
      <c r="C48" s="10" t="s">
        <v>702</v>
      </c>
      <c r="D48" s="10" t="s">
        <v>550</v>
      </c>
      <c r="E48" s="10" t="s">
        <v>584</v>
      </c>
      <c r="F48" s="32">
        <v>1</v>
      </c>
      <c r="G48" s="32">
        <v>1000</v>
      </c>
      <c r="H48" s="32">
        <v>1</v>
      </c>
      <c r="I48" s="10" t="s">
        <v>553</v>
      </c>
      <c r="J48" s="11">
        <v>2</v>
      </c>
      <c r="K48" s="11">
        <v>193</v>
      </c>
      <c r="L48" s="11">
        <v>200</v>
      </c>
      <c r="M48" s="10" t="s">
        <v>550</v>
      </c>
      <c r="N48" s="10" t="s">
        <v>703</v>
      </c>
      <c r="O48" s="22"/>
      <c r="R48" s="7"/>
      <c r="S48" s="7"/>
    </row>
    <row r="49" spans="1:20" ht="15.75" customHeight="1">
      <c r="A49" s="10" t="s">
        <v>547</v>
      </c>
      <c r="B49" s="10" t="s">
        <v>778</v>
      </c>
      <c r="C49" s="10" t="s">
        <v>779</v>
      </c>
      <c r="D49" s="10" t="s">
        <v>580</v>
      </c>
      <c r="E49" s="10" t="s">
        <v>551</v>
      </c>
      <c r="F49" s="32">
        <v>0.5</v>
      </c>
      <c r="G49" s="32">
        <v>1.5</v>
      </c>
      <c r="H49" s="32">
        <v>0.8</v>
      </c>
      <c r="I49" s="10" t="s">
        <v>553</v>
      </c>
      <c r="J49" s="11">
        <v>3</v>
      </c>
      <c r="K49" s="11">
        <v>1</v>
      </c>
      <c r="L49" s="11">
        <v>8</v>
      </c>
      <c r="M49" s="10" t="s">
        <v>554</v>
      </c>
      <c r="N49" s="10" t="s">
        <v>780</v>
      </c>
      <c r="O49" s="22" t="s">
        <v>2923</v>
      </c>
      <c r="P49" s="7">
        <f>(O49=B49)+0</f>
        <v>0</v>
      </c>
      <c r="R49" s="7"/>
      <c r="S49" s="7"/>
    </row>
    <row r="50" spans="1:20" ht="15.75" customHeight="1">
      <c r="A50" s="10" t="s">
        <v>547</v>
      </c>
      <c r="B50" s="10" t="s">
        <v>578</v>
      </c>
      <c r="C50" s="10" t="s">
        <v>579</v>
      </c>
      <c r="D50" s="10" t="s">
        <v>580</v>
      </c>
      <c r="E50" s="10" t="s">
        <v>551</v>
      </c>
      <c r="F50" s="32">
        <v>0</v>
      </c>
      <c r="G50" s="32">
        <v>1000</v>
      </c>
      <c r="H50" s="32">
        <v>330</v>
      </c>
      <c r="I50" s="10" t="s">
        <v>553</v>
      </c>
      <c r="J50" s="11">
        <v>3</v>
      </c>
      <c r="K50" s="11">
        <v>9</v>
      </c>
      <c r="L50" s="11">
        <v>16</v>
      </c>
      <c r="M50" s="10" t="s">
        <v>554</v>
      </c>
      <c r="N50" s="10" t="s">
        <v>581</v>
      </c>
      <c r="O50" s="22" t="s">
        <v>3191</v>
      </c>
      <c r="P50" s="7">
        <f>(O50=B50)+0</f>
        <v>0</v>
      </c>
      <c r="R50" s="7"/>
      <c r="S50" s="7"/>
    </row>
    <row r="51" spans="1:20" ht="15.75" customHeight="1">
      <c r="A51" s="10" t="s">
        <v>547</v>
      </c>
      <c r="B51" s="10" t="s">
        <v>593</v>
      </c>
      <c r="C51" s="10" t="s">
        <v>594</v>
      </c>
      <c r="D51" s="10" t="s">
        <v>580</v>
      </c>
      <c r="E51" s="10" t="s">
        <v>551</v>
      </c>
      <c r="F51" s="32">
        <v>0</v>
      </c>
      <c r="G51" s="32">
        <v>1000</v>
      </c>
      <c r="H51" s="32">
        <v>0</v>
      </c>
      <c r="I51" s="10" t="s">
        <v>553</v>
      </c>
      <c r="J51" s="11">
        <v>3</v>
      </c>
      <c r="K51" s="11">
        <v>17</v>
      </c>
      <c r="L51" s="11">
        <v>24</v>
      </c>
      <c r="M51" s="10" t="s">
        <v>554</v>
      </c>
      <c r="N51" s="10" t="s">
        <v>595</v>
      </c>
      <c r="O51" s="22"/>
      <c r="R51" s="7"/>
      <c r="S51" s="7"/>
    </row>
    <row r="52" spans="1:20" ht="15.75" customHeight="1">
      <c r="A52" s="10" t="s">
        <v>547</v>
      </c>
      <c r="B52" s="10" t="s">
        <v>766</v>
      </c>
      <c r="C52" s="10" t="s">
        <v>767</v>
      </c>
      <c r="D52" s="10" t="s">
        <v>550</v>
      </c>
      <c r="E52" s="10" t="s">
        <v>551</v>
      </c>
      <c r="F52" s="32">
        <v>0</v>
      </c>
      <c r="G52" s="32">
        <v>10</v>
      </c>
      <c r="H52" s="32">
        <v>1</v>
      </c>
      <c r="I52" s="10" t="s">
        <v>553</v>
      </c>
      <c r="J52" s="11">
        <v>3</v>
      </c>
      <c r="K52" s="11">
        <v>25</v>
      </c>
      <c r="L52" s="11">
        <v>32</v>
      </c>
      <c r="M52" s="10" t="s">
        <v>554</v>
      </c>
      <c r="N52" s="10" t="s">
        <v>768</v>
      </c>
      <c r="O52" s="22"/>
      <c r="R52" s="7"/>
      <c r="S52" s="7"/>
    </row>
    <row r="53" spans="1:20" ht="15.75" customHeight="1">
      <c r="A53" s="10" t="s">
        <v>547</v>
      </c>
      <c r="B53" s="10" t="s">
        <v>801</v>
      </c>
      <c r="C53" s="10" t="s">
        <v>802</v>
      </c>
      <c r="D53" s="10" t="s">
        <v>803</v>
      </c>
      <c r="E53" s="10" t="s">
        <v>551</v>
      </c>
      <c r="F53" s="32">
        <v>0</v>
      </c>
      <c r="G53" s="32">
        <v>20</v>
      </c>
      <c r="H53" s="32">
        <v>10</v>
      </c>
      <c r="I53" s="10" t="s">
        <v>553</v>
      </c>
      <c r="J53" s="11">
        <v>3</v>
      </c>
      <c r="K53" s="11">
        <v>33</v>
      </c>
      <c r="L53" s="11">
        <v>40</v>
      </c>
      <c r="M53" s="10" t="s">
        <v>552</v>
      </c>
      <c r="N53" s="10" t="s">
        <v>804</v>
      </c>
      <c r="O53" s="22"/>
      <c r="R53" s="7"/>
      <c r="S53" s="7"/>
    </row>
    <row r="54" spans="1:20" ht="15.75" customHeight="1">
      <c r="A54" s="10" t="s">
        <v>547</v>
      </c>
      <c r="B54" s="10" t="s">
        <v>559</v>
      </c>
      <c r="C54" s="10" t="s">
        <v>560</v>
      </c>
      <c r="D54" s="10" t="s">
        <v>550</v>
      </c>
      <c r="E54" s="10" t="s">
        <v>551</v>
      </c>
      <c r="F54" s="32">
        <v>0</v>
      </c>
      <c r="G54" s="32">
        <v>1</v>
      </c>
      <c r="H54" s="32">
        <v>0.75</v>
      </c>
      <c r="I54" s="10" t="s">
        <v>553</v>
      </c>
      <c r="J54" s="11">
        <v>3</v>
      </c>
      <c r="K54" s="11">
        <v>41</v>
      </c>
      <c r="L54" s="11">
        <v>48</v>
      </c>
      <c r="M54" s="10" t="s">
        <v>554</v>
      </c>
      <c r="N54" s="34" t="s">
        <v>561</v>
      </c>
      <c r="O54" s="22"/>
      <c r="R54" s="7"/>
      <c r="S54" s="7"/>
    </row>
    <row r="55" spans="1:20" ht="15.75" customHeight="1">
      <c r="A55" s="10" t="s">
        <v>547</v>
      </c>
      <c r="B55" s="10" t="s">
        <v>614</v>
      </c>
      <c r="C55" s="10" t="s">
        <v>615</v>
      </c>
      <c r="D55" s="10" t="s">
        <v>550</v>
      </c>
      <c r="E55" s="10" t="s">
        <v>551</v>
      </c>
      <c r="F55" s="32">
        <v>0</v>
      </c>
      <c r="G55" s="32">
        <v>2</v>
      </c>
      <c r="H55" s="32">
        <v>1.3</v>
      </c>
      <c r="I55" s="10" t="s">
        <v>553</v>
      </c>
      <c r="J55" s="11">
        <v>3</v>
      </c>
      <c r="K55" s="11">
        <v>49</v>
      </c>
      <c r="L55" s="11">
        <v>56</v>
      </c>
      <c r="M55" s="10" t="s">
        <v>554</v>
      </c>
      <c r="N55" s="10" t="s">
        <v>616</v>
      </c>
      <c r="O55" s="22"/>
      <c r="R55" s="7"/>
      <c r="S55" s="7"/>
    </row>
    <row r="56" spans="1:20" ht="15.75" customHeight="1">
      <c r="A56" s="10" t="s">
        <v>547</v>
      </c>
      <c r="B56" s="10" t="s">
        <v>772</v>
      </c>
      <c r="C56" s="10" t="s">
        <v>773</v>
      </c>
      <c r="D56" s="10" t="s">
        <v>516</v>
      </c>
      <c r="E56" s="10" t="s">
        <v>551</v>
      </c>
      <c r="F56" s="32">
        <v>1</v>
      </c>
      <c r="G56" s="32">
        <v>100</v>
      </c>
      <c r="H56" s="32">
        <v>25</v>
      </c>
      <c r="I56" s="10" t="s">
        <v>553</v>
      </c>
      <c r="J56" s="11">
        <v>3</v>
      </c>
      <c r="K56" s="11">
        <v>57</v>
      </c>
      <c r="L56" s="11">
        <v>64</v>
      </c>
      <c r="M56" s="10" t="s">
        <v>565</v>
      </c>
      <c r="N56" s="10" t="s">
        <v>774</v>
      </c>
      <c r="O56" s="22"/>
      <c r="R56" s="7"/>
      <c r="S56" s="7"/>
    </row>
    <row r="57" spans="1:20" ht="15.75" customHeight="1">
      <c r="A57" s="10" t="s">
        <v>547</v>
      </c>
      <c r="B57" s="10" t="s">
        <v>769</v>
      </c>
      <c r="C57" s="10" t="s">
        <v>770</v>
      </c>
      <c r="D57" s="10" t="s">
        <v>550</v>
      </c>
      <c r="E57" s="10" t="s">
        <v>551</v>
      </c>
      <c r="F57" s="32">
        <v>0.4</v>
      </c>
      <c r="G57" s="32">
        <v>0.6</v>
      </c>
      <c r="H57" s="32">
        <v>0.5</v>
      </c>
      <c r="I57" s="10" t="s">
        <v>553</v>
      </c>
      <c r="J57" s="11">
        <v>3</v>
      </c>
      <c r="K57" s="11">
        <v>65</v>
      </c>
      <c r="L57" s="11">
        <v>72</v>
      </c>
      <c r="M57" s="10" t="s">
        <v>554</v>
      </c>
      <c r="N57" s="10" t="s">
        <v>771</v>
      </c>
      <c r="O57" s="22"/>
      <c r="R57" s="7"/>
      <c r="S57" s="7"/>
    </row>
    <row r="58" spans="1:20" ht="15.75" customHeight="1">
      <c r="A58" s="10" t="s">
        <v>547</v>
      </c>
      <c r="B58" s="10" t="s">
        <v>574</v>
      </c>
      <c r="C58" s="10" t="s">
        <v>575</v>
      </c>
      <c r="D58" s="10" t="s">
        <v>564</v>
      </c>
      <c r="E58" s="10" t="s">
        <v>551</v>
      </c>
      <c r="F58" s="32">
        <v>1E-3</v>
      </c>
      <c r="G58" s="32">
        <v>0.7</v>
      </c>
      <c r="H58" s="32">
        <v>0.5</v>
      </c>
      <c r="I58" s="10" t="s">
        <v>553</v>
      </c>
      <c r="J58" s="11">
        <v>3</v>
      </c>
      <c r="K58" s="11">
        <v>73</v>
      </c>
      <c r="L58" s="11">
        <v>80</v>
      </c>
      <c r="M58" s="10" t="s">
        <v>576</v>
      </c>
      <c r="N58" s="10" t="s">
        <v>577</v>
      </c>
      <c r="O58" s="22"/>
      <c r="R58" s="7"/>
      <c r="S58" s="7"/>
    </row>
    <row r="59" spans="1:20" ht="15.75" customHeight="1">
      <c r="A59" s="10" t="s">
        <v>547</v>
      </c>
      <c r="B59" s="10" t="s">
        <v>562</v>
      </c>
      <c r="C59" s="10" t="s">
        <v>563</v>
      </c>
      <c r="D59" s="10" t="s">
        <v>564</v>
      </c>
      <c r="E59" s="10" t="s">
        <v>551</v>
      </c>
      <c r="F59" s="32">
        <v>1</v>
      </c>
      <c r="G59" s="32">
        <v>20</v>
      </c>
      <c r="H59" s="32">
        <v>5</v>
      </c>
      <c r="I59" s="10" t="s">
        <v>553</v>
      </c>
      <c r="J59" s="11">
        <v>4</v>
      </c>
      <c r="K59" s="11">
        <v>1</v>
      </c>
      <c r="L59" s="11">
        <v>8</v>
      </c>
      <c r="M59" s="10" t="s">
        <v>565</v>
      </c>
      <c r="N59" s="10" t="s">
        <v>566</v>
      </c>
      <c r="O59" s="22"/>
      <c r="R59" s="7"/>
      <c r="S59" s="7"/>
    </row>
    <row r="60" spans="1:20" ht="15.75" customHeight="1">
      <c r="A60" s="10" t="s">
        <v>547</v>
      </c>
      <c r="B60" s="10" t="s">
        <v>617</v>
      </c>
      <c r="C60" s="10" t="s">
        <v>618</v>
      </c>
      <c r="D60" s="10" t="s">
        <v>564</v>
      </c>
      <c r="E60" s="10" t="s">
        <v>551</v>
      </c>
      <c r="F60" s="32">
        <v>2</v>
      </c>
      <c r="G60" s="32">
        <v>50</v>
      </c>
      <c r="H60" s="32">
        <v>10</v>
      </c>
      <c r="I60" s="10" t="s">
        <v>553</v>
      </c>
      <c r="J60" s="11">
        <v>4</v>
      </c>
      <c r="K60" s="11">
        <v>9</v>
      </c>
      <c r="L60" s="11">
        <v>16</v>
      </c>
      <c r="M60" s="10" t="s">
        <v>554</v>
      </c>
      <c r="N60" s="10" t="s">
        <v>619</v>
      </c>
      <c r="O60" s="22"/>
      <c r="R60" s="7"/>
      <c r="S60" s="7"/>
    </row>
    <row r="61" spans="1:20" s="27" customFormat="1" ht="15.75" customHeight="1">
      <c r="A61" s="10" t="s">
        <v>547</v>
      </c>
      <c r="B61" s="17" t="s">
        <v>623</v>
      </c>
      <c r="C61" s="10" t="s">
        <v>624</v>
      </c>
      <c r="D61" s="10"/>
      <c r="E61" s="10" t="s">
        <v>551</v>
      </c>
      <c r="F61" s="17">
        <v>0.1</v>
      </c>
      <c r="G61" s="33">
        <v>10</v>
      </c>
      <c r="H61" s="33">
        <v>0.1</v>
      </c>
      <c r="I61" s="17" t="s">
        <v>553</v>
      </c>
      <c r="J61" s="16">
        <v>4</v>
      </c>
      <c r="K61" s="16">
        <v>17</v>
      </c>
      <c r="L61" s="16">
        <v>24</v>
      </c>
      <c r="M61" s="17" t="s">
        <v>576</v>
      </c>
      <c r="N61" s="15" t="s">
        <v>3196</v>
      </c>
      <c r="O61" s="19" t="s">
        <v>3192</v>
      </c>
      <c r="P61" s="27">
        <f>(O61=B61)+0</f>
        <v>0</v>
      </c>
      <c r="Q61" s="18"/>
      <c r="T61" s="26"/>
    </row>
    <row r="62" spans="1:20" ht="15.75" customHeight="1">
      <c r="A62" s="10" t="s">
        <v>547</v>
      </c>
      <c r="B62" s="10" t="s">
        <v>627</v>
      </c>
      <c r="C62" s="10" t="s">
        <v>628</v>
      </c>
      <c r="D62" s="10" t="s">
        <v>294</v>
      </c>
      <c r="E62" s="10" t="s">
        <v>551</v>
      </c>
      <c r="F62" s="32">
        <v>5</v>
      </c>
      <c r="G62" s="32">
        <v>200</v>
      </c>
      <c r="H62" s="32">
        <v>50</v>
      </c>
      <c r="I62" s="10" t="s">
        <v>553</v>
      </c>
      <c r="J62" s="11">
        <v>4</v>
      </c>
      <c r="K62" s="11">
        <v>25</v>
      </c>
      <c r="L62" s="11">
        <v>32</v>
      </c>
      <c r="M62" s="10" t="s">
        <v>554</v>
      </c>
      <c r="N62" s="10" t="s">
        <v>629</v>
      </c>
      <c r="O62" s="22"/>
      <c r="R62" s="7"/>
      <c r="S62" s="7"/>
    </row>
    <row r="63" spans="1:20" ht="15.75" customHeight="1">
      <c r="A63" s="10" t="s">
        <v>547</v>
      </c>
      <c r="B63" s="10" t="s">
        <v>786</v>
      </c>
      <c r="C63" s="10" t="s">
        <v>787</v>
      </c>
      <c r="D63" s="10" t="s">
        <v>522</v>
      </c>
      <c r="E63" s="10" t="s">
        <v>551</v>
      </c>
      <c r="F63" s="32">
        <v>0</v>
      </c>
      <c r="G63" s="32">
        <v>365</v>
      </c>
      <c r="H63" s="32">
        <v>0</v>
      </c>
      <c r="I63" s="10" t="s">
        <v>553</v>
      </c>
      <c r="J63" s="11">
        <v>4</v>
      </c>
      <c r="K63" s="11">
        <v>33</v>
      </c>
      <c r="L63" s="11">
        <v>40</v>
      </c>
      <c r="M63" s="10" t="s">
        <v>554</v>
      </c>
      <c r="N63" s="10" t="s">
        <v>788</v>
      </c>
      <c r="O63" s="22"/>
      <c r="R63" s="7"/>
      <c r="S63" s="7"/>
    </row>
    <row r="64" spans="1:20" ht="15.75" customHeight="1">
      <c r="A64" s="10" t="s">
        <v>547</v>
      </c>
      <c r="B64" s="10" t="s">
        <v>783</v>
      </c>
      <c r="C64" s="10" t="s">
        <v>784</v>
      </c>
      <c r="D64" s="10" t="s">
        <v>550</v>
      </c>
      <c r="E64" s="10" t="s">
        <v>551</v>
      </c>
      <c r="F64" s="32">
        <v>0</v>
      </c>
      <c r="G64" s="32">
        <v>1</v>
      </c>
      <c r="H64" s="32">
        <v>0.5</v>
      </c>
      <c r="I64" s="10" t="s">
        <v>553</v>
      </c>
      <c r="J64" s="11">
        <v>4</v>
      </c>
      <c r="K64" s="11">
        <v>41</v>
      </c>
      <c r="L64" s="11">
        <v>48</v>
      </c>
      <c r="M64" s="10" t="s">
        <v>554</v>
      </c>
      <c r="N64" s="10" t="s">
        <v>785</v>
      </c>
      <c r="O64" s="22"/>
      <c r="R64" s="7"/>
      <c r="S64" s="7"/>
    </row>
    <row r="65" spans="1:19" ht="15.75" customHeight="1">
      <c r="A65" s="10" t="s">
        <v>547</v>
      </c>
      <c r="B65" s="10" t="s">
        <v>792</v>
      </c>
      <c r="C65" s="10" t="s">
        <v>793</v>
      </c>
      <c r="D65" s="10" t="s">
        <v>550</v>
      </c>
      <c r="E65" s="10" t="s">
        <v>551</v>
      </c>
      <c r="F65" s="32">
        <v>0.01</v>
      </c>
      <c r="G65" s="32">
        <v>10</v>
      </c>
      <c r="H65" s="32">
        <v>1</v>
      </c>
      <c r="I65" s="10" t="s">
        <v>553</v>
      </c>
      <c r="J65" s="11">
        <v>4</v>
      </c>
      <c r="K65" s="11">
        <v>49</v>
      </c>
      <c r="L65" s="11">
        <v>56</v>
      </c>
      <c r="M65" s="10" t="s">
        <v>554</v>
      </c>
      <c r="N65" s="10" t="s">
        <v>794</v>
      </c>
      <c r="O65" s="22"/>
      <c r="R65" s="7"/>
      <c r="S65" s="7"/>
    </row>
    <row r="66" spans="1:19" ht="15.75" customHeight="1">
      <c r="A66" s="10" t="s">
        <v>547</v>
      </c>
      <c r="B66" s="10" t="s">
        <v>620</v>
      </c>
      <c r="C66" s="10" t="s">
        <v>621</v>
      </c>
      <c r="D66" s="10" t="s">
        <v>569</v>
      </c>
      <c r="E66" s="10" t="s">
        <v>551</v>
      </c>
      <c r="F66" s="32">
        <v>1E-3</v>
      </c>
      <c r="G66" s="32">
        <v>12</v>
      </c>
      <c r="H66" s="32">
        <v>2</v>
      </c>
      <c r="I66" s="10" t="s">
        <v>553</v>
      </c>
      <c r="J66" s="11">
        <v>4</v>
      </c>
      <c r="K66" s="11">
        <v>57</v>
      </c>
      <c r="L66" s="11">
        <v>64</v>
      </c>
      <c r="M66" s="10" t="s">
        <v>554</v>
      </c>
      <c r="N66" s="10" t="s">
        <v>622</v>
      </c>
      <c r="O66" s="22"/>
      <c r="R66" s="7"/>
      <c r="S66" s="7"/>
    </row>
    <row r="67" spans="1:19" ht="15.75" customHeight="1">
      <c r="A67" s="10" t="s">
        <v>547</v>
      </c>
      <c r="B67" s="10" t="s">
        <v>532</v>
      </c>
      <c r="C67" s="10" t="s">
        <v>625</v>
      </c>
      <c r="D67" s="10" t="s">
        <v>569</v>
      </c>
      <c r="E67" s="10" t="s">
        <v>551</v>
      </c>
      <c r="F67" s="32">
        <v>1E-3</v>
      </c>
      <c r="G67" s="32">
        <v>12</v>
      </c>
      <c r="H67" s="32">
        <v>1</v>
      </c>
      <c r="I67" s="10" t="s">
        <v>553</v>
      </c>
      <c r="J67" s="11">
        <v>4</v>
      </c>
      <c r="K67" s="11">
        <v>65</v>
      </c>
      <c r="L67" s="11">
        <v>72</v>
      </c>
      <c r="M67" s="10" t="s">
        <v>554</v>
      </c>
      <c r="N67" s="10" t="s">
        <v>626</v>
      </c>
      <c r="O67" s="22"/>
      <c r="R67" s="7"/>
      <c r="S67" s="7"/>
    </row>
    <row r="68" spans="1:19" ht="15.75" customHeight="1">
      <c r="A68" s="10" t="s">
        <v>547</v>
      </c>
      <c r="B68" s="10" t="s">
        <v>556</v>
      </c>
      <c r="C68" s="10" t="s">
        <v>557</v>
      </c>
      <c r="D68" s="10" t="s">
        <v>550</v>
      </c>
      <c r="E68" s="10" t="s">
        <v>551</v>
      </c>
      <c r="F68" s="32">
        <v>0</v>
      </c>
      <c r="G68" s="32">
        <v>360</v>
      </c>
      <c r="H68" s="32">
        <v>0</v>
      </c>
      <c r="I68" s="10" t="s">
        <v>553</v>
      </c>
      <c r="J68" s="11">
        <v>4</v>
      </c>
      <c r="K68" s="11">
        <v>73</v>
      </c>
      <c r="L68" s="11">
        <v>80</v>
      </c>
      <c r="M68" s="10" t="s">
        <v>554</v>
      </c>
      <c r="N68" s="34" t="s">
        <v>558</v>
      </c>
      <c r="O68" s="22"/>
      <c r="R68" s="7"/>
      <c r="S68" s="7"/>
    </row>
    <row r="69" spans="1:19" ht="15.75" customHeight="1">
      <c r="A69" s="10" t="s">
        <v>547</v>
      </c>
      <c r="B69" s="10" t="s">
        <v>798</v>
      </c>
      <c r="C69" s="10" t="s">
        <v>799</v>
      </c>
      <c r="D69" s="10" t="s">
        <v>550</v>
      </c>
      <c r="E69" s="10" t="s">
        <v>551</v>
      </c>
      <c r="F69" s="32">
        <v>0.1</v>
      </c>
      <c r="G69" s="32">
        <v>0.5</v>
      </c>
      <c r="H69" s="32">
        <v>0.3</v>
      </c>
      <c r="I69" s="10" t="s">
        <v>553</v>
      </c>
      <c r="J69" s="11">
        <v>5</v>
      </c>
      <c r="K69" s="11">
        <v>1</v>
      </c>
      <c r="L69" s="11">
        <v>8</v>
      </c>
      <c r="M69" s="10" t="s">
        <v>554</v>
      </c>
      <c r="N69" s="10" t="s">
        <v>800</v>
      </c>
      <c r="O69" s="22"/>
      <c r="R69" s="7"/>
      <c r="S69" s="7"/>
    </row>
    <row r="70" spans="1:19" ht="15.75" customHeight="1">
      <c r="A70" s="10" t="s">
        <v>547</v>
      </c>
      <c r="B70" s="10" t="s">
        <v>598</v>
      </c>
      <c r="C70" s="10" t="s">
        <v>599</v>
      </c>
      <c r="D70" s="10" t="s">
        <v>600</v>
      </c>
      <c r="E70" s="10" t="s">
        <v>551</v>
      </c>
      <c r="F70" s="32">
        <v>100</v>
      </c>
      <c r="G70" s="32">
        <v>500</v>
      </c>
      <c r="H70" s="32">
        <v>500</v>
      </c>
      <c r="I70" s="10" t="s">
        <v>553</v>
      </c>
      <c r="J70" s="11">
        <v>5</v>
      </c>
      <c r="K70" s="11">
        <v>9</v>
      </c>
      <c r="L70" s="11">
        <v>16</v>
      </c>
      <c r="M70" s="10" t="s">
        <v>554</v>
      </c>
      <c r="N70" s="10" t="s">
        <v>601</v>
      </c>
      <c r="O70" s="22"/>
      <c r="R70" s="7"/>
      <c r="S70" s="7"/>
    </row>
    <row r="71" spans="1:19" ht="15.75" customHeight="1">
      <c r="A71" s="10" t="s">
        <v>547</v>
      </c>
      <c r="B71" s="10" t="s">
        <v>548</v>
      </c>
      <c r="C71" s="10" t="s">
        <v>549</v>
      </c>
      <c r="D71" s="10" t="s">
        <v>550</v>
      </c>
      <c r="E71" s="10" t="s">
        <v>551</v>
      </c>
      <c r="F71" s="32">
        <v>0</v>
      </c>
      <c r="G71" s="32">
        <v>10</v>
      </c>
      <c r="H71" s="32">
        <v>1</v>
      </c>
      <c r="I71" s="10" t="s">
        <v>553</v>
      </c>
      <c r="J71" s="11">
        <v>5</v>
      </c>
      <c r="K71" s="11">
        <v>17</v>
      </c>
      <c r="L71" s="11">
        <v>24</v>
      </c>
      <c r="M71" s="10" t="s">
        <v>554</v>
      </c>
      <c r="N71" s="10" t="s">
        <v>555</v>
      </c>
      <c r="O71" s="22"/>
      <c r="R71" s="7"/>
      <c r="S71" s="7"/>
    </row>
    <row r="72" spans="1:19" ht="15.75" customHeight="1">
      <c r="A72" s="10" t="s">
        <v>547</v>
      </c>
      <c r="B72" s="19" t="s">
        <v>630</v>
      </c>
      <c r="C72" s="10" t="s">
        <v>631</v>
      </c>
      <c r="D72" s="10" t="s">
        <v>316</v>
      </c>
      <c r="E72" s="10" t="s">
        <v>551</v>
      </c>
      <c r="F72" s="32">
        <v>0.01</v>
      </c>
      <c r="G72" s="32">
        <v>5</v>
      </c>
      <c r="H72" s="32">
        <v>0</v>
      </c>
      <c r="I72" s="10" t="s">
        <v>553</v>
      </c>
      <c r="J72" s="11">
        <v>5</v>
      </c>
      <c r="K72" s="11">
        <v>25</v>
      </c>
      <c r="L72" s="11">
        <v>32</v>
      </c>
      <c r="M72" s="10" t="s">
        <v>554</v>
      </c>
      <c r="N72" s="10" t="s">
        <v>632</v>
      </c>
      <c r="O72" s="19" t="s">
        <v>3193</v>
      </c>
      <c r="P72" s="18">
        <f>(O72=B72)+0</f>
        <v>0</v>
      </c>
      <c r="Q72" s="24" t="s">
        <v>3197</v>
      </c>
      <c r="R72" s="7"/>
      <c r="S72" s="7"/>
    </row>
    <row r="73" spans="1:19" ht="15.75" customHeight="1">
      <c r="A73" s="10" t="s">
        <v>547</v>
      </c>
      <c r="B73" s="19" t="s">
        <v>789</v>
      </c>
      <c r="C73" s="10" t="s">
        <v>790</v>
      </c>
      <c r="D73" s="10" t="s">
        <v>550</v>
      </c>
      <c r="E73" s="10" t="s">
        <v>551</v>
      </c>
      <c r="F73" s="32">
        <v>0</v>
      </c>
      <c r="G73" s="32">
        <v>10000</v>
      </c>
      <c r="H73" s="32">
        <v>0</v>
      </c>
      <c r="I73" s="10" t="s">
        <v>553</v>
      </c>
      <c r="J73" s="11">
        <v>5</v>
      </c>
      <c r="K73" s="11">
        <v>33</v>
      </c>
      <c r="L73" s="11">
        <v>40</v>
      </c>
      <c r="M73" s="10" t="s">
        <v>552</v>
      </c>
      <c r="N73" s="10" t="s">
        <v>791</v>
      </c>
      <c r="O73" s="19" t="s">
        <v>3194</v>
      </c>
      <c r="P73" s="18">
        <f>(O73=B73)+0</f>
        <v>0</v>
      </c>
      <c r="Q73" s="24" t="s">
        <v>3198</v>
      </c>
      <c r="R73" s="7"/>
      <c r="S73" s="7"/>
    </row>
    <row r="74" spans="1:19" ht="15.75" customHeight="1">
      <c r="A74" s="10" t="s">
        <v>547</v>
      </c>
      <c r="B74" s="10" t="s">
        <v>567</v>
      </c>
      <c r="C74" s="10" t="s">
        <v>568</v>
      </c>
      <c r="D74" s="10" t="s">
        <v>569</v>
      </c>
      <c r="E74" s="10" t="s">
        <v>551</v>
      </c>
      <c r="F74" s="32">
        <v>0</v>
      </c>
      <c r="G74" s="32">
        <v>1</v>
      </c>
      <c r="H74" s="32">
        <v>0</v>
      </c>
      <c r="I74" s="10" t="s">
        <v>553</v>
      </c>
      <c r="J74" s="11">
        <v>5</v>
      </c>
      <c r="K74" s="11">
        <v>41</v>
      </c>
      <c r="L74" s="11">
        <v>48</v>
      </c>
      <c r="M74" s="10" t="s">
        <v>554</v>
      </c>
      <c r="N74" s="10" t="s">
        <v>570</v>
      </c>
      <c r="O74" s="22"/>
      <c r="R74" s="7"/>
      <c r="S74" s="7"/>
    </row>
    <row r="75" spans="1:19" ht="15.75" customHeight="1">
      <c r="A75" s="10" t="s">
        <v>547</v>
      </c>
      <c r="B75" s="10" t="s">
        <v>571</v>
      </c>
      <c r="C75" s="10" t="s">
        <v>572</v>
      </c>
      <c r="D75" s="10" t="s">
        <v>569</v>
      </c>
      <c r="E75" s="10" t="s">
        <v>551</v>
      </c>
      <c r="F75" s="32">
        <v>0</v>
      </c>
      <c r="G75" s="32">
        <v>1</v>
      </c>
      <c r="H75" s="32">
        <v>0</v>
      </c>
      <c r="I75" s="10" t="s">
        <v>553</v>
      </c>
      <c r="J75" s="11">
        <v>5</v>
      </c>
      <c r="K75" s="11">
        <v>49</v>
      </c>
      <c r="L75" s="11">
        <v>56</v>
      </c>
      <c r="M75" s="10" t="s">
        <v>554</v>
      </c>
      <c r="N75" s="10" t="s">
        <v>573</v>
      </c>
      <c r="O75" s="22"/>
      <c r="R75" s="7"/>
      <c r="S75" s="7"/>
    </row>
    <row r="76" spans="1:19" ht="15.75" customHeight="1">
      <c r="A76" s="10" t="s">
        <v>547</v>
      </c>
      <c r="B76" s="10" t="s">
        <v>608</v>
      </c>
      <c r="C76" s="10" t="s">
        <v>609</v>
      </c>
      <c r="D76" s="10" t="s">
        <v>569</v>
      </c>
      <c r="E76" s="10" t="s">
        <v>551</v>
      </c>
      <c r="F76" s="32">
        <v>0.5</v>
      </c>
      <c r="G76" s="32">
        <v>12</v>
      </c>
      <c r="H76" s="32">
        <v>1</v>
      </c>
      <c r="I76" s="10" t="s">
        <v>553</v>
      </c>
      <c r="J76" s="11">
        <v>5</v>
      </c>
      <c r="K76" s="11">
        <v>57</v>
      </c>
      <c r="L76" s="11">
        <v>64</v>
      </c>
      <c r="M76" s="10" t="s">
        <v>554</v>
      </c>
      <c r="N76" s="10" t="s">
        <v>610</v>
      </c>
      <c r="O76" s="22"/>
      <c r="R76" s="7"/>
      <c r="S76" s="7"/>
    </row>
    <row r="77" spans="1:19" ht="15.75" customHeight="1">
      <c r="A77" s="10" t="s">
        <v>547</v>
      </c>
      <c r="B77" s="10" t="s">
        <v>775</v>
      </c>
      <c r="C77" s="10" t="s">
        <v>776</v>
      </c>
      <c r="D77" s="10" t="s">
        <v>569</v>
      </c>
      <c r="E77" s="10" t="s">
        <v>551</v>
      </c>
      <c r="F77" s="32">
        <v>0</v>
      </c>
      <c r="G77" s="32">
        <v>200000</v>
      </c>
      <c r="H77" s="32">
        <v>5</v>
      </c>
      <c r="I77" s="10" t="s">
        <v>553</v>
      </c>
      <c r="J77" s="11">
        <v>5</v>
      </c>
      <c r="K77" s="11">
        <v>65</v>
      </c>
      <c r="L77" s="11">
        <v>72</v>
      </c>
      <c r="M77" s="10" t="s">
        <v>554</v>
      </c>
      <c r="N77" s="10" t="s">
        <v>777</v>
      </c>
      <c r="O77" s="22"/>
      <c r="R77" s="7"/>
      <c r="S77" s="7"/>
    </row>
    <row r="78" spans="1:19" ht="15.75" customHeight="1">
      <c r="A78" s="10" t="s">
        <v>547</v>
      </c>
      <c r="B78" s="10" t="s">
        <v>795</v>
      </c>
      <c r="C78" s="10" t="s">
        <v>796</v>
      </c>
      <c r="D78" s="10" t="s">
        <v>569</v>
      </c>
      <c r="E78" s="10" t="s">
        <v>551</v>
      </c>
      <c r="F78" s="32">
        <v>0</v>
      </c>
      <c r="G78" s="32">
        <v>200000</v>
      </c>
      <c r="H78" s="32">
        <v>5</v>
      </c>
      <c r="I78" s="10" t="s">
        <v>553</v>
      </c>
      <c r="J78" s="11">
        <v>5</v>
      </c>
      <c r="K78" s="11">
        <v>73</v>
      </c>
      <c r="L78" s="11">
        <v>80</v>
      </c>
      <c r="M78" s="10" t="s">
        <v>554</v>
      </c>
      <c r="N78" s="10" t="s">
        <v>797</v>
      </c>
      <c r="O78" s="22"/>
      <c r="R78" s="7"/>
      <c r="S78" s="7"/>
    </row>
    <row r="79" spans="1:19" ht="15.75" customHeight="1">
      <c r="A79" s="10" t="s">
        <v>547</v>
      </c>
      <c r="B79" s="10" t="s">
        <v>602</v>
      </c>
      <c r="C79" s="10" t="s">
        <v>603</v>
      </c>
      <c r="D79" s="10" t="s">
        <v>550</v>
      </c>
      <c r="E79" s="10" t="s">
        <v>551</v>
      </c>
      <c r="F79" s="32">
        <v>0</v>
      </c>
      <c r="G79" s="32">
        <v>7</v>
      </c>
      <c r="H79" s="32">
        <v>3</v>
      </c>
      <c r="I79" s="10" t="s">
        <v>553</v>
      </c>
      <c r="J79" s="11">
        <v>6</v>
      </c>
      <c r="K79" s="11">
        <v>1</v>
      </c>
      <c r="L79" s="11">
        <v>8</v>
      </c>
      <c r="M79" s="10" t="s">
        <v>552</v>
      </c>
      <c r="N79" s="10" t="s">
        <v>604</v>
      </c>
      <c r="O79" s="22"/>
      <c r="R79" s="7"/>
      <c r="S79" s="7"/>
    </row>
    <row r="80" spans="1:19" ht="15.75" customHeight="1">
      <c r="A80" s="10" t="s">
        <v>547</v>
      </c>
      <c r="B80" s="10" t="s">
        <v>763</v>
      </c>
      <c r="C80" s="10" t="s">
        <v>764</v>
      </c>
      <c r="D80" s="10" t="s">
        <v>550</v>
      </c>
      <c r="E80" s="10" t="s">
        <v>551</v>
      </c>
      <c r="F80" s="32">
        <v>0</v>
      </c>
      <c r="G80" s="32">
        <v>1</v>
      </c>
      <c r="H80" s="32">
        <v>0</v>
      </c>
      <c r="I80" s="10" t="s">
        <v>553</v>
      </c>
      <c r="J80" s="11">
        <v>6</v>
      </c>
      <c r="K80" s="11">
        <v>9</v>
      </c>
      <c r="L80" s="11">
        <v>16</v>
      </c>
      <c r="M80" s="10" t="s">
        <v>554</v>
      </c>
      <c r="N80" s="10" t="s">
        <v>765</v>
      </c>
      <c r="O80" s="22"/>
      <c r="R80" s="7"/>
      <c r="S80" s="7"/>
    </row>
    <row r="81" spans="1:19" ht="15.75" customHeight="1">
      <c r="A81" s="10" t="s">
        <v>547</v>
      </c>
      <c r="B81" s="17" t="s">
        <v>781</v>
      </c>
      <c r="C81" s="10" t="s">
        <v>782</v>
      </c>
      <c r="D81" s="10" t="s">
        <v>550</v>
      </c>
      <c r="E81" s="10" t="s">
        <v>551</v>
      </c>
      <c r="F81" s="32">
        <v>0</v>
      </c>
      <c r="G81" s="32">
        <v>1</v>
      </c>
      <c r="H81" s="32">
        <v>0.7</v>
      </c>
      <c r="I81" s="10" t="s">
        <v>553</v>
      </c>
      <c r="J81" s="11">
        <v>6</v>
      </c>
      <c r="K81" s="11">
        <v>17</v>
      </c>
      <c r="L81" s="11">
        <v>24</v>
      </c>
      <c r="M81" s="10" t="s">
        <v>554</v>
      </c>
      <c r="N81" s="10" t="s">
        <v>782</v>
      </c>
      <c r="O81" s="19" t="s">
        <v>3187</v>
      </c>
      <c r="P81" s="7">
        <f>(O81=B81)+0</f>
        <v>0</v>
      </c>
      <c r="Q81" s="25" t="s">
        <v>3199</v>
      </c>
      <c r="R81" s="7"/>
      <c r="S81" s="7"/>
    </row>
    <row r="82" spans="1:19" ht="15.75" customHeight="1">
      <c r="A82" s="10" t="s">
        <v>547</v>
      </c>
      <c r="B82" s="10" t="s">
        <v>596</v>
      </c>
      <c r="C82" s="10" t="s">
        <v>597</v>
      </c>
      <c r="D82" s="10" t="s">
        <v>580</v>
      </c>
      <c r="E82" s="10" t="s">
        <v>551</v>
      </c>
      <c r="F82" s="32">
        <v>0</v>
      </c>
      <c r="G82" s="32">
        <v>50</v>
      </c>
      <c r="H82" s="32">
        <v>1</v>
      </c>
      <c r="I82" s="10" t="s">
        <v>553</v>
      </c>
      <c r="J82" s="11">
        <v>6</v>
      </c>
      <c r="K82" s="11">
        <v>25</v>
      </c>
      <c r="L82" s="11">
        <v>32</v>
      </c>
      <c r="M82" s="10" t="s">
        <v>554</v>
      </c>
      <c r="N82" s="10" t="s">
        <v>597</v>
      </c>
      <c r="O82" s="22"/>
      <c r="R82" s="7"/>
      <c r="S82" s="7"/>
    </row>
    <row r="83" spans="1:19" ht="15.75" customHeight="1">
      <c r="A83" s="10" t="s">
        <v>547</v>
      </c>
      <c r="B83" s="10" t="s">
        <v>591</v>
      </c>
      <c r="C83" s="10" t="s">
        <v>592</v>
      </c>
      <c r="D83" s="10" t="s">
        <v>550</v>
      </c>
      <c r="E83" s="10" t="s">
        <v>551</v>
      </c>
      <c r="F83" s="32">
        <v>0</v>
      </c>
      <c r="G83" s="32">
        <v>1</v>
      </c>
      <c r="H83" s="32">
        <v>0</v>
      </c>
      <c r="I83" s="10" t="s">
        <v>553</v>
      </c>
      <c r="J83" s="11">
        <v>6</v>
      </c>
      <c r="K83" s="11">
        <v>33</v>
      </c>
      <c r="L83" s="11">
        <v>40</v>
      </c>
      <c r="M83" s="10" t="s">
        <v>554</v>
      </c>
      <c r="N83" s="10" t="s">
        <v>592</v>
      </c>
      <c r="O83" s="22"/>
      <c r="R83" s="7"/>
      <c r="S83" s="7"/>
    </row>
    <row r="84" spans="1:19" ht="15.75" customHeight="1">
      <c r="A84" s="10" t="s">
        <v>547</v>
      </c>
      <c r="B84" s="10" t="s">
        <v>589</v>
      </c>
      <c r="C84" s="10" t="s">
        <v>590</v>
      </c>
      <c r="D84" s="10" t="s">
        <v>550</v>
      </c>
      <c r="E84" s="10" t="s">
        <v>551</v>
      </c>
      <c r="F84" s="32">
        <v>0</v>
      </c>
      <c r="G84" s="32">
        <v>1</v>
      </c>
      <c r="H84" s="32">
        <v>0</v>
      </c>
      <c r="I84" s="10" t="s">
        <v>553</v>
      </c>
      <c r="J84" s="11">
        <v>6</v>
      </c>
      <c r="K84" s="11">
        <v>41</v>
      </c>
      <c r="L84" s="11">
        <v>48</v>
      </c>
      <c r="M84" s="10" t="s">
        <v>554</v>
      </c>
      <c r="N84" s="10" t="s">
        <v>590</v>
      </c>
      <c r="O84" s="22"/>
      <c r="R84" s="7"/>
      <c r="S84" s="7"/>
    </row>
    <row r="85" spans="1:19" ht="15.75" customHeight="1">
      <c r="A85" s="10" t="s">
        <v>547</v>
      </c>
      <c r="B85" s="10" t="s">
        <v>611</v>
      </c>
      <c r="C85" s="10" t="s">
        <v>612</v>
      </c>
      <c r="D85" s="10" t="s">
        <v>306</v>
      </c>
      <c r="E85" s="10" t="s">
        <v>551</v>
      </c>
      <c r="F85" s="32">
        <v>0</v>
      </c>
      <c r="G85" s="32">
        <v>1</v>
      </c>
      <c r="H85" s="32">
        <v>0</v>
      </c>
      <c r="I85" s="10" t="s">
        <v>553</v>
      </c>
      <c r="J85" s="11">
        <v>6</v>
      </c>
      <c r="K85" s="11">
        <v>49</v>
      </c>
      <c r="L85" s="11">
        <v>56</v>
      </c>
      <c r="M85" s="10" t="s">
        <v>554</v>
      </c>
      <c r="N85" s="10" t="s">
        <v>613</v>
      </c>
      <c r="O85" s="22"/>
      <c r="R85" s="7"/>
      <c r="S85" s="7"/>
    </row>
    <row r="86" spans="1:19" ht="15.75" customHeight="1">
      <c r="A86" s="10" t="s">
        <v>547</v>
      </c>
      <c r="B86" s="10" t="s">
        <v>605</v>
      </c>
      <c r="C86" s="10" t="s">
        <v>606</v>
      </c>
      <c r="D86" s="10" t="s">
        <v>607</v>
      </c>
      <c r="E86" s="10" t="s">
        <v>551</v>
      </c>
      <c r="F86" s="32">
        <v>0</v>
      </c>
      <c r="G86" s="32">
        <v>1</v>
      </c>
      <c r="H86" s="32">
        <v>0</v>
      </c>
      <c r="I86" s="10" t="s">
        <v>553</v>
      </c>
      <c r="J86" s="11">
        <v>6</v>
      </c>
      <c r="K86" s="11">
        <v>57</v>
      </c>
      <c r="L86" s="11">
        <v>64</v>
      </c>
      <c r="M86" s="10" t="s">
        <v>554</v>
      </c>
      <c r="N86" s="10" t="s">
        <v>606</v>
      </c>
      <c r="O86" s="22"/>
      <c r="R86" s="7"/>
      <c r="S86" s="7"/>
    </row>
    <row r="87" spans="1:19" s="18" customFormat="1" ht="15.75" customHeight="1">
      <c r="A87" s="17" t="s">
        <v>547</v>
      </c>
      <c r="B87" s="17" t="s">
        <v>3188</v>
      </c>
      <c r="C87" s="15" t="s">
        <v>3189</v>
      </c>
      <c r="D87" s="17"/>
      <c r="E87" s="17" t="s">
        <v>635</v>
      </c>
      <c r="F87" s="17"/>
      <c r="G87" s="17"/>
      <c r="H87" s="17">
        <v>1</v>
      </c>
      <c r="I87" s="17" t="s">
        <v>553</v>
      </c>
      <c r="J87" s="16">
        <v>6</v>
      </c>
      <c r="K87" s="16">
        <v>65</v>
      </c>
      <c r="L87" s="16">
        <v>72</v>
      </c>
      <c r="M87" s="39" t="s">
        <v>554</v>
      </c>
      <c r="N87" s="15" t="s">
        <v>3189</v>
      </c>
      <c r="O87" s="19"/>
    </row>
    <row r="88" spans="1:19" ht="15.75" customHeight="1">
      <c r="A88" s="10" t="s">
        <v>3310</v>
      </c>
      <c r="B88" s="10" t="s">
        <v>805</v>
      </c>
      <c r="C88" s="10" t="s">
        <v>806</v>
      </c>
      <c r="D88" s="10" t="s">
        <v>550</v>
      </c>
      <c r="E88" s="10" t="s">
        <v>807</v>
      </c>
      <c r="F88" s="32">
        <v>0</v>
      </c>
      <c r="G88" s="32">
        <v>0</v>
      </c>
      <c r="H88" s="10" t="s">
        <v>808</v>
      </c>
      <c r="I88" s="10" t="s">
        <v>585</v>
      </c>
      <c r="J88" s="11">
        <v>1</v>
      </c>
      <c r="K88" s="11">
        <v>1</v>
      </c>
      <c r="L88" s="11">
        <v>8</v>
      </c>
      <c r="M88" s="10" t="s">
        <v>550</v>
      </c>
      <c r="N88" s="10" t="s">
        <v>809</v>
      </c>
      <c r="O88" s="22"/>
      <c r="R88" s="7"/>
      <c r="S88" s="7"/>
    </row>
    <row r="89" spans="1:19" ht="15.75" customHeight="1">
      <c r="A89" s="10" t="s">
        <v>3310</v>
      </c>
      <c r="B89" s="10" t="s">
        <v>810</v>
      </c>
      <c r="C89" s="10" t="s">
        <v>811</v>
      </c>
      <c r="D89" s="10" t="s">
        <v>550</v>
      </c>
      <c r="E89" s="10" t="s">
        <v>584</v>
      </c>
      <c r="F89" s="32">
        <v>0</v>
      </c>
      <c r="G89" s="32">
        <v>100000</v>
      </c>
      <c r="H89" s="32"/>
      <c r="I89" s="10" t="s">
        <v>553</v>
      </c>
      <c r="J89" s="11">
        <v>1</v>
      </c>
      <c r="K89" s="11">
        <f>K88+8</f>
        <v>9</v>
      </c>
      <c r="L89" s="11">
        <f t="shared" ref="L89:L94" si="0">L88+8</f>
        <v>16</v>
      </c>
      <c r="M89" s="10" t="s">
        <v>550</v>
      </c>
      <c r="N89" s="10" t="s">
        <v>812</v>
      </c>
      <c r="O89" s="23"/>
      <c r="R89" s="7"/>
      <c r="S89" s="7"/>
    </row>
    <row r="90" spans="1:19" ht="15.75" customHeight="1">
      <c r="A90" s="10" t="s">
        <v>3310</v>
      </c>
      <c r="B90" s="10" t="s">
        <v>822</v>
      </c>
      <c r="C90" s="10" t="s">
        <v>823</v>
      </c>
      <c r="D90" s="10" t="s">
        <v>550</v>
      </c>
      <c r="E90" s="10" t="s">
        <v>584</v>
      </c>
      <c r="F90" s="32">
        <v>0</v>
      </c>
      <c r="G90" s="32">
        <v>100000</v>
      </c>
      <c r="H90" s="32">
        <v>0</v>
      </c>
      <c r="I90" s="10" t="s">
        <v>553</v>
      </c>
      <c r="J90" s="11">
        <v>1</v>
      </c>
      <c r="K90" s="11">
        <f t="shared" ref="K90:K94" si="1">K89+8</f>
        <v>17</v>
      </c>
      <c r="L90" s="11">
        <f t="shared" si="0"/>
        <v>24</v>
      </c>
      <c r="M90" s="10" t="s">
        <v>550</v>
      </c>
      <c r="N90" s="10" t="s">
        <v>824</v>
      </c>
      <c r="R90" s="7"/>
      <c r="S90" s="7"/>
    </row>
    <row r="91" spans="1:19" ht="15.75" customHeight="1">
      <c r="A91" s="10" t="s">
        <v>3310</v>
      </c>
      <c r="B91" s="10" t="s">
        <v>819</v>
      </c>
      <c r="C91" s="10" t="s">
        <v>820</v>
      </c>
      <c r="D91" s="10" t="s">
        <v>550</v>
      </c>
      <c r="E91" s="10" t="s">
        <v>584</v>
      </c>
      <c r="F91" s="32">
        <v>0</v>
      </c>
      <c r="G91" s="32">
        <v>100000</v>
      </c>
      <c r="H91" s="32">
        <v>0</v>
      </c>
      <c r="I91" s="10" t="s">
        <v>553</v>
      </c>
      <c r="J91" s="11">
        <v>1</v>
      </c>
      <c r="K91" s="11">
        <f t="shared" si="1"/>
        <v>25</v>
      </c>
      <c r="L91" s="11">
        <f t="shared" si="0"/>
        <v>32</v>
      </c>
      <c r="M91" s="10" t="s">
        <v>550</v>
      </c>
      <c r="N91" s="10" t="s">
        <v>821</v>
      </c>
      <c r="R91" s="7"/>
      <c r="S91" s="7"/>
    </row>
    <row r="92" spans="1:19" ht="15.75" customHeight="1">
      <c r="A92" s="10" t="s">
        <v>3310</v>
      </c>
      <c r="B92" s="10" t="s">
        <v>816</v>
      </c>
      <c r="C92" s="10" t="s">
        <v>817</v>
      </c>
      <c r="D92" s="10" t="s">
        <v>550</v>
      </c>
      <c r="E92" s="10" t="s">
        <v>584</v>
      </c>
      <c r="F92" s="32">
        <v>0</v>
      </c>
      <c r="G92" s="32">
        <v>100000</v>
      </c>
      <c r="H92" s="32"/>
      <c r="I92" s="10" t="s">
        <v>553</v>
      </c>
      <c r="J92" s="11">
        <v>1</v>
      </c>
      <c r="K92" s="11">
        <f t="shared" si="1"/>
        <v>33</v>
      </c>
      <c r="L92" s="11">
        <f t="shared" si="0"/>
        <v>40</v>
      </c>
      <c r="M92" s="10" t="s">
        <v>550</v>
      </c>
      <c r="N92" s="10" t="s">
        <v>818</v>
      </c>
      <c r="R92" s="7"/>
      <c r="S92" s="7"/>
    </row>
    <row r="93" spans="1:19" ht="15.75" customHeight="1">
      <c r="A93" s="10" t="s">
        <v>3310</v>
      </c>
      <c r="B93" s="10" t="s">
        <v>813</v>
      </c>
      <c r="C93" s="10" t="s">
        <v>814</v>
      </c>
      <c r="D93" s="10" t="s">
        <v>550</v>
      </c>
      <c r="E93" s="10" t="s">
        <v>584</v>
      </c>
      <c r="F93" s="32">
        <v>0</v>
      </c>
      <c r="G93" s="32">
        <v>100000</v>
      </c>
      <c r="H93" s="32">
        <v>0</v>
      </c>
      <c r="I93" s="10" t="s">
        <v>553</v>
      </c>
      <c r="J93" s="11">
        <v>1</v>
      </c>
      <c r="K93" s="11">
        <f t="shared" si="1"/>
        <v>41</v>
      </c>
      <c r="L93" s="11">
        <f t="shared" si="0"/>
        <v>48</v>
      </c>
      <c r="M93" s="10" t="s">
        <v>550</v>
      </c>
      <c r="N93" s="10" t="s">
        <v>815</v>
      </c>
      <c r="R93" s="7"/>
      <c r="S93" s="7"/>
    </row>
    <row r="94" spans="1:19" ht="15.75" customHeight="1">
      <c r="A94" s="10" t="s">
        <v>3310</v>
      </c>
      <c r="B94" s="10" t="s">
        <v>3312</v>
      </c>
      <c r="C94" s="10" t="s">
        <v>3313</v>
      </c>
      <c r="D94" s="10" t="s">
        <v>550</v>
      </c>
      <c r="E94" s="10" t="s">
        <v>584</v>
      </c>
      <c r="F94" s="32">
        <v>0</v>
      </c>
      <c r="G94" s="32">
        <v>100000</v>
      </c>
      <c r="H94" s="32">
        <v>0</v>
      </c>
      <c r="I94" s="10" t="s">
        <v>553</v>
      </c>
      <c r="J94" s="11">
        <v>1</v>
      </c>
      <c r="K94" s="11">
        <f t="shared" si="1"/>
        <v>49</v>
      </c>
      <c r="L94" s="11">
        <f t="shared" si="0"/>
        <v>56</v>
      </c>
      <c r="M94" s="10" t="s">
        <v>550</v>
      </c>
      <c r="N94" s="10" t="s">
        <v>3313</v>
      </c>
      <c r="R94" s="7"/>
      <c r="S94" s="7"/>
    </row>
    <row r="95" spans="1:19" ht="15.75" customHeight="1">
      <c r="A95" s="10" t="s">
        <v>825</v>
      </c>
      <c r="B95" s="10" t="s">
        <v>941</v>
      </c>
      <c r="C95" s="10" t="s">
        <v>942</v>
      </c>
      <c r="D95" s="10" t="s">
        <v>550</v>
      </c>
      <c r="E95" s="10" t="s">
        <v>943</v>
      </c>
      <c r="F95" s="32">
        <v>0</v>
      </c>
      <c r="G95" s="32">
        <v>1</v>
      </c>
      <c r="H95" s="10" t="s">
        <v>569</v>
      </c>
      <c r="I95" s="10" t="s">
        <v>569</v>
      </c>
      <c r="J95" s="11">
        <v>0</v>
      </c>
      <c r="K95" s="11">
        <v>0</v>
      </c>
      <c r="L95" s="11">
        <v>0</v>
      </c>
      <c r="M95" s="10" t="s">
        <v>550</v>
      </c>
      <c r="N95" s="10" t="s">
        <v>944</v>
      </c>
      <c r="R95" s="7"/>
      <c r="S95" s="7"/>
    </row>
    <row r="96" spans="1:19" ht="15.75" customHeight="1">
      <c r="A96" s="10" t="s">
        <v>825</v>
      </c>
      <c r="B96" s="10" t="s">
        <v>876</v>
      </c>
      <c r="C96" s="10" t="s">
        <v>877</v>
      </c>
      <c r="D96" s="10" t="s">
        <v>550</v>
      </c>
      <c r="E96" s="10" t="s">
        <v>878</v>
      </c>
      <c r="F96" s="10" t="s">
        <v>879</v>
      </c>
      <c r="G96" s="10" t="s">
        <v>879</v>
      </c>
      <c r="H96" s="10" t="s">
        <v>550</v>
      </c>
      <c r="I96" s="10" t="s">
        <v>569</v>
      </c>
      <c r="J96" s="11">
        <v>1</v>
      </c>
      <c r="K96" s="11">
        <v>1</v>
      </c>
      <c r="L96" s="11">
        <v>250</v>
      </c>
      <c r="M96" s="10" t="s">
        <v>550</v>
      </c>
      <c r="N96" s="10" t="s">
        <v>569</v>
      </c>
      <c r="R96" s="7"/>
      <c r="S96" s="7"/>
    </row>
    <row r="97" spans="1:19" ht="15.75" customHeight="1">
      <c r="A97" s="10" t="s">
        <v>825</v>
      </c>
      <c r="B97" s="10" t="s">
        <v>880</v>
      </c>
      <c r="C97" s="10" t="s">
        <v>881</v>
      </c>
      <c r="D97" s="10" t="s">
        <v>550</v>
      </c>
      <c r="E97" s="10" t="s">
        <v>878</v>
      </c>
      <c r="F97" s="10" t="s">
        <v>569</v>
      </c>
      <c r="G97" s="10" t="s">
        <v>569</v>
      </c>
      <c r="H97" s="10" t="s">
        <v>550</v>
      </c>
      <c r="I97" s="10" t="s">
        <v>569</v>
      </c>
      <c r="J97" s="11">
        <v>2</v>
      </c>
      <c r="K97" s="11">
        <v>1</v>
      </c>
      <c r="L97" s="11">
        <v>250</v>
      </c>
      <c r="M97" s="10" t="s">
        <v>550</v>
      </c>
      <c r="N97" s="10" t="s">
        <v>569</v>
      </c>
      <c r="R97" s="7"/>
      <c r="S97" s="7"/>
    </row>
    <row r="98" spans="1:19" ht="15.75" customHeight="1">
      <c r="A98" s="10" t="s">
        <v>825</v>
      </c>
      <c r="B98" s="10" t="s">
        <v>882</v>
      </c>
      <c r="C98" s="10" t="s">
        <v>883</v>
      </c>
      <c r="D98" s="10" t="s">
        <v>550</v>
      </c>
      <c r="E98" s="10" t="s">
        <v>584</v>
      </c>
      <c r="F98" s="32">
        <v>0</v>
      </c>
      <c r="G98" s="32">
        <v>200</v>
      </c>
      <c r="H98" s="10" t="s">
        <v>569</v>
      </c>
      <c r="I98" s="10" t="s">
        <v>569</v>
      </c>
      <c r="J98" s="11">
        <v>3</v>
      </c>
      <c r="K98" s="11">
        <v>1</v>
      </c>
      <c r="L98" s="11">
        <v>5</v>
      </c>
      <c r="M98" s="10" t="s">
        <v>550</v>
      </c>
      <c r="N98" s="10" t="s">
        <v>884</v>
      </c>
      <c r="R98" s="7"/>
      <c r="S98" s="7"/>
    </row>
    <row r="99" spans="1:19" ht="15.75" customHeight="1">
      <c r="A99" s="10" t="s">
        <v>825</v>
      </c>
      <c r="B99" s="10" t="s">
        <v>85</v>
      </c>
      <c r="C99" s="10" t="s">
        <v>892</v>
      </c>
      <c r="D99" s="10" t="s">
        <v>550</v>
      </c>
      <c r="E99" s="10" t="s">
        <v>893</v>
      </c>
      <c r="F99" s="32">
        <v>0</v>
      </c>
      <c r="G99" s="32">
        <v>0</v>
      </c>
      <c r="H99" s="10" t="s">
        <v>569</v>
      </c>
      <c r="I99" s="10" t="s">
        <v>569</v>
      </c>
      <c r="J99" s="11">
        <v>3</v>
      </c>
      <c r="K99" s="11">
        <v>6</v>
      </c>
      <c r="L99" s="11">
        <v>10</v>
      </c>
      <c r="M99" s="10" t="s">
        <v>550</v>
      </c>
      <c r="N99" s="10" t="s">
        <v>894</v>
      </c>
      <c r="R99" s="7"/>
      <c r="S99" s="7"/>
    </row>
    <row r="100" spans="1:19" ht="15.75" customHeight="1">
      <c r="A100" s="10" t="s">
        <v>825</v>
      </c>
      <c r="B100" s="10" t="s">
        <v>997</v>
      </c>
      <c r="C100" s="10" t="s">
        <v>998</v>
      </c>
      <c r="D100" s="10" t="s">
        <v>550</v>
      </c>
      <c r="E100" s="10" t="s">
        <v>551</v>
      </c>
      <c r="F100" s="32">
        <v>10</v>
      </c>
      <c r="G100" s="32">
        <v>90</v>
      </c>
      <c r="H100" s="10" t="s">
        <v>569</v>
      </c>
      <c r="I100" s="10" t="s">
        <v>569</v>
      </c>
      <c r="J100" s="11">
        <v>3</v>
      </c>
      <c r="K100" s="11">
        <v>11</v>
      </c>
      <c r="L100" s="11">
        <v>18</v>
      </c>
      <c r="M100" s="10" t="s">
        <v>565</v>
      </c>
      <c r="N100" s="10" t="s">
        <v>999</v>
      </c>
      <c r="R100" s="7"/>
      <c r="S100" s="7"/>
    </row>
    <row r="101" spans="1:19" ht="15.75" customHeight="1">
      <c r="A101" s="10" t="s">
        <v>825</v>
      </c>
      <c r="B101" s="10" t="s">
        <v>932</v>
      </c>
      <c r="C101" s="10" t="s">
        <v>933</v>
      </c>
      <c r="D101" s="10" t="s">
        <v>550</v>
      </c>
      <c r="E101" s="10" t="s">
        <v>551</v>
      </c>
      <c r="F101" s="32">
        <v>0.01</v>
      </c>
      <c r="G101" s="32">
        <v>1</v>
      </c>
      <c r="H101" s="10" t="s">
        <v>569</v>
      </c>
      <c r="I101" s="10" t="s">
        <v>569</v>
      </c>
      <c r="J101" s="11">
        <v>3</v>
      </c>
      <c r="K101" s="11">
        <v>19</v>
      </c>
      <c r="L101" s="11">
        <v>26</v>
      </c>
      <c r="M101" s="10" t="s">
        <v>576</v>
      </c>
      <c r="N101" s="10" t="s">
        <v>934</v>
      </c>
      <c r="R101" s="7"/>
      <c r="S101" s="7"/>
    </row>
    <row r="102" spans="1:19" ht="15.75" customHeight="1">
      <c r="A102" s="10" t="s">
        <v>825</v>
      </c>
      <c r="B102" s="10" t="s">
        <v>988</v>
      </c>
      <c r="C102" s="10" t="s">
        <v>989</v>
      </c>
      <c r="D102" s="10" t="s">
        <v>569</v>
      </c>
      <c r="E102" s="10" t="s">
        <v>551</v>
      </c>
      <c r="F102" s="32">
        <v>10</v>
      </c>
      <c r="G102" s="32">
        <v>38</v>
      </c>
      <c r="H102" s="10" t="s">
        <v>569</v>
      </c>
      <c r="I102" s="10" t="s">
        <v>569</v>
      </c>
      <c r="J102" s="11">
        <v>3</v>
      </c>
      <c r="K102" s="11">
        <v>27</v>
      </c>
      <c r="L102" s="11">
        <v>34</v>
      </c>
      <c r="M102" s="10" t="s">
        <v>565</v>
      </c>
      <c r="N102" s="10" t="s">
        <v>990</v>
      </c>
      <c r="R102" s="7"/>
      <c r="S102" s="7"/>
    </row>
    <row r="103" spans="1:19" ht="15.75" customHeight="1">
      <c r="A103" s="10" t="s">
        <v>825</v>
      </c>
      <c r="B103" s="10" t="s">
        <v>985</v>
      </c>
      <c r="C103" s="10" t="s">
        <v>986</v>
      </c>
      <c r="D103" s="10" t="s">
        <v>569</v>
      </c>
      <c r="E103" s="10" t="s">
        <v>551</v>
      </c>
      <c r="F103" s="32">
        <v>0</v>
      </c>
      <c r="G103" s="32">
        <v>18</v>
      </c>
      <c r="H103" s="10" t="s">
        <v>569</v>
      </c>
      <c r="I103" s="10" t="s">
        <v>569</v>
      </c>
      <c r="J103" s="11">
        <v>3</v>
      </c>
      <c r="K103" s="11">
        <v>35</v>
      </c>
      <c r="L103" s="11">
        <v>42</v>
      </c>
      <c r="M103" s="10" t="s">
        <v>565</v>
      </c>
      <c r="N103" s="10" t="s">
        <v>987</v>
      </c>
      <c r="R103" s="7"/>
      <c r="S103" s="7"/>
    </row>
    <row r="104" spans="1:19" ht="15.75" customHeight="1">
      <c r="A104" s="10" t="s">
        <v>825</v>
      </c>
      <c r="B104" s="10" t="s">
        <v>911</v>
      </c>
      <c r="C104" s="10" t="s">
        <v>912</v>
      </c>
      <c r="D104" s="10" t="s">
        <v>550</v>
      </c>
      <c r="E104" s="10" t="s">
        <v>551</v>
      </c>
      <c r="F104" s="32">
        <v>0.5</v>
      </c>
      <c r="G104" s="32">
        <v>10</v>
      </c>
      <c r="H104" s="10" t="s">
        <v>569</v>
      </c>
      <c r="I104" s="10" t="s">
        <v>569</v>
      </c>
      <c r="J104" s="11">
        <v>3</v>
      </c>
      <c r="K104" s="11">
        <v>43</v>
      </c>
      <c r="L104" s="11">
        <v>50</v>
      </c>
      <c r="M104" s="10" t="s">
        <v>576</v>
      </c>
      <c r="N104" s="10" t="s">
        <v>913</v>
      </c>
      <c r="R104" s="7"/>
      <c r="S104" s="7"/>
    </row>
    <row r="105" spans="1:19" ht="15.75" customHeight="1">
      <c r="A105" s="10" t="s">
        <v>825</v>
      </c>
      <c r="B105" s="10" t="s">
        <v>902</v>
      </c>
      <c r="C105" s="10" t="s">
        <v>903</v>
      </c>
      <c r="D105" s="10" t="s">
        <v>550</v>
      </c>
      <c r="E105" s="10" t="s">
        <v>551</v>
      </c>
      <c r="F105" s="32">
        <v>0</v>
      </c>
      <c r="G105" s="32">
        <v>1</v>
      </c>
      <c r="H105" s="10" t="s">
        <v>569</v>
      </c>
      <c r="I105" s="10" t="s">
        <v>569</v>
      </c>
      <c r="J105" s="11">
        <v>3</v>
      </c>
      <c r="K105" s="11">
        <v>51</v>
      </c>
      <c r="L105" s="11">
        <v>58</v>
      </c>
      <c r="M105" s="10" t="s">
        <v>576</v>
      </c>
      <c r="N105" s="10" t="s">
        <v>904</v>
      </c>
      <c r="R105" s="7"/>
      <c r="S105" s="7"/>
    </row>
    <row r="106" spans="1:19" ht="15.75" customHeight="1">
      <c r="A106" s="10" t="s">
        <v>825</v>
      </c>
      <c r="B106" s="10" t="s">
        <v>905</v>
      </c>
      <c r="C106" s="10" t="s">
        <v>906</v>
      </c>
      <c r="D106" s="10" t="s">
        <v>550</v>
      </c>
      <c r="E106" s="10" t="s">
        <v>551</v>
      </c>
      <c r="F106" s="32">
        <v>0</v>
      </c>
      <c r="G106" s="32">
        <v>100</v>
      </c>
      <c r="H106" s="10" t="s">
        <v>569</v>
      </c>
      <c r="I106" s="10" t="s">
        <v>569</v>
      </c>
      <c r="J106" s="11">
        <v>3</v>
      </c>
      <c r="K106" s="11">
        <v>59</v>
      </c>
      <c r="L106" s="11">
        <v>66</v>
      </c>
      <c r="M106" s="10" t="s">
        <v>554</v>
      </c>
      <c r="N106" s="10" t="s">
        <v>907</v>
      </c>
      <c r="R106" s="7"/>
      <c r="S106" s="7"/>
    </row>
    <row r="107" spans="1:19" ht="15.75" customHeight="1">
      <c r="A107" s="10" t="s">
        <v>825</v>
      </c>
      <c r="B107" s="10" t="s">
        <v>908</v>
      </c>
      <c r="C107" s="10" t="s">
        <v>909</v>
      </c>
      <c r="D107" s="10" t="s">
        <v>550</v>
      </c>
      <c r="E107" s="10" t="s">
        <v>551</v>
      </c>
      <c r="F107" s="32">
        <v>0</v>
      </c>
      <c r="G107" s="32">
        <v>100</v>
      </c>
      <c r="H107" s="10" t="s">
        <v>569</v>
      </c>
      <c r="I107" s="10" t="s">
        <v>569</v>
      </c>
      <c r="J107" s="11">
        <v>3</v>
      </c>
      <c r="K107" s="11">
        <v>67</v>
      </c>
      <c r="L107" s="11">
        <v>74</v>
      </c>
      <c r="M107" s="10" t="s">
        <v>554</v>
      </c>
      <c r="N107" s="10" t="s">
        <v>910</v>
      </c>
      <c r="R107" s="7"/>
      <c r="S107" s="7"/>
    </row>
    <row r="108" spans="1:19" ht="15.75" customHeight="1">
      <c r="A108" s="10" t="s">
        <v>825</v>
      </c>
      <c r="B108" s="10" t="s">
        <v>967</v>
      </c>
      <c r="C108" s="10" t="s">
        <v>968</v>
      </c>
      <c r="D108" s="10" t="s">
        <v>550</v>
      </c>
      <c r="E108" s="10" t="s">
        <v>551</v>
      </c>
      <c r="F108" s="32">
        <v>0</v>
      </c>
      <c r="G108" s="32">
        <v>2</v>
      </c>
      <c r="H108" s="10" t="s">
        <v>569</v>
      </c>
      <c r="I108" s="10" t="s">
        <v>569</v>
      </c>
      <c r="J108" s="11">
        <v>3</v>
      </c>
      <c r="K108" s="11">
        <v>75</v>
      </c>
      <c r="L108" s="11">
        <v>82</v>
      </c>
      <c r="M108" s="10" t="s">
        <v>576</v>
      </c>
      <c r="N108" s="10" t="s">
        <v>969</v>
      </c>
      <c r="R108" s="7"/>
      <c r="S108" s="7"/>
    </row>
    <row r="109" spans="1:19" ht="15.75" customHeight="1">
      <c r="A109" s="10" t="s">
        <v>825</v>
      </c>
      <c r="B109" s="10" t="s">
        <v>961</v>
      </c>
      <c r="C109" s="10" t="s">
        <v>962</v>
      </c>
      <c r="D109" s="10" t="s">
        <v>550</v>
      </c>
      <c r="E109" s="10" t="s">
        <v>551</v>
      </c>
      <c r="F109" s="32">
        <v>0</v>
      </c>
      <c r="G109" s="32">
        <v>10</v>
      </c>
      <c r="H109" s="10" t="s">
        <v>569</v>
      </c>
      <c r="I109" s="10" t="s">
        <v>569</v>
      </c>
      <c r="J109" s="11">
        <v>3</v>
      </c>
      <c r="K109" s="11">
        <v>83</v>
      </c>
      <c r="L109" s="11">
        <v>90</v>
      </c>
      <c r="M109" s="10" t="s">
        <v>576</v>
      </c>
      <c r="N109" s="10" t="s">
        <v>963</v>
      </c>
      <c r="R109" s="7"/>
      <c r="S109" s="7"/>
    </row>
    <row r="110" spans="1:19" ht="15.75" customHeight="1">
      <c r="A110" s="10" t="s">
        <v>825</v>
      </c>
      <c r="B110" s="10" t="s">
        <v>826</v>
      </c>
      <c r="C110" s="10" t="s">
        <v>827</v>
      </c>
      <c r="D110" s="10" t="s">
        <v>550</v>
      </c>
      <c r="E110" s="10" t="s">
        <v>584</v>
      </c>
      <c r="F110" s="32">
        <v>0</v>
      </c>
      <c r="G110" s="32">
        <v>5</v>
      </c>
      <c r="H110" s="10" t="s">
        <v>569</v>
      </c>
      <c r="I110" s="10" t="s">
        <v>569</v>
      </c>
      <c r="J110" s="11">
        <v>3</v>
      </c>
      <c r="K110" s="11">
        <v>91</v>
      </c>
      <c r="L110" s="11">
        <v>98</v>
      </c>
      <c r="M110" s="10" t="s">
        <v>550</v>
      </c>
      <c r="N110" s="10" t="s">
        <v>828</v>
      </c>
      <c r="R110" s="7"/>
      <c r="S110" s="7"/>
    </row>
    <row r="111" spans="1:19" ht="15.75" customHeight="1">
      <c r="A111" s="10" t="s">
        <v>825</v>
      </c>
      <c r="B111" s="10" t="s">
        <v>929</v>
      </c>
      <c r="C111" s="10" t="s">
        <v>930</v>
      </c>
      <c r="D111" s="10" t="s">
        <v>569</v>
      </c>
      <c r="E111" s="10" t="s">
        <v>551</v>
      </c>
      <c r="F111" s="32">
        <v>0</v>
      </c>
      <c r="G111" s="32">
        <v>5</v>
      </c>
      <c r="H111" s="10" t="s">
        <v>569</v>
      </c>
      <c r="I111" s="10" t="s">
        <v>569</v>
      </c>
      <c r="J111" s="11">
        <v>3</v>
      </c>
      <c r="K111" s="11">
        <v>99</v>
      </c>
      <c r="L111" s="11">
        <v>106</v>
      </c>
      <c r="M111" s="10" t="s">
        <v>576</v>
      </c>
      <c r="N111" s="10" t="s">
        <v>931</v>
      </c>
      <c r="R111" s="7"/>
      <c r="S111" s="7"/>
    </row>
    <row r="112" spans="1:19" ht="15.75" customHeight="1">
      <c r="A112" s="10" t="s">
        <v>825</v>
      </c>
      <c r="B112" s="10" t="s">
        <v>870</v>
      </c>
      <c r="C112" s="10" t="s">
        <v>871</v>
      </c>
      <c r="D112" s="10" t="s">
        <v>550</v>
      </c>
      <c r="E112" s="10" t="s">
        <v>551</v>
      </c>
      <c r="F112" s="32">
        <v>0.5</v>
      </c>
      <c r="G112" s="32">
        <v>1</v>
      </c>
      <c r="H112" s="10" t="s">
        <v>569</v>
      </c>
      <c r="I112" s="10" t="s">
        <v>569</v>
      </c>
      <c r="J112" s="11">
        <v>3</v>
      </c>
      <c r="K112" s="11">
        <v>107</v>
      </c>
      <c r="L112" s="11">
        <v>114</v>
      </c>
      <c r="M112" s="10" t="s">
        <v>576</v>
      </c>
      <c r="N112" s="10" t="s">
        <v>872</v>
      </c>
      <c r="R112" s="7"/>
      <c r="S112" s="7"/>
    </row>
    <row r="113" spans="1:19" ht="15.75" customHeight="1">
      <c r="A113" s="10" t="s">
        <v>825</v>
      </c>
      <c r="B113" s="10" t="s">
        <v>976</v>
      </c>
      <c r="C113" s="10" t="s">
        <v>977</v>
      </c>
      <c r="D113" s="10" t="s">
        <v>550</v>
      </c>
      <c r="E113" s="10" t="s">
        <v>551</v>
      </c>
      <c r="F113" s="32">
        <v>0</v>
      </c>
      <c r="G113" s="32">
        <v>500</v>
      </c>
      <c r="H113" s="10" t="s">
        <v>569</v>
      </c>
      <c r="I113" s="10" t="s">
        <v>569</v>
      </c>
      <c r="J113" s="11">
        <v>3</v>
      </c>
      <c r="K113" s="11">
        <v>115</v>
      </c>
      <c r="L113" s="11">
        <v>122</v>
      </c>
      <c r="M113" s="10" t="s">
        <v>554</v>
      </c>
      <c r="N113" s="10" t="s">
        <v>978</v>
      </c>
      <c r="R113" s="7"/>
      <c r="S113" s="7"/>
    </row>
    <row r="114" spans="1:19" ht="15.75" customHeight="1">
      <c r="A114" s="10" t="s">
        <v>825</v>
      </c>
      <c r="B114" s="10" t="s">
        <v>935</v>
      </c>
      <c r="C114" s="10" t="s">
        <v>936</v>
      </c>
      <c r="D114" s="10" t="s">
        <v>306</v>
      </c>
      <c r="E114" s="10" t="s">
        <v>551</v>
      </c>
      <c r="F114" s="32">
        <v>0.1</v>
      </c>
      <c r="G114" s="32">
        <v>20</v>
      </c>
      <c r="H114" s="10" t="s">
        <v>569</v>
      </c>
      <c r="I114" s="10" t="s">
        <v>569</v>
      </c>
      <c r="J114" s="11">
        <v>3</v>
      </c>
      <c r="K114" s="11">
        <v>123</v>
      </c>
      <c r="L114" s="11">
        <v>130</v>
      </c>
      <c r="M114" s="10" t="s">
        <v>565</v>
      </c>
      <c r="N114" s="10" t="s">
        <v>937</v>
      </c>
      <c r="R114" s="7"/>
      <c r="S114" s="7"/>
    </row>
    <row r="115" spans="1:19" ht="15.75" customHeight="1">
      <c r="A115" s="10" t="s">
        <v>825</v>
      </c>
      <c r="B115" s="10" t="s">
        <v>964</v>
      </c>
      <c r="C115" s="10" t="s">
        <v>965</v>
      </c>
      <c r="D115" s="10" t="s">
        <v>306</v>
      </c>
      <c r="E115" s="10" t="s">
        <v>551</v>
      </c>
      <c r="F115" s="32">
        <v>0</v>
      </c>
      <c r="G115" s="32">
        <v>10</v>
      </c>
      <c r="H115" s="32">
        <v>2</v>
      </c>
      <c r="I115" s="10" t="s">
        <v>569</v>
      </c>
      <c r="J115" s="11">
        <v>3</v>
      </c>
      <c r="K115" s="11">
        <v>131</v>
      </c>
      <c r="L115" s="11">
        <v>138</v>
      </c>
      <c r="M115" s="10" t="s">
        <v>565</v>
      </c>
      <c r="N115" s="10" t="s">
        <v>966</v>
      </c>
      <c r="R115" s="7"/>
      <c r="S115" s="7"/>
    </row>
    <row r="116" spans="1:19" ht="15.75" customHeight="1">
      <c r="A116" s="10" t="s">
        <v>825</v>
      </c>
      <c r="B116" s="10" t="s">
        <v>1000</v>
      </c>
      <c r="C116" s="10" t="s">
        <v>1001</v>
      </c>
      <c r="D116" s="10" t="s">
        <v>550</v>
      </c>
      <c r="E116" s="10" t="s">
        <v>551</v>
      </c>
      <c r="F116" s="32">
        <v>0</v>
      </c>
      <c r="G116" s="32">
        <v>800</v>
      </c>
      <c r="H116" s="10" t="s">
        <v>569</v>
      </c>
      <c r="I116" s="10" t="s">
        <v>569</v>
      </c>
      <c r="J116" s="11">
        <v>3</v>
      </c>
      <c r="K116" s="11">
        <v>139</v>
      </c>
      <c r="L116" s="11">
        <v>146</v>
      </c>
      <c r="M116" s="10" t="s">
        <v>554</v>
      </c>
      <c r="N116" s="10" t="s">
        <v>1002</v>
      </c>
      <c r="R116" s="7"/>
      <c r="S116" s="7"/>
    </row>
    <row r="117" spans="1:19" ht="15.75" customHeight="1">
      <c r="A117" s="10" t="s">
        <v>825</v>
      </c>
      <c r="B117" s="10" t="s">
        <v>885</v>
      </c>
      <c r="C117" s="10" t="s">
        <v>886</v>
      </c>
      <c r="D117" s="10" t="s">
        <v>550</v>
      </c>
      <c r="E117" s="10" t="s">
        <v>551</v>
      </c>
      <c r="F117" s="32">
        <v>0</v>
      </c>
      <c r="G117" s="32">
        <v>1</v>
      </c>
      <c r="H117" s="10" t="s">
        <v>569</v>
      </c>
      <c r="I117" s="10" t="s">
        <v>569</v>
      </c>
      <c r="J117" s="11">
        <v>3</v>
      </c>
      <c r="K117" s="11">
        <v>147</v>
      </c>
      <c r="L117" s="11">
        <v>154</v>
      </c>
      <c r="M117" s="10" t="s">
        <v>576</v>
      </c>
      <c r="N117" s="10" t="s">
        <v>887</v>
      </c>
      <c r="R117" s="7"/>
      <c r="S117" s="7"/>
    </row>
    <row r="118" spans="1:19" ht="15.75" customHeight="1">
      <c r="A118" s="10" t="s">
        <v>825</v>
      </c>
      <c r="B118" s="10" t="s">
        <v>895</v>
      </c>
      <c r="C118" s="10" t="s">
        <v>896</v>
      </c>
      <c r="D118" s="10" t="s">
        <v>550</v>
      </c>
      <c r="E118" s="10" t="s">
        <v>551</v>
      </c>
      <c r="F118" s="32">
        <v>0</v>
      </c>
      <c r="G118" s="32">
        <v>1</v>
      </c>
      <c r="H118" s="10" t="s">
        <v>569</v>
      </c>
      <c r="I118" s="10" t="s">
        <v>569</v>
      </c>
      <c r="J118" s="11">
        <v>3</v>
      </c>
      <c r="K118" s="11">
        <v>155</v>
      </c>
      <c r="L118" s="11">
        <v>162</v>
      </c>
      <c r="M118" s="10" t="s">
        <v>576</v>
      </c>
      <c r="N118" s="10" t="s">
        <v>897</v>
      </c>
      <c r="R118" s="7"/>
      <c r="S118" s="7"/>
    </row>
    <row r="119" spans="1:19" ht="15.75" customHeight="1">
      <c r="A119" s="10" t="s">
        <v>825</v>
      </c>
      <c r="B119" s="10" t="s">
        <v>873</v>
      </c>
      <c r="C119" s="10" t="s">
        <v>874</v>
      </c>
      <c r="D119" s="10" t="s">
        <v>550</v>
      </c>
      <c r="E119" s="10" t="s">
        <v>551</v>
      </c>
      <c r="F119" s="32">
        <v>0</v>
      </c>
      <c r="G119" s="32">
        <v>1</v>
      </c>
      <c r="H119" s="10" t="s">
        <v>569</v>
      </c>
      <c r="I119" s="10" t="s">
        <v>569</v>
      </c>
      <c r="J119" s="11">
        <v>3</v>
      </c>
      <c r="K119" s="11">
        <v>163</v>
      </c>
      <c r="L119" s="11">
        <v>170</v>
      </c>
      <c r="M119" s="10" t="s">
        <v>576</v>
      </c>
      <c r="N119" s="10" t="s">
        <v>875</v>
      </c>
      <c r="R119" s="7"/>
      <c r="S119" s="7"/>
    </row>
    <row r="120" spans="1:19" ht="15.75" customHeight="1">
      <c r="A120" s="10" t="s">
        <v>825</v>
      </c>
      <c r="B120" s="10" t="s">
        <v>1009</v>
      </c>
      <c r="C120" s="10" t="s">
        <v>1010</v>
      </c>
      <c r="D120" s="10" t="s">
        <v>550</v>
      </c>
      <c r="E120" s="10" t="s">
        <v>551</v>
      </c>
      <c r="F120" s="32">
        <v>0</v>
      </c>
      <c r="G120" s="32">
        <v>1</v>
      </c>
      <c r="H120" s="10" t="s">
        <v>569</v>
      </c>
      <c r="I120" s="10" t="s">
        <v>569</v>
      </c>
      <c r="J120" s="11">
        <v>3</v>
      </c>
      <c r="K120" s="11">
        <v>171</v>
      </c>
      <c r="L120" s="11">
        <v>178</v>
      </c>
      <c r="M120" s="10" t="s">
        <v>576</v>
      </c>
      <c r="N120" s="10" t="s">
        <v>1011</v>
      </c>
      <c r="R120" s="7"/>
      <c r="S120" s="7"/>
    </row>
    <row r="121" spans="1:19" ht="15.75" customHeight="1">
      <c r="A121" s="10" t="s">
        <v>825</v>
      </c>
      <c r="B121" s="10" t="s">
        <v>958</v>
      </c>
      <c r="C121" s="10" t="s">
        <v>959</v>
      </c>
      <c r="D121" s="10" t="s">
        <v>550</v>
      </c>
      <c r="E121" s="10" t="s">
        <v>551</v>
      </c>
      <c r="F121" s="32">
        <v>0</v>
      </c>
      <c r="G121" s="32">
        <v>1</v>
      </c>
      <c r="H121" s="32">
        <v>0.6</v>
      </c>
      <c r="I121" s="10" t="s">
        <v>569</v>
      </c>
      <c r="J121" s="11">
        <v>3</v>
      </c>
      <c r="K121" s="11">
        <v>179</v>
      </c>
      <c r="L121" s="11">
        <v>186</v>
      </c>
      <c r="M121" s="10" t="s">
        <v>576</v>
      </c>
      <c r="N121" s="10" t="s">
        <v>960</v>
      </c>
      <c r="R121" s="7"/>
      <c r="S121" s="7"/>
    </row>
    <row r="122" spans="1:19" ht="15.75" customHeight="1">
      <c r="A122" s="10" t="s">
        <v>825</v>
      </c>
      <c r="B122" s="10" t="s">
        <v>888</v>
      </c>
      <c r="C122" s="10" t="s">
        <v>889</v>
      </c>
      <c r="D122" s="10" t="s">
        <v>890</v>
      </c>
      <c r="E122" s="10" t="s">
        <v>551</v>
      </c>
      <c r="F122" s="32">
        <v>0</v>
      </c>
      <c r="G122" s="32">
        <v>2000</v>
      </c>
      <c r="H122" s="10" t="s">
        <v>569</v>
      </c>
      <c r="I122" s="10" t="s">
        <v>569</v>
      </c>
      <c r="J122" s="11">
        <v>3</v>
      </c>
      <c r="K122" s="11">
        <v>187</v>
      </c>
      <c r="L122" s="11">
        <v>194</v>
      </c>
      <c r="M122" s="10" t="s">
        <v>554</v>
      </c>
      <c r="N122" s="10" t="s">
        <v>891</v>
      </c>
      <c r="R122" s="7"/>
      <c r="S122" s="7"/>
    </row>
    <row r="123" spans="1:19" ht="15.75" customHeight="1">
      <c r="A123" s="10" t="s">
        <v>825</v>
      </c>
      <c r="B123" s="10" t="s">
        <v>955</v>
      </c>
      <c r="C123" s="10" t="s">
        <v>956</v>
      </c>
      <c r="D123" s="10" t="s">
        <v>953</v>
      </c>
      <c r="E123" s="10" t="s">
        <v>551</v>
      </c>
      <c r="F123" s="32">
        <v>0</v>
      </c>
      <c r="G123" s="32">
        <v>6000</v>
      </c>
      <c r="H123" s="10" t="s">
        <v>569</v>
      </c>
      <c r="I123" s="10" t="s">
        <v>569</v>
      </c>
      <c r="J123" s="11">
        <v>3</v>
      </c>
      <c r="K123" s="11">
        <v>195</v>
      </c>
      <c r="L123" s="11">
        <v>202</v>
      </c>
      <c r="M123" s="10" t="s">
        <v>554</v>
      </c>
      <c r="N123" s="10" t="s">
        <v>957</v>
      </c>
      <c r="R123" s="7"/>
      <c r="S123" s="7"/>
    </row>
    <row r="124" spans="1:19" ht="15.75" customHeight="1">
      <c r="A124" s="10" t="s">
        <v>825</v>
      </c>
      <c r="B124" s="10" t="s">
        <v>951</v>
      </c>
      <c r="C124" s="10" t="s">
        <v>952</v>
      </c>
      <c r="D124" s="10" t="s">
        <v>953</v>
      </c>
      <c r="E124" s="10" t="s">
        <v>551</v>
      </c>
      <c r="F124" s="32">
        <v>0</v>
      </c>
      <c r="G124" s="32">
        <v>2000</v>
      </c>
      <c r="H124" s="10" t="s">
        <v>569</v>
      </c>
      <c r="I124" s="10" t="s">
        <v>569</v>
      </c>
      <c r="J124" s="11">
        <v>3</v>
      </c>
      <c r="K124" s="11">
        <v>203</v>
      </c>
      <c r="L124" s="11">
        <v>210</v>
      </c>
      <c r="M124" s="10" t="s">
        <v>554</v>
      </c>
      <c r="N124" s="10" t="s">
        <v>954</v>
      </c>
      <c r="R124" s="7"/>
      <c r="S124" s="7"/>
    </row>
    <row r="125" spans="1:19" ht="15.75" customHeight="1">
      <c r="A125" s="10" t="s">
        <v>825</v>
      </c>
      <c r="B125" s="10" t="s">
        <v>1006</v>
      </c>
      <c r="C125" s="10" t="s">
        <v>1007</v>
      </c>
      <c r="D125" s="10" t="s">
        <v>550</v>
      </c>
      <c r="E125" s="10" t="s">
        <v>551</v>
      </c>
      <c r="F125" s="32">
        <v>0</v>
      </c>
      <c r="G125" s="32">
        <v>1</v>
      </c>
      <c r="H125" s="10" t="s">
        <v>569</v>
      </c>
      <c r="I125" s="10" t="s">
        <v>569</v>
      </c>
      <c r="J125" s="11">
        <v>3</v>
      </c>
      <c r="K125" s="11">
        <v>211</v>
      </c>
      <c r="L125" s="11">
        <v>218</v>
      </c>
      <c r="M125" s="10" t="s">
        <v>576</v>
      </c>
      <c r="N125" s="10" t="s">
        <v>1008</v>
      </c>
      <c r="R125" s="7"/>
      <c r="S125" s="7"/>
    </row>
    <row r="126" spans="1:19" ht="15.75" customHeight="1">
      <c r="A126" s="10" t="s">
        <v>825</v>
      </c>
      <c r="B126" s="10" t="s">
        <v>845</v>
      </c>
      <c r="C126" s="10" t="s">
        <v>846</v>
      </c>
      <c r="D126" s="10" t="s">
        <v>550</v>
      </c>
      <c r="E126" s="10" t="s">
        <v>551</v>
      </c>
      <c r="F126" s="32">
        <v>4.0000000000000001E-3</v>
      </c>
      <c r="G126" s="32">
        <v>7.0000000000000007E-2</v>
      </c>
      <c r="H126" s="10" t="s">
        <v>569</v>
      </c>
      <c r="I126" s="10" t="s">
        <v>569</v>
      </c>
      <c r="J126" s="11">
        <v>3</v>
      </c>
      <c r="K126" s="11">
        <v>219</v>
      </c>
      <c r="L126" s="11">
        <v>226</v>
      </c>
      <c r="M126" s="10" t="s">
        <v>576</v>
      </c>
      <c r="N126" s="10" t="s">
        <v>847</v>
      </c>
      <c r="R126" s="7"/>
      <c r="S126" s="7"/>
    </row>
    <row r="127" spans="1:19" ht="15.75" customHeight="1">
      <c r="A127" s="10" t="s">
        <v>825</v>
      </c>
      <c r="B127" s="10" t="s">
        <v>848</v>
      </c>
      <c r="C127" s="10" t="s">
        <v>846</v>
      </c>
      <c r="D127" s="10" t="s">
        <v>550</v>
      </c>
      <c r="E127" s="10" t="s">
        <v>551</v>
      </c>
      <c r="F127" s="32">
        <v>2E-3</v>
      </c>
      <c r="G127" s="32">
        <v>7.0000000000000007E-2</v>
      </c>
      <c r="H127" s="10" t="s">
        <v>569</v>
      </c>
      <c r="I127" s="10" t="s">
        <v>569</v>
      </c>
      <c r="J127" s="11">
        <v>3</v>
      </c>
      <c r="K127" s="11">
        <v>227</v>
      </c>
      <c r="L127" s="11">
        <v>234</v>
      </c>
      <c r="M127" s="10" t="s">
        <v>576</v>
      </c>
      <c r="N127" s="10" t="s">
        <v>849</v>
      </c>
      <c r="R127" s="7"/>
      <c r="S127" s="7"/>
    </row>
    <row r="128" spans="1:19" ht="15.75" customHeight="1">
      <c r="A128" s="10" t="s">
        <v>825</v>
      </c>
      <c r="B128" s="10" t="s">
        <v>850</v>
      </c>
      <c r="C128" s="10" t="s">
        <v>846</v>
      </c>
      <c r="D128" s="10" t="s">
        <v>550</v>
      </c>
      <c r="E128" s="10" t="s">
        <v>551</v>
      </c>
      <c r="F128" s="32">
        <v>1E-3</v>
      </c>
      <c r="G128" s="32">
        <v>0.27</v>
      </c>
      <c r="H128" s="10" t="s">
        <v>569</v>
      </c>
      <c r="I128" s="10" t="s">
        <v>569</v>
      </c>
      <c r="J128" s="11">
        <v>3</v>
      </c>
      <c r="K128" s="11">
        <v>235</v>
      </c>
      <c r="L128" s="11">
        <v>242</v>
      </c>
      <c r="M128" s="10" t="s">
        <v>576</v>
      </c>
      <c r="N128" s="10" t="s">
        <v>851</v>
      </c>
      <c r="R128" s="7"/>
      <c r="S128" s="7"/>
    </row>
    <row r="129" spans="1:19" ht="15.75" customHeight="1">
      <c r="A129" s="10" t="s">
        <v>825</v>
      </c>
      <c r="B129" s="10" t="s">
        <v>852</v>
      </c>
      <c r="C129" s="10" t="s">
        <v>853</v>
      </c>
      <c r="D129" s="10" t="s">
        <v>550</v>
      </c>
      <c r="E129" s="10" t="s">
        <v>551</v>
      </c>
      <c r="F129" s="32">
        <v>5.0000000000000001E-4</v>
      </c>
      <c r="G129" s="32">
        <v>0.01</v>
      </c>
      <c r="H129" s="10" t="s">
        <v>569</v>
      </c>
      <c r="I129" s="10" t="s">
        <v>569</v>
      </c>
      <c r="J129" s="11">
        <v>3</v>
      </c>
      <c r="K129" s="11">
        <v>243</v>
      </c>
      <c r="L129" s="11">
        <v>250</v>
      </c>
      <c r="M129" s="10" t="s">
        <v>576</v>
      </c>
      <c r="N129" s="10" t="s">
        <v>854</v>
      </c>
      <c r="R129" s="7"/>
      <c r="S129" s="7"/>
    </row>
    <row r="130" spans="1:19" ht="15.75" customHeight="1">
      <c r="A130" s="10" t="s">
        <v>825</v>
      </c>
      <c r="B130" s="10" t="s">
        <v>855</v>
      </c>
      <c r="C130" s="10" t="s">
        <v>856</v>
      </c>
      <c r="D130" s="10" t="s">
        <v>550</v>
      </c>
      <c r="E130" s="10" t="s">
        <v>551</v>
      </c>
      <c r="F130" s="32">
        <v>2.0000000000000001E-4</v>
      </c>
      <c r="G130" s="32">
        <v>7.0000000000000001E-3</v>
      </c>
      <c r="H130" s="10" t="s">
        <v>569</v>
      </c>
      <c r="I130" s="10" t="s">
        <v>569</v>
      </c>
      <c r="J130" s="11">
        <v>3</v>
      </c>
      <c r="K130" s="11">
        <v>251</v>
      </c>
      <c r="L130" s="11">
        <v>258</v>
      </c>
      <c r="M130" s="10" t="s">
        <v>576</v>
      </c>
      <c r="N130" s="10" t="s">
        <v>857</v>
      </c>
      <c r="R130" s="7"/>
      <c r="S130" s="7"/>
    </row>
    <row r="131" spans="1:19" ht="15.75" customHeight="1">
      <c r="A131" s="10" t="s">
        <v>825</v>
      </c>
      <c r="B131" s="10" t="s">
        <v>858</v>
      </c>
      <c r="C131" s="10" t="s">
        <v>859</v>
      </c>
      <c r="D131" s="10" t="s">
        <v>550</v>
      </c>
      <c r="E131" s="10" t="s">
        <v>551</v>
      </c>
      <c r="F131" s="32">
        <v>2.9999999999999997E-4</v>
      </c>
      <c r="G131" s="32">
        <v>3.5000000000000001E-3</v>
      </c>
      <c r="H131" s="10" t="s">
        <v>569</v>
      </c>
      <c r="I131" s="10" t="s">
        <v>569</v>
      </c>
      <c r="J131" s="11">
        <v>3</v>
      </c>
      <c r="K131" s="11">
        <v>259</v>
      </c>
      <c r="L131" s="11">
        <v>266</v>
      </c>
      <c r="M131" s="10" t="s">
        <v>576</v>
      </c>
      <c r="N131" s="10" t="s">
        <v>860</v>
      </c>
      <c r="R131" s="7"/>
      <c r="S131" s="7"/>
    </row>
    <row r="132" spans="1:19" ht="15.75" customHeight="1">
      <c r="A132" s="10" t="s">
        <v>825</v>
      </c>
      <c r="B132" s="10" t="s">
        <v>829</v>
      </c>
      <c r="C132" s="10" t="s">
        <v>830</v>
      </c>
      <c r="D132" s="10" t="s">
        <v>550</v>
      </c>
      <c r="E132" s="10" t="s">
        <v>551</v>
      </c>
      <c r="F132" s="32">
        <v>0</v>
      </c>
      <c r="G132" s="32">
        <v>1</v>
      </c>
      <c r="H132" s="10" t="s">
        <v>569</v>
      </c>
      <c r="I132" s="10" t="s">
        <v>569</v>
      </c>
      <c r="J132" s="11">
        <v>3</v>
      </c>
      <c r="K132" s="11">
        <v>267</v>
      </c>
      <c r="L132" s="11">
        <v>274</v>
      </c>
      <c r="M132" s="10" t="s">
        <v>576</v>
      </c>
      <c r="N132" s="10" t="s">
        <v>831</v>
      </c>
      <c r="R132" s="7"/>
      <c r="S132" s="7"/>
    </row>
    <row r="133" spans="1:19" ht="15.75" customHeight="1">
      <c r="A133" s="10" t="s">
        <v>825</v>
      </c>
      <c r="B133" s="10" t="s">
        <v>832</v>
      </c>
      <c r="C133" s="10" t="s">
        <v>833</v>
      </c>
      <c r="D133" s="10" t="s">
        <v>550</v>
      </c>
      <c r="E133" s="10" t="s">
        <v>551</v>
      </c>
      <c r="F133" s="32">
        <v>0</v>
      </c>
      <c r="G133" s="32">
        <v>1</v>
      </c>
      <c r="H133" s="10" t="s">
        <v>569</v>
      </c>
      <c r="I133" s="10" t="s">
        <v>569</v>
      </c>
      <c r="J133" s="11">
        <v>3</v>
      </c>
      <c r="K133" s="11">
        <v>275</v>
      </c>
      <c r="L133" s="11">
        <v>282</v>
      </c>
      <c r="M133" s="10" t="s">
        <v>576</v>
      </c>
      <c r="N133" s="10" t="s">
        <v>834</v>
      </c>
      <c r="R133" s="7"/>
      <c r="S133" s="7"/>
    </row>
    <row r="134" spans="1:19" ht="15.75" customHeight="1">
      <c r="A134" s="10" t="s">
        <v>825</v>
      </c>
      <c r="B134" s="10" t="s">
        <v>835</v>
      </c>
      <c r="C134" s="10" t="s">
        <v>836</v>
      </c>
      <c r="D134" s="10" t="s">
        <v>550</v>
      </c>
      <c r="E134" s="10" t="s">
        <v>551</v>
      </c>
      <c r="F134" s="32">
        <v>0</v>
      </c>
      <c r="G134" s="32">
        <v>1</v>
      </c>
      <c r="H134" s="10" t="s">
        <v>569</v>
      </c>
      <c r="I134" s="10" t="s">
        <v>569</v>
      </c>
      <c r="J134" s="11">
        <v>3</v>
      </c>
      <c r="K134" s="11">
        <v>283</v>
      </c>
      <c r="L134" s="11">
        <v>290</v>
      </c>
      <c r="M134" s="10" t="s">
        <v>576</v>
      </c>
      <c r="N134" s="10" t="s">
        <v>837</v>
      </c>
      <c r="R134" s="7"/>
      <c r="S134" s="7"/>
    </row>
    <row r="135" spans="1:19" ht="15.75" customHeight="1">
      <c r="A135" s="10" t="s">
        <v>825</v>
      </c>
      <c r="B135" s="10" t="s">
        <v>861</v>
      </c>
      <c r="C135" s="10" t="s">
        <v>862</v>
      </c>
      <c r="D135" s="10" t="s">
        <v>550</v>
      </c>
      <c r="E135" s="10" t="s">
        <v>551</v>
      </c>
      <c r="F135" s="32">
        <v>0</v>
      </c>
      <c r="G135" s="32">
        <v>5</v>
      </c>
      <c r="H135" s="10" t="s">
        <v>569</v>
      </c>
      <c r="I135" s="10" t="s">
        <v>569</v>
      </c>
      <c r="J135" s="11">
        <v>3</v>
      </c>
      <c r="K135" s="11">
        <v>291</v>
      </c>
      <c r="L135" s="11">
        <v>298</v>
      </c>
      <c r="M135" s="10" t="s">
        <v>576</v>
      </c>
      <c r="N135" s="10" t="s">
        <v>863</v>
      </c>
      <c r="R135" s="7"/>
      <c r="S135" s="7"/>
    </row>
    <row r="136" spans="1:19" ht="15.75" customHeight="1">
      <c r="A136" s="10" t="s">
        <v>825</v>
      </c>
      <c r="B136" s="10" t="s">
        <v>864</v>
      </c>
      <c r="C136" s="10" t="s">
        <v>865</v>
      </c>
      <c r="D136" s="10" t="s">
        <v>550</v>
      </c>
      <c r="E136" s="10" t="s">
        <v>551</v>
      </c>
      <c r="F136" s="32">
        <v>0</v>
      </c>
      <c r="G136" s="32">
        <v>5</v>
      </c>
      <c r="H136" s="10" t="s">
        <v>569</v>
      </c>
      <c r="I136" s="10" t="s">
        <v>569</v>
      </c>
      <c r="J136" s="11">
        <v>3</v>
      </c>
      <c r="K136" s="11">
        <v>299</v>
      </c>
      <c r="L136" s="11">
        <v>306</v>
      </c>
      <c r="M136" s="10" t="s">
        <v>576</v>
      </c>
      <c r="N136" s="10" t="s">
        <v>866</v>
      </c>
      <c r="R136" s="7"/>
      <c r="S136" s="7"/>
    </row>
    <row r="137" spans="1:19" ht="15.75" customHeight="1">
      <c r="A137" s="10" t="s">
        <v>825</v>
      </c>
      <c r="B137" s="10" t="s">
        <v>867</v>
      </c>
      <c r="C137" s="10" t="s">
        <v>868</v>
      </c>
      <c r="D137" s="10" t="s">
        <v>550</v>
      </c>
      <c r="E137" s="10" t="s">
        <v>551</v>
      </c>
      <c r="F137" s="32">
        <v>0</v>
      </c>
      <c r="G137" s="32">
        <v>5</v>
      </c>
      <c r="H137" s="10" t="s">
        <v>569</v>
      </c>
      <c r="I137" s="10" t="s">
        <v>569</v>
      </c>
      <c r="J137" s="11">
        <v>3</v>
      </c>
      <c r="K137" s="11">
        <v>307</v>
      </c>
      <c r="L137" s="11">
        <v>314</v>
      </c>
      <c r="M137" s="10" t="s">
        <v>576</v>
      </c>
      <c r="N137" s="10" t="s">
        <v>869</v>
      </c>
      <c r="R137" s="7"/>
      <c r="S137" s="7"/>
    </row>
    <row r="138" spans="1:19" ht="15.75" customHeight="1">
      <c r="A138" s="10" t="s">
        <v>825</v>
      </c>
      <c r="B138" s="10" t="s">
        <v>938</v>
      </c>
      <c r="C138" s="10" t="s">
        <v>939</v>
      </c>
      <c r="D138" s="10" t="s">
        <v>550</v>
      </c>
      <c r="E138" s="10" t="s">
        <v>584</v>
      </c>
      <c r="F138" s="32">
        <v>1</v>
      </c>
      <c r="G138" s="32">
        <v>10</v>
      </c>
      <c r="H138" s="10" t="s">
        <v>569</v>
      </c>
      <c r="I138" s="10" t="s">
        <v>569</v>
      </c>
      <c r="J138" s="11">
        <v>3</v>
      </c>
      <c r="K138" s="11">
        <v>315</v>
      </c>
      <c r="L138" s="11">
        <v>322</v>
      </c>
      <c r="M138" s="10" t="s">
        <v>550</v>
      </c>
      <c r="N138" s="10" t="s">
        <v>940</v>
      </c>
      <c r="R138" s="7"/>
      <c r="S138" s="7"/>
    </row>
    <row r="139" spans="1:19" ht="15.75" customHeight="1">
      <c r="A139" s="10" t="s">
        <v>825</v>
      </c>
      <c r="B139" s="10" t="s">
        <v>917</v>
      </c>
      <c r="C139" s="10" t="s">
        <v>918</v>
      </c>
      <c r="D139" s="10" t="s">
        <v>550</v>
      </c>
      <c r="E139" s="10" t="s">
        <v>551</v>
      </c>
      <c r="F139" s="32">
        <v>0</v>
      </c>
      <c r="G139" s="32">
        <v>100</v>
      </c>
      <c r="H139" s="10" t="s">
        <v>569</v>
      </c>
      <c r="I139" s="10" t="s">
        <v>569</v>
      </c>
      <c r="J139" s="11">
        <v>3</v>
      </c>
      <c r="K139" s="11">
        <v>323</v>
      </c>
      <c r="L139" s="11">
        <v>330</v>
      </c>
      <c r="M139" s="10" t="s">
        <v>554</v>
      </c>
      <c r="N139" s="10" t="s">
        <v>919</v>
      </c>
      <c r="R139" s="7"/>
      <c r="S139" s="7"/>
    </row>
    <row r="140" spans="1:19" ht="15.75" customHeight="1">
      <c r="A140" s="10" t="s">
        <v>825</v>
      </c>
      <c r="B140" s="10" t="s">
        <v>920</v>
      </c>
      <c r="C140" s="10" t="s">
        <v>921</v>
      </c>
      <c r="D140" s="10" t="s">
        <v>550</v>
      </c>
      <c r="E140" s="10" t="s">
        <v>551</v>
      </c>
      <c r="F140" s="32">
        <v>0</v>
      </c>
      <c r="G140" s="32">
        <v>100</v>
      </c>
      <c r="H140" s="10" t="s">
        <v>569</v>
      </c>
      <c r="I140" s="10" t="s">
        <v>569</v>
      </c>
      <c r="J140" s="11">
        <v>3</v>
      </c>
      <c r="K140" s="11">
        <v>331</v>
      </c>
      <c r="L140" s="11">
        <v>338</v>
      </c>
      <c r="M140" s="10" t="s">
        <v>554</v>
      </c>
      <c r="N140" s="10" t="s">
        <v>922</v>
      </c>
      <c r="R140" s="7"/>
      <c r="S140" s="7"/>
    </row>
    <row r="141" spans="1:19" ht="15.75" customHeight="1">
      <c r="A141" s="10" t="s">
        <v>825</v>
      </c>
      <c r="B141" s="10" t="s">
        <v>1003</v>
      </c>
      <c r="C141" s="10" t="s">
        <v>1004</v>
      </c>
      <c r="D141" s="10" t="s">
        <v>550</v>
      </c>
      <c r="E141" s="10" t="s">
        <v>551</v>
      </c>
      <c r="F141" s="32">
        <v>0</v>
      </c>
      <c r="G141" s="32">
        <v>20</v>
      </c>
      <c r="H141" s="10" t="s">
        <v>569</v>
      </c>
      <c r="I141" s="10" t="s">
        <v>569</v>
      </c>
      <c r="J141" s="11">
        <v>3</v>
      </c>
      <c r="K141" s="11">
        <v>339</v>
      </c>
      <c r="L141" s="11">
        <v>346</v>
      </c>
      <c r="M141" s="10" t="s">
        <v>565</v>
      </c>
      <c r="N141" s="10" t="s">
        <v>1005</v>
      </c>
      <c r="R141" s="7"/>
      <c r="S141" s="7"/>
    </row>
    <row r="142" spans="1:19" ht="15.75" customHeight="1">
      <c r="A142" s="10" t="s">
        <v>825</v>
      </c>
      <c r="B142" s="10" t="s">
        <v>994</v>
      </c>
      <c r="C142" s="10" t="s">
        <v>995</v>
      </c>
      <c r="D142" s="10" t="s">
        <v>300</v>
      </c>
      <c r="E142" s="10" t="s">
        <v>551</v>
      </c>
      <c r="F142" s="32">
        <v>0</v>
      </c>
      <c r="G142" s="32">
        <v>1.5</v>
      </c>
      <c r="H142" s="10" t="s">
        <v>569</v>
      </c>
      <c r="I142" s="10" t="s">
        <v>569</v>
      </c>
      <c r="J142" s="11">
        <v>3</v>
      </c>
      <c r="K142" s="11">
        <v>347</v>
      </c>
      <c r="L142" s="11">
        <v>354</v>
      </c>
      <c r="M142" s="10" t="s">
        <v>576</v>
      </c>
      <c r="N142" s="10" t="s">
        <v>996</v>
      </c>
      <c r="R142" s="7"/>
      <c r="S142" s="7"/>
    </row>
    <row r="143" spans="1:19" ht="15.75" customHeight="1">
      <c r="A143" s="10" t="s">
        <v>825</v>
      </c>
      <c r="B143" s="10" t="s">
        <v>991</v>
      </c>
      <c r="C143" s="10" t="s">
        <v>992</v>
      </c>
      <c r="D143" s="10" t="s">
        <v>300</v>
      </c>
      <c r="E143" s="10" t="s">
        <v>551</v>
      </c>
      <c r="F143" s="32">
        <v>0</v>
      </c>
      <c r="G143" s="32">
        <v>5</v>
      </c>
      <c r="H143" s="10" t="s">
        <v>569</v>
      </c>
      <c r="I143" s="10" t="s">
        <v>569</v>
      </c>
      <c r="J143" s="11">
        <v>3</v>
      </c>
      <c r="K143" s="11">
        <v>355</v>
      </c>
      <c r="L143" s="11">
        <v>362</v>
      </c>
      <c r="M143" s="10" t="s">
        <v>576</v>
      </c>
      <c r="N143" s="10" t="s">
        <v>993</v>
      </c>
      <c r="R143" s="7"/>
      <c r="S143" s="7"/>
    </row>
    <row r="144" spans="1:19" ht="15.75" customHeight="1">
      <c r="A144" s="10" t="s">
        <v>825</v>
      </c>
      <c r="B144" s="10" t="s">
        <v>970</v>
      </c>
      <c r="C144" s="10" t="s">
        <v>971</v>
      </c>
      <c r="D144" s="10" t="s">
        <v>550</v>
      </c>
      <c r="E144" s="10" t="s">
        <v>551</v>
      </c>
      <c r="F144" s="32">
        <v>0</v>
      </c>
      <c r="G144" s="32">
        <v>1</v>
      </c>
      <c r="H144" s="10" t="s">
        <v>569</v>
      </c>
      <c r="I144" s="10" t="s">
        <v>569</v>
      </c>
      <c r="J144" s="11">
        <v>3</v>
      </c>
      <c r="K144" s="11">
        <v>363</v>
      </c>
      <c r="L144" s="11">
        <v>370</v>
      </c>
      <c r="M144" s="10" t="s">
        <v>576</v>
      </c>
      <c r="N144" s="10" t="s">
        <v>972</v>
      </c>
      <c r="R144" s="7"/>
      <c r="S144" s="7"/>
    </row>
    <row r="145" spans="1:19" ht="15.75" customHeight="1">
      <c r="A145" s="10" t="s">
        <v>825</v>
      </c>
      <c r="B145" s="10" t="s">
        <v>973</v>
      </c>
      <c r="C145" s="10" t="s">
        <v>974</v>
      </c>
      <c r="D145" s="10" t="s">
        <v>550</v>
      </c>
      <c r="E145" s="10" t="s">
        <v>551</v>
      </c>
      <c r="F145" s="32">
        <v>0</v>
      </c>
      <c r="G145" s="32">
        <v>1</v>
      </c>
      <c r="H145" s="10" t="s">
        <v>569</v>
      </c>
      <c r="I145" s="10" t="s">
        <v>569</v>
      </c>
      <c r="J145" s="11">
        <v>3</v>
      </c>
      <c r="K145" s="11">
        <v>371</v>
      </c>
      <c r="L145" s="11">
        <v>378</v>
      </c>
      <c r="M145" s="10" t="s">
        <v>576</v>
      </c>
      <c r="N145" s="10" t="s">
        <v>975</v>
      </c>
      <c r="R145" s="7"/>
      <c r="S145" s="7"/>
    </row>
    <row r="146" spans="1:19" ht="15.75" customHeight="1">
      <c r="A146" s="10" t="s">
        <v>825</v>
      </c>
      <c r="B146" s="10" t="s">
        <v>926</v>
      </c>
      <c r="C146" s="10" t="s">
        <v>927</v>
      </c>
      <c r="D146" s="10" t="s">
        <v>550</v>
      </c>
      <c r="E146" s="10" t="s">
        <v>551</v>
      </c>
      <c r="F146" s="32">
        <v>0</v>
      </c>
      <c r="G146" s="32">
        <v>200</v>
      </c>
      <c r="H146" s="10" t="s">
        <v>569</v>
      </c>
      <c r="I146" s="10" t="s">
        <v>569</v>
      </c>
      <c r="J146" s="11">
        <v>3</v>
      </c>
      <c r="K146" s="11">
        <v>379</v>
      </c>
      <c r="L146" s="11">
        <v>386</v>
      </c>
      <c r="M146" s="10" t="s">
        <v>554</v>
      </c>
      <c r="N146" s="10" t="s">
        <v>928</v>
      </c>
      <c r="R146" s="7"/>
      <c r="S146" s="7"/>
    </row>
    <row r="147" spans="1:19" ht="15.75" customHeight="1">
      <c r="A147" s="10" t="s">
        <v>825</v>
      </c>
      <c r="B147" s="10" t="s">
        <v>945</v>
      </c>
      <c r="C147" s="10" t="s">
        <v>946</v>
      </c>
      <c r="D147" s="10" t="s">
        <v>550</v>
      </c>
      <c r="E147" s="10" t="s">
        <v>551</v>
      </c>
      <c r="F147" s="32">
        <v>0</v>
      </c>
      <c r="G147" s="32">
        <v>2000</v>
      </c>
      <c r="H147" s="10" t="s">
        <v>569</v>
      </c>
      <c r="I147" s="10" t="s">
        <v>569</v>
      </c>
      <c r="J147" s="11">
        <v>3</v>
      </c>
      <c r="K147" s="11">
        <v>387</v>
      </c>
      <c r="L147" s="11">
        <v>394</v>
      </c>
      <c r="M147" s="10" t="s">
        <v>554</v>
      </c>
      <c r="N147" s="10" t="s">
        <v>947</v>
      </c>
      <c r="R147" s="7"/>
      <c r="S147" s="7"/>
    </row>
    <row r="148" spans="1:19" ht="15.75" customHeight="1">
      <c r="A148" s="10" t="s">
        <v>825</v>
      </c>
      <c r="B148" s="10" t="s">
        <v>948</v>
      </c>
      <c r="C148" s="10" t="s">
        <v>949</v>
      </c>
      <c r="D148" s="10" t="s">
        <v>550</v>
      </c>
      <c r="E148" s="10" t="s">
        <v>551</v>
      </c>
      <c r="F148" s="32">
        <v>0</v>
      </c>
      <c r="G148" s="32">
        <v>2000</v>
      </c>
      <c r="H148" s="10" t="s">
        <v>569</v>
      </c>
      <c r="I148" s="10" t="s">
        <v>569</v>
      </c>
      <c r="J148" s="11">
        <v>3</v>
      </c>
      <c r="K148" s="11">
        <v>395</v>
      </c>
      <c r="L148" s="11">
        <v>402</v>
      </c>
      <c r="M148" s="10" t="s">
        <v>554</v>
      </c>
      <c r="N148" s="10" t="s">
        <v>950</v>
      </c>
      <c r="R148" s="7"/>
      <c r="S148" s="7"/>
    </row>
    <row r="149" spans="1:19" ht="15.75" customHeight="1">
      <c r="A149" s="10" t="s">
        <v>825</v>
      </c>
      <c r="B149" s="10" t="s">
        <v>979</v>
      </c>
      <c r="C149" s="10" t="s">
        <v>980</v>
      </c>
      <c r="D149" s="10" t="s">
        <v>550</v>
      </c>
      <c r="E149" s="10" t="s">
        <v>551</v>
      </c>
      <c r="F149" s="32">
        <v>0</v>
      </c>
      <c r="G149" s="32">
        <v>10</v>
      </c>
      <c r="H149" s="10" t="s">
        <v>569</v>
      </c>
      <c r="I149" s="10" t="s">
        <v>569</v>
      </c>
      <c r="J149" s="11">
        <v>3</v>
      </c>
      <c r="K149" s="11">
        <v>403</v>
      </c>
      <c r="L149" s="11">
        <v>410</v>
      </c>
      <c r="M149" s="10" t="s">
        <v>565</v>
      </c>
      <c r="N149" s="10" t="s">
        <v>981</v>
      </c>
      <c r="R149" s="7"/>
      <c r="S149" s="7"/>
    </row>
    <row r="150" spans="1:19" ht="15.75" customHeight="1">
      <c r="A150" s="10" t="s">
        <v>825</v>
      </c>
      <c r="B150" s="10" t="s">
        <v>982</v>
      </c>
      <c r="C150" s="10" t="s">
        <v>983</v>
      </c>
      <c r="D150" s="10" t="s">
        <v>550</v>
      </c>
      <c r="E150" s="10" t="s">
        <v>551</v>
      </c>
      <c r="F150" s="32">
        <v>0</v>
      </c>
      <c r="G150" s="32">
        <v>10</v>
      </c>
      <c r="H150" s="10" t="s">
        <v>569</v>
      </c>
      <c r="I150" s="10" t="s">
        <v>569</v>
      </c>
      <c r="J150" s="11">
        <v>3</v>
      </c>
      <c r="K150" s="11">
        <v>411</v>
      </c>
      <c r="L150" s="11">
        <v>418</v>
      </c>
      <c r="M150" s="10" t="s">
        <v>565</v>
      </c>
      <c r="N150" s="10" t="s">
        <v>984</v>
      </c>
      <c r="R150" s="7"/>
      <c r="S150" s="7"/>
    </row>
    <row r="151" spans="1:19" ht="15.75" customHeight="1">
      <c r="A151" s="10" t="s">
        <v>825</v>
      </c>
      <c r="B151" s="10" t="s">
        <v>838</v>
      </c>
      <c r="C151" s="10" t="s">
        <v>839</v>
      </c>
      <c r="D151" s="10" t="s">
        <v>840</v>
      </c>
      <c r="E151" s="10" t="s">
        <v>551</v>
      </c>
      <c r="F151" s="32">
        <v>0</v>
      </c>
      <c r="G151" s="32">
        <v>1</v>
      </c>
      <c r="H151" s="10" t="s">
        <v>569</v>
      </c>
      <c r="I151" s="10" t="s">
        <v>569</v>
      </c>
      <c r="J151" s="11">
        <v>3</v>
      </c>
      <c r="K151" s="11">
        <v>419</v>
      </c>
      <c r="L151" s="11">
        <v>426</v>
      </c>
      <c r="M151" s="10" t="s">
        <v>576</v>
      </c>
      <c r="N151" s="10" t="s">
        <v>841</v>
      </c>
      <c r="R151" s="7"/>
      <c r="S151" s="7"/>
    </row>
    <row r="152" spans="1:19" ht="15.75" customHeight="1">
      <c r="A152" s="10" t="s">
        <v>825</v>
      </c>
      <c r="B152" s="10" t="s">
        <v>842</v>
      </c>
      <c r="C152" s="10" t="s">
        <v>843</v>
      </c>
      <c r="D152" s="10" t="s">
        <v>840</v>
      </c>
      <c r="E152" s="10" t="s">
        <v>551</v>
      </c>
      <c r="F152" s="32">
        <v>0</v>
      </c>
      <c r="G152" s="32">
        <v>1</v>
      </c>
      <c r="H152" s="10" t="s">
        <v>569</v>
      </c>
      <c r="I152" s="10" t="s">
        <v>569</v>
      </c>
      <c r="J152" s="11">
        <v>3</v>
      </c>
      <c r="K152" s="11">
        <v>427</v>
      </c>
      <c r="L152" s="11">
        <v>434</v>
      </c>
      <c r="M152" s="10" t="s">
        <v>576</v>
      </c>
      <c r="N152" s="10" t="s">
        <v>844</v>
      </c>
      <c r="R152" s="7"/>
      <c r="S152" s="7"/>
    </row>
    <row r="153" spans="1:19" ht="15.75" customHeight="1">
      <c r="A153" s="10" t="s">
        <v>825</v>
      </c>
      <c r="B153" s="10" t="s">
        <v>1012</v>
      </c>
      <c r="C153" s="10" t="s">
        <v>1013</v>
      </c>
      <c r="D153" s="10" t="s">
        <v>1014</v>
      </c>
      <c r="E153" s="10" t="s">
        <v>551</v>
      </c>
      <c r="F153" s="32">
        <v>0</v>
      </c>
      <c r="G153" s="32">
        <v>1</v>
      </c>
      <c r="H153" s="10" t="s">
        <v>569</v>
      </c>
      <c r="I153" s="10" t="s">
        <v>569</v>
      </c>
      <c r="J153" s="11">
        <v>3</v>
      </c>
      <c r="K153" s="11">
        <v>435</v>
      </c>
      <c r="L153" s="11">
        <v>442</v>
      </c>
      <c r="M153" s="10" t="s">
        <v>576</v>
      </c>
      <c r="N153" s="10" t="s">
        <v>1015</v>
      </c>
      <c r="R153" s="7"/>
      <c r="S153" s="7"/>
    </row>
    <row r="154" spans="1:19" ht="15.75" customHeight="1">
      <c r="A154" s="10" t="s">
        <v>825</v>
      </c>
      <c r="B154" s="10" t="s">
        <v>923</v>
      </c>
      <c r="C154" s="10" t="s">
        <v>924</v>
      </c>
      <c r="D154" s="10" t="s">
        <v>550</v>
      </c>
      <c r="E154" s="10" t="s">
        <v>551</v>
      </c>
      <c r="F154" s="32">
        <v>0</v>
      </c>
      <c r="G154" s="32">
        <v>1</v>
      </c>
      <c r="H154" s="32">
        <v>0.38</v>
      </c>
      <c r="I154" s="10" t="s">
        <v>569</v>
      </c>
      <c r="J154" s="11">
        <v>3</v>
      </c>
      <c r="K154" s="11">
        <v>443</v>
      </c>
      <c r="L154" s="11">
        <v>450</v>
      </c>
      <c r="M154" s="10" t="s">
        <v>576</v>
      </c>
      <c r="N154" s="10" t="s">
        <v>925</v>
      </c>
      <c r="R154" s="7"/>
      <c r="S154" s="7"/>
    </row>
    <row r="155" spans="1:19" ht="15.75" customHeight="1">
      <c r="A155" s="10" t="s">
        <v>825</v>
      </c>
      <c r="B155" s="10" t="s">
        <v>914</v>
      </c>
      <c r="C155" s="10" t="s">
        <v>915</v>
      </c>
      <c r="D155" s="10" t="s">
        <v>550</v>
      </c>
      <c r="E155" s="10" t="s">
        <v>551</v>
      </c>
      <c r="F155" s="32">
        <v>0</v>
      </c>
      <c r="G155" s="32">
        <v>1</v>
      </c>
      <c r="H155" s="10" t="s">
        <v>569</v>
      </c>
      <c r="I155" s="10" t="s">
        <v>569</v>
      </c>
      <c r="J155" s="11">
        <v>3</v>
      </c>
      <c r="K155" s="11">
        <v>451</v>
      </c>
      <c r="L155" s="11">
        <v>458</v>
      </c>
      <c r="M155" s="10" t="s">
        <v>576</v>
      </c>
      <c r="N155" s="10" t="s">
        <v>916</v>
      </c>
      <c r="R155" s="7"/>
      <c r="S155" s="7"/>
    </row>
    <row r="156" spans="1:19" ht="15.75" customHeight="1">
      <c r="A156" s="10" t="s">
        <v>825</v>
      </c>
      <c r="B156" s="10" t="s">
        <v>898</v>
      </c>
      <c r="C156" s="10" t="s">
        <v>899</v>
      </c>
      <c r="D156" s="10" t="s">
        <v>550</v>
      </c>
      <c r="E156" s="10" t="s">
        <v>900</v>
      </c>
      <c r="F156" s="32">
        <v>0</v>
      </c>
      <c r="G156" s="32">
        <v>1</v>
      </c>
      <c r="H156" s="10" t="s">
        <v>569</v>
      </c>
      <c r="I156" s="10" t="s">
        <v>569</v>
      </c>
      <c r="J156" s="11">
        <v>3</v>
      </c>
      <c r="K156" s="11">
        <v>459</v>
      </c>
      <c r="L156" s="11">
        <v>488</v>
      </c>
      <c r="M156" s="10" t="s">
        <v>550</v>
      </c>
      <c r="N156" s="10" t="s">
        <v>901</v>
      </c>
      <c r="R156" s="7"/>
      <c r="S156" s="7"/>
    </row>
    <row r="157" spans="1:19" ht="15.75" customHeight="1">
      <c r="A157" s="10" t="s">
        <v>1016</v>
      </c>
      <c r="B157" s="10" t="s">
        <v>1020</v>
      </c>
      <c r="C157" s="10" t="s">
        <v>1021</v>
      </c>
      <c r="D157" s="10" t="s">
        <v>569</v>
      </c>
      <c r="E157" s="10" t="s">
        <v>1022</v>
      </c>
      <c r="F157" s="32">
        <v>0</v>
      </c>
      <c r="G157" s="32">
        <v>0</v>
      </c>
      <c r="H157" s="10" t="s">
        <v>550</v>
      </c>
      <c r="I157" s="10" t="s">
        <v>569</v>
      </c>
      <c r="J157" s="11">
        <v>0</v>
      </c>
      <c r="K157" s="11">
        <v>0</v>
      </c>
      <c r="L157" s="11">
        <v>0</v>
      </c>
      <c r="M157" s="10" t="s">
        <v>550</v>
      </c>
      <c r="N157" s="10" t="s">
        <v>1023</v>
      </c>
      <c r="R157" s="7"/>
      <c r="S157" s="7"/>
    </row>
    <row r="158" spans="1:19" ht="15.75" customHeight="1">
      <c r="A158" s="10" t="s">
        <v>1016</v>
      </c>
      <c r="B158" s="10" t="s">
        <v>1045</v>
      </c>
      <c r="C158" s="10" t="s">
        <v>1046</v>
      </c>
      <c r="D158" s="10" t="s">
        <v>569</v>
      </c>
      <c r="E158" s="10" t="s">
        <v>584</v>
      </c>
      <c r="F158" s="32">
        <v>1</v>
      </c>
      <c r="G158" s="32">
        <v>999999</v>
      </c>
      <c r="H158" s="10" t="s">
        <v>550</v>
      </c>
      <c r="I158" s="10" t="s">
        <v>569</v>
      </c>
      <c r="J158" s="11">
        <v>1</v>
      </c>
      <c r="K158" s="11">
        <v>1</v>
      </c>
      <c r="L158" s="11">
        <v>5</v>
      </c>
      <c r="M158" s="10" t="s">
        <v>550</v>
      </c>
      <c r="N158" s="10" t="s">
        <v>1047</v>
      </c>
      <c r="R158" s="7"/>
      <c r="S158" s="7"/>
    </row>
    <row r="159" spans="1:19" ht="15.75" customHeight="1">
      <c r="A159" s="10" t="s">
        <v>1016</v>
      </c>
      <c r="B159" s="10" t="s">
        <v>1048</v>
      </c>
      <c r="C159" s="10" t="s">
        <v>1049</v>
      </c>
      <c r="D159" s="10" t="s">
        <v>569</v>
      </c>
      <c r="E159" s="10" t="s">
        <v>1050</v>
      </c>
      <c r="F159" s="32">
        <v>0</v>
      </c>
      <c r="G159" s="32">
        <v>0</v>
      </c>
      <c r="H159" s="10" t="s">
        <v>550</v>
      </c>
      <c r="I159" s="10" t="s">
        <v>569</v>
      </c>
      <c r="J159" s="11">
        <v>1</v>
      </c>
      <c r="K159" s="11">
        <v>6</v>
      </c>
      <c r="L159" s="11">
        <v>14</v>
      </c>
      <c r="M159" s="10" t="s">
        <v>550</v>
      </c>
      <c r="N159" s="10" t="s">
        <v>1051</v>
      </c>
      <c r="R159" s="7"/>
      <c r="S159" s="7"/>
    </row>
    <row r="160" spans="1:19" ht="15.75" customHeight="1">
      <c r="A160" s="10" t="s">
        <v>1016</v>
      </c>
      <c r="B160" s="10" t="s">
        <v>1027</v>
      </c>
      <c r="C160" s="10" t="s">
        <v>1028</v>
      </c>
      <c r="D160" s="10" t="s">
        <v>569</v>
      </c>
      <c r="E160" s="10" t="s">
        <v>551</v>
      </c>
      <c r="F160" s="32">
        <v>0</v>
      </c>
      <c r="G160" s="32">
        <v>1</v>
      </c>
      <c r="H160" s="32">
        <v>1</v>
      </c>
      <c r="I160" s="10" t="s">
        <v>569</v>
      </c>
      <c r="J160" s="11">
        <v>1</v>
      </c>
      <c r="K160" s="11">
        <v>15</v>
      </c>
      <c r="L160" s="11">
        <v>22</v>
      </c>
      <c r="M160" s="10" t="s">
        <v>565</v>
      </c>
      <c r="N160" s="10" t="s">
        <v>1029</v>
      </c>
      <c r="R160" s="7"/>
      <c r="S160" s="7"/>
    </row>
    <row r="161" spans="1:19" ht="15.75" customHeight="1">
      <c r="A161" s="10" t="s">
        <v>1016</v>
      </c>
      <c r="B161" s="10" t="s">
        <v>1037</v>
      </c>
      <c r="C161" s="10" t="s">
        <v>1038</v>
      </c>
      <c r="D161" s="10" t="s">
        <v>569</v>
      </c>
      <c r="E161" s="10" t="s">
        <v>551</v>
      </c>
      <c r="F161" s="32">
        <v>0</v>
      </c>
      <c r="G161" s="32">
        <v>1</v>
      </c>
      <c r="H161" s="32">
        <v>0</v>
      </c>
      <c r="I161" s="10" t="s">
        <v>569</v>
      </c>
      <c r="J161" s="11">
        <v>1</v>
      </c>
      <c r="K161" s="11">
        <v>23</v>
      </c>
      <c r="L161" s="11">
        <v>30</v>
      </c>
      <c r="M161" s="10" t="s">
        <v>565</v>
      </c>
      <c r="N161" s="10" t="s">
        <v>1039</v>
      </c>
      <c r="R161" s="7"/>
      <c r="S161" s="7"/>
    </row>
    <row r="162" spans="1:19" ht="15.75" customHeight="1">
      <c r="A162" s="10" t="s">
        <v>1016</v>
      </c>
      <c r="B162" s="10" t="s">
        <v>1024</v>
      </c>
      <c r="C162" s="10" t="s">
        <v>1025</v>
      </c>
      <c r="D162" s="10" t="s">
        <v>569</v>
      </c>
      <c r="E162" s="10" t="s">
        <v>551</v>
      </c>
      <c r="F162" s="32">
        <v>0</v>
      </c>
      <c r="G162" s="32">
        <v>1</v>
      </c>
      <c r="H162" s="32">
        <v>0</v>
      </c>
      <c r="I162" s="10" t="s">
        <v>569</v>
      </c>
      <c r="J162" s="11">
        <v>1</v>
      </c>
      <c r="K162" s="11">
        <v>31</v>
      </c>
      <c r="L162" s="11">
        <v>38</v>
      </c>
      <c r="M162" s="10" t="s">
        <v>565</v>
      </c>
      <c r="N162" s="10" t="s">
        <v>1026</v>
      </c>
      <c r="R162" s="7"/>
      <c r="S162" s="7"/>
    </row>
    <row r="163" spans="1:19" ht="15.75" customHeight="1">
      <c r="A163" s="10" t="s">
        <v>1016</v>
      </c>
      <c r="B163" s="10" t="s">
        <v>339</v>
      </c>
      <c r="C163" s="10" t="s">
        <v>1033</v>
      </c>
      <c r="D163" s="10" t="s">
        <v>569</v>
      </c>
      <c r="E163" s="10" t="s">
        <v>551</v>
      </c>
      <c r="F163" s="32">
        <v>0</v>
      </c>
      <c r="G163" s="32">
        <v>1</v>
      </c>
      <c r="H163" s="32">
        <v>0</v>
      </c>
      <c r="I163" s="10" t="s">
        <v>569</v>
      </c>
      <c r="J163" s="11">
        <v>1</v>
      </c>
      <c r="K163" s="11">
        <v>39</v>
      </c>
      <c r="L163" s="11">
        <v>46</v>
      </c>
      <c r="M163" s="10" t="s">
        <v>565</v>
      </c>
      <c r="N163" s="10" t="s">
        <v>1034</v>
      </c>
      <c r="R163" s="7"/>
      <c r="S163" s="7"/>
    </row>
    <row r="164" spans="1:19" ht="15.75" customHeight="1">
      <c r="A164" s="10" t="s">
        <v>1016</v>
      </c>
      <c r="B164" s="10" t="s">
        <v>340</v>
      </c>
      <c r="C164" s="10" t="s">
        <v>1040</v>
      </c>
      <c r="D164" s="10" t="s">
        <v>569</v>
      </c>
      <c r="E164" s="10" t="s">
        <v>551</v>
      </c>
      <c r="F164" s="32">
        <v>0</v>
      </c>
      <c r="G164" s="32">
        <v>1</v>
      </c>
      <c r="H164" s="32">
        <v>0</v>
      </c>
      <c r="I164" s="10" t="s">
        <v>569</v>
      </c>
      <c r="J164" s="11">
        <v>1</v>
      </c>
      <c r="K164" s="11">
        <v>47</v>
      </c>
      <c r="L164" s="11">
        <v>54</v>
      </c>
      <c r="M164" s="10" t="s">
        <v>565</v>
      </c>
      <c r="N164" s="10" t="s">
        <v>1041</v>
      </c>
      <c r="R164" s="7"/>
      <c r="S164" s="7"/>
    </row>
    <row r="165" spans="1:19" ht="15.75" customHeight="1">
      <c r="A165" s="10" t="s">
        <v>1016</v>
      </c>
      <c r="B165" s="10" t="s">
        <v>1030</v>
      </c>
      <c r="C165" s="10" t="s">
        <v>1031</v>
      </c>
      <c r="D165" s="10" t="s">
        <v>569</v>
      </c>
      <c r="E165" s="10" t="s">
        <v>551</v>
      </c>
      <c r="F165" s="32">
        <v>0</v>
      </c>
      <c r="G165" s="32">
        <v>1</v>
      </c>
      <c r="H165" s="32">
        <v>0</v>
      </c>
      <c r="I165" s="10" t="s">
        <v>569</v>
      </c>
      <c r="J165" s="11">
        <v>1</v>
      </c>
      <c r="K165" s="11">
        <v>55</v>
      </c>
      <c r="L165" s="11">
        <v>62</v>
      </c>
      <c r="M165" s="10" t="s">
        <v>565</v>
      </c>
      <c r="N165" s="10" t="s">
        <v>1032</v>
      </c>
      <c r="R165" s="7"/>
      <c r="S165" s="7"/>
    </row>
    <row r="166" spans="1:19" ht="15.75" customHeight="1">
      <c r="A166" s="10" t="s">
        <v>1016</v>
      </c>
      <c r="B166" s="10" t="s">
        <v>375</v>
      </c>
      <c r="C166" s="10" t="s">
        <v>1035</v>
      </c>
      <c r="D166" s="10" t="s">
        <v>569</v>
      </c>
      <c r="E166" s="10" t="s">
        <v>551</v>
      </c>
      <c r="F166" s="32">
        <v>0</v>
      </c>
      <c r="G166" s="32">
        <v>1</v>
      </c>
      <c r="H166" s="32">
        <v>0</v>
      </c>
      <c r="I166" s="10" t="s">
        <v>569</v>
      </c>
      <c r="J166" s="11">
        <v>1</v>
      </c>
      <c r="K166" s="11">
        <v>63</v>
      </c>
      <c r="L166" s="11">
        <v>70</v>
      </c>
      <c r="M166" s="10" t="s">
        <v>565</v>
      </c>
      <c r="N166" s="10" t="s">
        <v>1036</v>
      </c>
      <c r="R166" s="7"/>
      <c r="S166" s="7"/>
    </row>
    <row r="167" spans="1:19" ht="15.75" customHeight="1">
      <c r="A167" s="10" t="s">
        <v>1016</v>
      </c>
      <c r="B167" s="10" t="s">
        <v>1042</v>
      </c>
      <c r="C167" s="10" t="s">
        <v>1043</v>
      </c>
      <c r="D167" s="10" t="s">
        <v>569</v>
      </c>
      <c r="E167" s="10" t="s">
        <v>551</v>
      </c>
      <c r="F167" s="32">
        <v>0</v>
      </c>
      <c r="G167" s="32">
        <v>1</v>
      </c>
      <c r="H167" s="32">
        <v>0</v>
      </c>
      <c r="I167" s="10" t="s">
        <v>569</v>
      </c>
      <c r="J167" s="11">
        <v>1</v>
      </c>
      <c r="K167" s="11">
        <v>71</v>
      </c>
      <c r="L167" s="11">
        <v>78</v>
      </c>
      <c r="M167" s="10" t="s">
        <v>565</v>
      </c>
      <c r="N167" s="10" t="s">
        <v>1044</v>
      </c>
      <c r="R167" s="7"/>
      <c r="S167" s="7"/>
    </row>
    <row r="168" spans="1:19" ht="15.75" customHeight="1">
      <c r="A168" s="10" t="s">
        <v>1016</v>
      </c>
      <c r="B168" s="10" t="s">
        <v>1017</v>
      </c>
      <c r="C168" s="10" t="s">
        <v>1018</v>
      </c>
      <c r="D168" s="10" t="s">
        <v>569</v>
      </c>
      <c r="E168" s="10" t="s">
        <v>551</v>
      </c>
      <c r="F168" s="32">
        <v>0</v>
      </c>
      <c r="G168" s="32">
        <v>10000</v>
      </c>
      <c r="H168" s="32">
        <v>0.23699999999999999</v>
      </c>
      <c r="I168" s="10" t="s">
        <v>569</v>
      </c>
      <c r="J168" s="11">
        <v>1</v>
      </c>
      <c r="K168" s="11">
        <v>79</v>
      </c>
      <c r="L168" s="11">
        <v>86</v>
      </c>
      <c r="M168" s="10" t="s">
        <v>565</v>
      </c>
      <c r="N168" s="10" t="s">
        <v>1019</v>
      </c>
      <c r="R168" s="7"/>
      <c r="S168" s="7"/>
    </row>
    <row r="169" spans="1:19" ht="15.75" customHeight="1">
      <c r="A169" s="10" t="s">
        <v>1052</v>
      </c>
      <c r="B169" s="10" t="s">
        <v>1076</v>
      </c>
      <c r="C169" s="10" t="s">
        <v>1077</v>
      </c>
      <c r="D169" s="10" t="s">
        <v>550</v>
      </c>
      <c r="E169" s="10" t="s">
        <v>584</v>
      </c>
      <c r="F169" s="32">
        <v>0</v>
      </c>
      <c r="G169" s="32">
        <v>1000</v>
      </c>
      <c r="H169" s="32">
        <v>1</v>
      </c>
      <c r="I169" s="10" t="s">
        <v>585</v>
      </c>
      <c r="J169" s="11">
        <v>0</v>
      </c>
      <c r="K169" s="11">
        <v>0</v>
      </c>
      <c r="L169" s="11">
        <v>0</v>
      </c>
      <c r="M169" s="10" t="s">
        <v>550</v>
      </c>
      <c r="N169" s="10" t="s">
        <v>569</v>
      </c>
      <c r="R169" s="7"/>
      <c r="S169" s="7"/>
    </row>
    <row r="170" spans="1:19" ht="15.75" customHeight="1">
      <c r="A170" s="10" t="s">
        <v>1052</v>
      </c>
      <c r="B170" s="10" t="s">
        <v>1090</v>
      </c>
      <c r="C170" s="10" t="s">
        <v>1091</v>
      </c>
      <c r="D170" s="10" t="s">
        <v>550</v>
      </c>
      <c r="E170" s="10" t="s">
        <v>1092</v>
      </c>
      <c r="F170" s="32">
        <v>0</v>
      </c>
      <c r="G170" s="32">
        <v>0</v>
      </c>
      <c r="H170" s="32">
        <v>1</v>
      </c>
      <c r="I170" s="10" t="s">
        <v>553</v>
      </c>
      <c r="J170" s="11">
        <v>0</v>
      </c>
      <c r="K170" s="11">
        <v>0</v>
      </c>
      <c r="L170" s="11">
        <v>0</v>
      </c>
      <c r="M170" s="10" t="s">
        <v>550</v>
      </c>
      <c r="N170" s="10" t="s">
        <v>1093</v>
      </c>
      <c r="R170" s="7"/>
      <c r="S170" s="7"/>
    </row>
    <row r="171" spans="1:19" ht="15.75" customHeight="1">
      <c r="A171" s="10" t="s">
        <v>1052</v>
      </c>
      <c r="B171" s="10" t="s">
        <v>1084</v>
      </c>
      <c r="C171" s="10" t="s">
        <v>1085</v>
      </c>
      <c r="D171" s="10" t="s">
        <v>550</v>
      </c>
      <c r="E171" s="10" t="s">
        <v>584</v>
      </c>
      <c r="F171" s="32">
        <v>0</v>
      </c>
      <c r="G171" s="32">
        <v>100</v>
      </c>
      <c r="H171" s="32">
        <v>1</v>
      </c>
      <c r="I171" s="10" t="s">
        <v>553</v>
      </c>
      <c r="J171" s="11">
        <v>1</v>
      </c>
      <c r="K171" s="11">
        <v>1</v>
      </c>
      <c r="L171" s="11">
        <v>4</v>
      </c>
      <c r="M171" s="10" t="s">
        <v>550</v>
      </c>
      <c r="N171" s="10" t="s">
        <v>1085</v>
      </c>
      <c r="R171" s="7"/>
      <c r="S171" s="7"/>
    </row>
    <row r="172" spans="1:19" ht="15.75" customHeight="1">
      <c r="A172" s="10" t="s">
        <v>1052</v>
      </c>
      <c r="B172" s="10" t="s">
        <v>1087</v>
      </c>
      <c r="C172" s="10" t="s">
        <v>1088</v>
      </c>
      <c r="D172" s="10" t="s">
        <v>550</v>
      </c>
      <c r="E172" s="10" t="s">
        <v>584</v>
      </c>
      <c r="F172" s="32">
        <v>0</v>
      </c>
      <c r="G172" s="32">
        <v>10000</v>
      </c>
      <c r="H172" s="32">
        <v>0</v>
      </c>
      <c r="I172" s="10" t="s">
        <v>553</v>
      </c>
      <c r="J172" s="11">
        <v>1</v>
      </c>
      <c r="K172" s="11">
        <v>5</v>
      </c>
      <c r="L172" s="11">
        <v>12</v>
      </c>
      <c r="M172" s="10" t="s">
        <v>550</v>
      </c>
      <c r="N172" s="10" t="s">
        <v>1089</v>
      </c>
      <c r="R172" s="7"/>
      <c r="S172" s="7"/>
    </row>
    <row r="173" spans="1:19" ht="15.75" customHeight="1">
      <c r="A173" s="10" t="s">
        <v>1052</v>
      </c>
      <c r="B173" s="10" t="s">
        <v>1081</v>
      </c>
      <c r="C173" s="10" t="s">
        <v>1082</v>
      </c>
      <c r="D173" s="10" t="s">
        <v>550</v>
      </c>
      <c r="E173" s="10" t="s">
        <v>584</v>
      </c>
      <c r="F173" s="32">
        <v>0</v>
      </c>
      <c r="G173" s="32">
        <v>200</v>
      </c>
      <c r="H173" s="32">
        <v>0</v>
      </c>
      <c r="I173" s="10" t="s">
        <v>553</v>
      </c>
      <c r="J173" s="11">
        <v>1</v>
      </c>
      <c r="K173" s="11">
        <v>13</v>
      </c>
      <c r="L173" s="11">
        <v>20</v>
      </c>
      <c r="M173" s="10" t="s">
        <v>550</v>
      </c>
      <c r="N173" s="10" t="s">
        <v>1083</v>
      </c>
      <c r="R173" s="7"/>
      <c r="S173" s="7"/>
    </row>
    <row r="174" spans="1:19" ht="15.75" customHeight="1">
      <c r="A174" s="10" t="s">
        <v>1052</v>
      </c>
      <c r="B174" s="10" t="s">
        <v>1057</v>
      </c>
      <c r="C174" s="10" t="s">
        <v>1058</v>
      </c>
      <c r="D174" s="10" t="s">
        <v>550</v>
      </c>
      <c r="E174" s="10" t="s">
        <v>551</v>
      </c>
      <c r="F174" s="32">
        <v>0</v>
      </c>
      <c r="G174" s="32">
        <v>1</v>
      </c>
      <c r="H174" s="32">
        <v>0</v>
      </c>
      <c r="I174" s="10" t="s">
        <v>553</v>
      </c>
      <c r="J174" s="11">
        <v>1</v>
      </c>
      <c r="K174" s="11">
        <v>21</v>
      </c>
      <c r="L174" s="11">
        <v>28</v>
      </c>
      <c r="M174" s="10" t="s">
        <v>554</v>
      </c>
      <c r="N174" s="10" t="s">
        <v>1059</v>
      </c>
      <c r="R174" s="7"/>
      <c r="S174" s="7"/>
    </row>
    <row r="175" spans="1:19" ht="15.75" customHeight="1">
      <c r="A175" s="10" t="s">
        <v>1052</v>
      </c>
      <c r="B175" s="10" t="s">
        <v>1060</v>
      </c>
      <c r="C175" s="10" t="s">
        <v>1061</v>
      </c>
      <c r="D175" s="10" t="s">
        <v>1062</v>
      </c>
      <c r="E175" s="10" t="s">
        <v>551</v>
      </c>
      <c r="F175" s="32">
        <v>0</v>
      </c>
      <c r="G175" s="32">
        <v>100</v>
      </c>
      <c r="H175" s="32">
        <v>0</v>
      </c>
      <c r="I175" s="10" t="s">
        <v>553</v>
      </c>
      <c r="J175" s="11">
        <v>1</v>
      </c>
      <c r="K175" s="11">
        <v>29</v>
      </c>
      <c r="L175" s="11">
        <v>36</v>
      </c>
      <c r="M175" s="10" t="s">
        <v>554</v>
      </c>
      <c r="N175" s="10" t="s">
        <v>1063</v>
      </c>
      <c r="R175" s="7"/>
      <c r="S175" s="7"/>
    </row>
    <row r="176" spans="1:19" ht="15.75" customHeight="1">
      <c r="A176" s="10" t="s">
        <v>1052</v>
      </c>
      <c r="B176" s="10" t="s">
        <v>1053</v>
      </c>
      <c r="C176" s="10" t="s">
        <v>1054</v>
      </c>
      <c r="D176" s="10" t="s">
        <v>1055</v>
      </c>
      <c r="E176" s="10" t="s">
        <v>551</v>
      </c>
      <c r="F176" s="32">
        <v>0</v>
      </c>
      <c r="G176" s="32">
        <v>100</v>
      </c>
      <c r="H176" s="32">
        <v>0</v>
      </c>
      <c r="I176" s="10" t="s">
        <v>553</v>
      </c>
      <c r="J176" s="11">
        <v>1</v>
      </c>
      <c r="K176" s="11">
        <v>37</v>
      </c>
      <c r="L176" s="11">
        <v>44</v>
      </c>
      <c r="M176" s="10" t="s">
        <v>554</v>
      </c>
      <c r="N176" s="10" t="s">
        <v>1056</v>
      </c>
      <c r="R176" s="7"/>
      <c r="S176" s="7"/>
    </row>
    <row r="177" spans="1:19" ht="15.75" customHeight="1">
      <c r="A177" s="10" t="s">
        <v>1052</v>
      </c>
      <c r="B177" s="10" t="s">
        <v>1094</v>
      </c>
      <c r="C177" s="10" t="s">
        <v>1095</v>
      </c>
      <c r="D177" s="10" t="s">
        <v>1096</v>
      </c>
      <c r="E177" s="10" t="s">
        <v>551</v>
      </c>
      <c r="F177" s="32">
        <v>0</v>
      </c>
      <c r="G177" s="32">
        <v>50</v>
      </c>
      <c r="H177" s="32">
        <v>0</v>
      </c>
      <c r="I177" s="10" t="s">
        <v>553</v>
      </c>
      <c r="J177" s="11">
        <v>1</v>
      </c>
      <c r="K177" s="11">
        <v>45</v>
      </c>
      <c r="L177" s="11">
        <v>52</v>
      </c>
      <c r="M177" s="10" t="s">
        <v>554</v>
      </c>
      <c r="N177" s="10" t="s">
        <v>1097</v>
      </c>
      <c r="R177" s="7"/>
      <c r="S177" s="7"/>
    </row>
    <row r="178" spans="1:19" ht="15.75" customHeight="1">
      <c r="A178" s="10" t="s">
        <v>1052</v>
      </c>
      <c r="B178" s="10" t="s">
        <v>1084</v>
      </c>
      <c r="C178" s="10" t="s">
        <v>1085</v>
      </c>
      <c r="D178" s="10" t="s">
        <v>550</v>
      </c>
      <c r="E178" s="10" t="s">
        <v>584</v>
      </c>
      <c r="F178" s="32">
        <v>0</v>
      </c>
      <c r="G178" s="32">
        <v>100</v>
      </c>
      <c r="H178" s="10" t="s">
        <v>550</v>
      </c>
      <c r="I178" s="10" t="s">
        <v>1086</v>
      </c>
      <c r="J178" s="11">
        <v>2</v>
      </c>
      <c r="K178" s="11">
        <v>1</v>
      </c>
      <c r="L178" s="11">
        <v>4</v>
      </c>
      <c r="M178" s="10" t="s">
        <v>550</v>
      </c>
      <c r="N178" s="10" t="s">
        <v>1085</v>
      </c>
      <c r="R178" s="7"/>
      <c r="S178" s="7"/>
    </row>
    <row r="179" spans="1:19" ht="15.75" customHeight="1">
      <c r="A179" s="10" t="s">
        <v>1052</v>
      </c>
      <c r="B179" s="10" t="s">
        <v>1078</v>
      </c>
      <c r="C179" s="10" t="s">
        <v>1079</v>
      </c>
      <c r="D179" s="10" t="s">
        <v>550</v>
      </c>
      <c r="E179" s="10" t="s">
        <v>584</v>
      </c>
      <c r="F179" s="32">
        <v>1</v>
      </c>
      <c r="G179" s="32">
        <v>10</v>
      </c>
      <c r="H179" s="32">
        <v>1</v>
      </c>
      <c r="I179" s="10" t="s">
        <v>553</v>
      </c>
      <c r="J179" s="11">
        <v>2</v>
      </c>
      <c r="K179" s="11">
        <v>5</v>
      </c>
      <c r="L179" s="11">
        <v>8</v>
      </c>
      <c r="M179" s="10" t="s">
        <v>550</v>
      </c>
      <c r="N179" s="10" t="s">
        <v>1080</v>
      </c>
      <c r="R179" s="7"/>
      <c r="S179" s="7"/>
    </row>
    <row r="180" spans="1:19" ht="15.75" customHeight="1">
      <c r="A180" s="10" t="s">
        <v>1052</v>
      </c>
      <c r="B180" s="10" t="s">
        <v>1064</v>
      </c>
      <c r="C180" s="10" t="s">
        <v>1065</v>
      </c>
      <c r="D180" s="10" t="s">
        <v>550</v>
      </c>
      <c r="E180" s="10" t="s">
        <v>584</v>
      </c>
      <c r="F180" s="32">
        <v>1</v>
      </c>
      <c r="G180" s="32">
        <v>3000</v>
      </c>
      <c r="H180" s="32">
        <v>0</v>
      </c>
      <c r="I180" s="10" t="s">
        <v>553</v>
      </c>
      <c r="J180" s="11">
        <v>2</v>
      </c>
      <c r="K180" s="11">
        <v>9</v>
      </c>
      <c r="L180" s="11">
        <v>12</v>
      </c>
      <c r="M180" s="10" t="s">
        <v>550</v>
      </c>
      <c r="N180" s="10" t="s">
        <v>1066</v>
      </c>
      <c r="R180" s="7"/>
      <c r="S180" s="7"/>
    </row>
    <row r="181" spans="1:19" ht="15.75" customHeight="1">
      <c r="A181" s="10" t="s">
        <v>1052</v>
      </c>
      <c r="B181" s="10" t="s">
        <v>1067</v>
      </c>
      <c r="C181" s="10" t="s">
        <v>1068</v>
      </c>
      <c r="D181" s="10" t="s">
        <v>550</v>
      </c>
      <c r="E181" s="10" t="s">
        <v>584</v>
      </c>
      <c r="F181" s="32">
        <v>1</v>
      </c>
      <c r="G181" s="32">
        <v>12</v>
      </c>
      <c r="H181" s="32">
        <v>0</v>
      </c>
      <c r="I181" s="10" t="s">
        <v>553</v>
      </c>
      <c r="J181" s="11">
        <v>2</v>
      </c>
      <c r="K181" s="11">
        <v>13</v>
      </c>
      <c r="L181" s="11">
        <v>16</v>
      </c>
      <c r="M181" s="10" t="s">
        <v>550</v>
      </c>
      <c r="N181" s="10" t="s">
        <v>1069</v>
      </c>
      <c r="R181" s="7"/>
      <c r="S181" s="7"/>
    </row>
    <row r="182" spans="1:19" ht="15.75" customHeight="1">
      <c r="A182" s="10" t="s">
        <v>1052</v>
      </c>
      <c r="B182" s="10" t="s">
        <v>1070</v>
      </c>
      <c r="C182" s="10" t="s">
        <v>1071</v>
      </c>
      <c r="D182" s="10" t="s">
        <v>550</v>
      </c>
      <c r="E182" s="10" t="s">
        <v>584</v>
      </c>
      <c r="F182" s="32">
        <v>1</v>
      </c>
      <c r="G182" s="32">
        <v>31</v>
      </c>
      <c r="H182" s="32">
        <v>0</v>
      </c>
      <c r="I182" s="10" t="s">
        <v>553</v>
      </c>
      <c r="J182" s="11">
        <v>2</v>
      </c>
      <c r="K182" s="11">
        <v>17</v>
      </c>
      <c r="L182" s="11">
        <v>20</v>
      </c>
      <c r="M182" s="10" t="s">
        <v>550</v>
      </c>
      <c r="N182" s="10" t="s">
        <v>1072</v>
      </c>
      <c r="R182" s="7"/>
      <c r="S182" s="7"/>
    </row>
    <row r="183" spans="1:19" ht="15.75" customHeight="1">
      <c r="A183" s="10" t="s">
        <v>1052</v>
      </c>
      <c r="B183" s="10" t="s">
        <v>1073</v>
      </c>
      <c r="C183" s="10" t="s">
        <v>1074</v>
      </c>
      <c r="D183" s="10" t="s">
        <v>550</v>
      </c>
      <c r="E183" s="10" t="s">
        <v>584</v>
      </c>
      <c r="F183" s="32">
        <v>0</v>
      </c>
      <c r="G183" s="32">
        <v>10000</v>
      </c>
      <c r="H183" s="32">
        <v>0</v>
      </c>
      <c r="I183" s="10" t="s">
        <v>553</v>
      </c>
      <c r="J183" s="11">
        <v>2</v>
      </c>
      <c r="K183" s="11">
        <v>21</v>
      </c>
      <c r="L183" s="11">
        <v>24</v>
      </c>
      <c r="M183" s="10" t="s">
        <v>550</v>
      </c>
      <c r="N183" s="10" t="s">
        <v>1075</v>
      </c>
      <c r="R183" s="7"/>
      <c r="S183" s="7"/>
    </row>
    <row r="184" spans="1:19" ht="15.75" customHeight="1">
      <c r="A184" s="10" t="s">
        <v>1098</v>
      </c>
      <c r="B184" s="10" t="s">
        <v>1348</v>
      </c>
      <c r="C184" s="10" t="s">
        <v>1349</v>
      </c>
      <c r="D184" s="10" t="s">
        <v>550</v>
      </c>
      <c r="E184" s="10" t="s">
        <v>584</v>
      </c>
      <c r="F184" s="32">
        <v>0</v>
      </c>
      <c r="G184" s="32">
        <v>999</v>
      </c>
      <c r="H184" s="32">
        <v>0</v>
      </c>
      <c r="I184" s="10" t="s">
        <v>585</v>
      </c>
      <c r="J184" s="11">
        <v>0</v>
      </c>
      <c r="K184" s="11">
        <v>0</v>
      </c>
      <c r="L184" s="11">
        <v>0</v>
      </c>
      <c r="M184" s="10" t="s">
        <v>550</v>
      </c>
      <c r="N184" s="10" t="s">
        <v>569</v>
      </c>
      <c r="R184" s="7"/>
      <c r="S184" s="7"/>
    </row>
    <row r="185" spans="1:19" ht="15.75" customHeight="1">
      <c r="A185" s="10" t="s">
        <v>1098</v>
      </c>
      <c r="B185" s="10" t="s">
        <v>1111</v>
      </c>
      <c r="C185" s="10" t="s">
        <v>1112</v>
      </c>
      <c r="D185" s="10" t="s">
        <v>550</v>
      </c>
      <c r="E185" s="10" t="s">
        <v>551</v>
      </c>
      <c r="F185" s="32">
        <v>1</v>
      </c>
      <c r="G185" s="32">
        <v>2</v>
      </c>
      <c r="H185" s="32">
        <v>2</v>
      </c>
      <c r="I185" s="10" t="s">
        <v>553</v>
      </c>
      <c r="J185" s="11">
        <v>31</v>
      </c>
      <c r="K185" s="11">
        <v>1</v>
      </c>
      <c r="L185" s="11">
        <v>8</v>
      </c>
      <c r="M185" s="10" t="s">
        <v>552</v>
      </c>
      <c r="N185" s="10" t="s">
        <v>1113</v>
      </c>
      <c r="R185" s="7"/>
      <c r="S185" s="7"/>
    </row>
    <row r="186" spans="1:19" ht="15.75" customHeight="1">
      <c r="A186" s="10" t="s">
        <v>1098</v>
      </c>
      <c r="B186" s="10" t="s">
        <v>1144</v>
      </c>
      <c r="C186" s="10" t="s">
        <v>1145</v>
      </c>
      <c r="D186" s="10" t="s">
        <v>550</v>
      </c>
      <c r="E186" s="10" t="s">
        <v>551</v>
      </c>
      <c r="F186" s="32">
        <v>1</v>
      </c>
      <c r="G186" s="32">
        <v>2</v>
      </c>
      <c r="H186" s="32">
        <v>2</v>
      </c>
      <c r="I186" s="10" t="s">
        <v>553</v>
      </c>
      <c r="J186" s="11">
        <v>31</v>
      </c>
      <c r="K186" s="11">
        <v>9</v>
      </c>
      <c r="L186" s="11">
        <v>16</v>
      </c>
      <c r="M186" s="10" t="s">
        <v>554</v>
      </c>
      <c r="N186" s="10" t="s">
        <v>1146</v>
      </c>
      <c r="R186" s="7"/>
      <c r="S186" s="7"/>
    </row>
    <row r="187" spans="1:19" ht="15.75" customHeight="1">
      <c r="A187" s="10" t="s">
        <v>1098</v>
      </c>
      <c r="B187" s="10" t="s">
        <v>1177</v>
      </c>
      <c r="C187" s="10" t="s">
        <v>1178</v>
      </c>
      <c r="D187" s="10" t="s">
        <v>550</v>
      </c>
      <c r="E187" s="10" t="s">
        <v>551</v>
      </c>
      <c r="F187" s="32">
        <v>0</v>
      </c>
      <c r="G187" s="32">
        <v>1</v>
      </c>
      <c r="H187" s="32">
        <v>0.5</v>
      </c>
      <c r="I187" s="10" t="s">
        <v>553</v>
      </c>
      <c r="J187" s="11">
        <v>31</v>
      </c>
      <c r="K187" s="11">
        <v>17</v>
      </c>
      <c r="L187" s="11">
        <v>24</v>
      </c>
      <c r="M187" s="10" t="s">
        <v>554</v>
      </c>
      <c r="N187" s="10" t="s">
        <v>1179</v>
      </c>
      <c r="R187" s="7"/>
      <c r="S187" s="7"/>
    </row>
    <row r="188" spans="1:19" ht="15.75" customHeight="1">
      <c r="A188" s="10" t="s">
        <v>1098</v>
      </c>
      <c r="B188" s="10" t="s">
        <v>1211</v>
      </c>
      <c r="C188" s="10" t="s">
        <v>1212</v>
      </c>
      <c r="D188" s="10" t="s">
        <v>550</v>
      </c>
      <c r="E188" s="10" t="s">
        <v>551</v>
      </c>
      <c r="F188" s="32">
        <v>0</v>
      </c>
      <c r="G188" s="32">
        <v>1</v>
      </c>
      <c r="H188" s="32">
        <v>1</v>
      </c>
      <c r="I188" s="10" t="s">
        <v>553</v>
      </c>
      <c r="J188" s="11">
        <v>31</v>
      </c>
      <c r="K188" s="11">
        <v>25</v>
      </c>
      <c r="L188" s="11">
        <v>32</v>
      </c>
      <c r="M188" s="10" t="s">
        <v>554</v>
      </c>
      <c r="N188" s="10" t="s">
        <v>1213</v>
      </c>
      <c r="R188" s="7"/>
      <c r="S188" s="7"/>
    </row>
    <row r="189" spans="1:19" ht="15.75" customHeight="1">
      <c r="A189" s="10" t="s">
        <v>1098</v>
      </c>
      <c r="B189" s="10" t="s">
        <v>1243</v>
      </c>
      <c r="C189" s="10" t="s">
        <v>1244</v>
      </c>
      <c r="D189" s="10" t="s">
        <v>550</v>
      </c>
      <c r="E189" s="10" t="s">
        <v>551</v>
      </c>
      <c r="F189" s="32">
        <v>0</v>
      </c>
      <c r="G189" s="32">
        <v>1</v>
      </c>
      <c r="H189" s="32">
        <v>0.5</v>
      </c>
      <c r="I189" s="10" t="s">
        <v>553</v>
      </c>
      <c r="J189" s="11">
        <v>31</v>
      </c>
      <c r="K189" s="11">
        <v>33</v>
      </c>
      <c r="L189" s="11">
        <v>40</v>
      </c>
      <c r="M189" s="10" t="s">
        <v>554</v>
      </c>
      <c r="N189" s="10" t="s">
        <v>1245</v>
      </c>
      <c r="R189" s="7"/>
      <c r="S189" s="7"/>
    </row>
    <row r="190" spans="1:19" ht="15.75" customHeight="1">
      <c r="A190" s="10" t="s">
        <v>1098</v>
      </c>
      <c r="B190" s="10" t="s">
        <v>1276</v>
      </c>
      <c r="C190" s="10" t="s">
        <v>1277</v>
      </c>
      <c r="D190" s="10" t="s">
        <v>550</v>
      </c>
      <c r="E190" s="10" t="s">
        <v>551</v>
      </c>
      <c r="F190" s="32">
        <v>0</v>
      </c>
      <c r="G190" s="32">
        <v>1</v>
      </c>
      <c r="H190" s="32">
        <v>1</v>
      </c>
      <c r="I190" s="10" t="s">
        <v>553</v>
      </c>
      <c r="J190" s="11">
        <v>31</v>
      </c>
      <c r="K190" s="11">
        <v>41</v>
      </c>
      <c r="L190" s="11">
        <v>48</v>
      </c>
      <c r="M190" s="10" t="s">
        <v>552</v>
      </c>
      <c r="N190" s="10" t="s">
        <v>1278</v>
      </c>
      <c r="R190" s="7"/>
      <c r="S190" s="7"/>
    </row>
    <row r="191" spans="1:19" ht="15.75" customHeight="1">
      <c r="A191" s="10" t="s">
        <v>1098</v>
      </c>
      <c r="B191" s="10" t="s">
        <v>1309</v>
      </c>
      <c r="C191" s="10" t="s">
        <v>1310</v>
      </c>
      <c r="D191" s="10" t="s">
        <v>550</v>
      </c>
      <c r="E191" s="10" t="s">
        <v>551</v>
      </c>
      <c r="F191" s="32">
        <v>0</v>
      </c>
      <c r="G191" s="32">
        <v>1</v>
      </c>
      <c r="H191" s="32">
        <v>0.1</v>
      </c>
      <c r="I191" s="10" t="s">
        <v>553</v>
      </c>
      <c r="J191" s="11">
        <v>31</v>
      </c>
      <c r="K191" s="11">
        <v>49</v>
      </c>
      <c r="L191" s="11">
        <v>56</v>
      </c>
      <c r="M191" s="10" t="s">
        <v>552</v>
      </c>
      <c r="N191" s="10" t="s">
        <v>1311</v>
      </c>
      <c r="R191" s="7"/>
      <c r="S191" s="7"/>
    </row>
    <row r="192" spans="1:19" ht="15.75" customHeight="1">
      <c r="A192" s="10" t="s">
        <v>1098</v>
      </c>
      <c r="B192" s="10" t="s">
        <v>1342</v>
      </c>
      <c r="C192" s="10" t="s">
        <v>1343</v>
      </c>
      <c r="D192" s="10" t="s">
        <v>550</v>
      </c>
      <c r="E192" s="10" t="s">
        <v>551</v>
      </c>
      <c r="F192" s="32">
        <v>10</v>
      </c>
      <c r="G192" s="32">
        <v>20</v>
      </c>
      <c r="H192" s="32">
        <v>15</v>
      </c>
      <c r="I192" s="10" t="s">
        <v>553</v>
      </c>
      <c r="J192" s="11">
        <v>31</v>
      </c>
      <c r="K192" s="11">
        <v>57</v>
      </c>
      <c r="L192" s="11">
        <v>64</v>
      </c>
      <c r="M192" s="10" t="s">
        <v>552</v>
      </c>
      <c r="N192" s="10" t="s">
        <v>1344</v>
      </c>
      <c r="R192" s="7"/>
      <c r="S192" s="7"/>
    </row>
    <row r="193" spans="1:19" ht="15.75" customHeight="1">
      <c r="A193" s="10" t="s">
        <v>1098</v>
      </c>
      <c r="B193" s="10" t="s">
        <v>1345</v>
      </c>
      <c r="C193" s="10" t="s">
        <v>1346</v>
      </c>
      <c r="D193" s="10" t="s">
        <v>550</v>
      </c>
      <c r="E193" s="10" t="s">
        <v>551</v>
      </c>
      <c r="F193" s="32">
        <v>25</v>
      </c>
      <c r="G193" s="32">
        <v>150</v>
      </c>
      <c r="H193" s="32">
        <v>20</v>
      </c>
      <c r="I193" s="10" t="s">
        <v>553</v>
      </c>
      <c r="J193" s="11">
        <v>31</v>
      </c>
      <c r="K193" s="11">
        <v>65</v>
      </c>
      <c r="L193" s="11">
        <v>72</v>
      </c>
      <c r="M193" s="10" t="s">
        <v>552</v>
      </c>
      <c r="N193" s="10" t="s">
        <v>1347</v>
      </c>
      <c r="R193" s="7"/>
      <c r="S193" s="7"/>
    </row>
    <row r="194" spans="1:19" ht="15.75" customHeight="1">
      <c r="A194" s="10" t="s">
        <v>1098</v>
      </c>
      <c r="B194" s="10" t="s">
        <v>1114</v>
      </c>
      <c r="C194" s="10" t="s">
        <v>1115</v>
      </c>
      <c r="D194" s="10" t="s">
        <v>550</v>
      </c>
      <c r="E194" s="10" t="s">
        <v>551</v>
      </c>
      <c r="F194" s="32">
        <v>1</v>
      </c>
      <c r="G194" s="32">
        <v>10</v>
      </c>
      <c r="H194" s="32">
        <v>20</v>
      </c>
      <c r="I194" s="10" t="s">
        <v>553</v>
      </c>
      <c r="J194" s="11">
        <v>31</v>
      </c>
      <c r="K194" s="11">
        <v>73</v>
      </c>
      <c r="L194" s="11">
        <v>80</v>
      </c>
      <c r="M194" s="10" t="s">
        <v>552</v>
      </c>
      <c r="N194" s="10" t="s">
        <v>1116</v>
      </c>
      <c r="R194" s="7"/>
      <c r="S194" s="7"/>
    </row>
    <row r="195" spans="1:19" ht="15.75" customHeight="1">
      <c r="A195" s="10" t="s">
        <v>1098</v>
      </c>
      <c r="B195" s="10" t="s">
        <v>1117</v>
      </c>
      <c r="C195" s="10" t="s">
        <v>1118</v>
      </c>
      <c r="D195" s="10" t="s">
        <v>550</v>
      </c>
      <c r="E195" s="10" t="s">
        <v>551</v>
      </c>
      <c r="F195" s="32">
        <v>10</v>
      </c>
      <c r="G195" s="32">
        <v>30</v>
      </c>
      <c r="H195" s="32">
        <v>-100</v>
      </c>
      <c r="I195" s="10" t="s">
        <v>553</v>
      </c>
      <c r="J195" s="11">
        <v>32</v>
      </c>
      <c r="K195" s="11">
        <v>1</v>
      </c>
      <c r="L195" s="11">
        <v>8</v>
      </c>
      <c r="M195" s="10" t="s">
        <v>552</v>
      </c>
      <c r="N195" s="10" t="s">
        <v>1119</v>
      </c>
      <c r="R195" s="7"/>
      <c r="S195" s="7"/>
    </row>
    <row r="196" spans="1:19" ht="15.75" customHeight="1">
      <c r="A196" s="10" t="s">
        <v>1098</v>
      </c>
      <c r="B196" s="10" t="s">
        <v>1120</v>
      </c>
      <c r="C196" s="10" t="s">
        <v>1121</v>
      </c>
      <c r="D196" s="10" t="s">
        <v>550</v>
      </c>
      <c r="E196" s="10" t="s">
        <v>551</v>
      </c>
      <c r="F196" s="32">
        <v>1.5</v>
      </c>
      <c r="G196" s="32">
        <v>2.5</v>
      </c>
      <c r="H196" s="32">
        <v>1.5</v>
      </c>
      <c r="I196" s="10" t="s">
        <v>553</v>
      </c>
      <c r="J196" s="11">
        <v>32</v>
      </c>
      <c r="K196" s="11">
        <v>9</v>
      </c>
      <c r="L196" s="11">
        <v>16</v>
      </c>
      <c r="M196" s="10" t="s">
        <v>552</v>
      </c>
      <c r="N196" s="10" t="s">
        <v>1122</v>
      </c>
      <c r="R196" s="7"/>
      <c r="S196" s="7"/>
    </row>
    <row r="197" spans="1:19" ht="15.75" customHeight="1">
      <c r="A197" s="10" t="s">
        <v>1098</v>
      </c>
      <c r="B197" s="10" t="s">
        <v>1123</v>
      </c>
      <c r="C197" s="10" t="s">
        <v>1124</v>
      </c>
      <c r="D197" s="10" t="s">
        <v>550</v>
      </c>
      <c r="E197" s="10" t="s">
        <v>551</v>
      </c>
      <c r="F197" s="32">
        <v>0</v>
      </c>
      <c r="G197" s="32">
        <v>3</v>
      </c>
      <c r="H197" s="32">
        <v>2</v>
      </c>
      <c r="I197" s="10" t="s">
        <v>553</v>
      </c>
      <c r="J197" s="11">
        <v>32</v>
      </c>
      <c r="K197" s="11">
        <v>17</v>
      </c>
      <c r="L197" s="11">
        <v>24</v>
      </c>
      <c r="M197" s="10" t="s">
        <v>552</v>
      </c>
      <c r="N197" s="10" t="s">
        <v>1125</v>
      </c>
      <c r="R197" s="7"/>
      <c r="S197" s="7"/>
    </row>
    <row r="198" spans="1:19" ht="15.75" customHeight="1">
      <c r="A198" s="10" t="s">
        <v>1098</v>
      </c>
      <c r="B198" s="10" t="s">
        <v>1126</v>
      </c>
      <c r="C198" s="10" t="s">
        <v>1127</v>
      </c>
      <c r="D198" s="10" t="s">
        <v>550</v>
      </c>
      <c r="E198" s="10" t="s">
        <v>551</v>
      </c>
      <c r="F198" s="32">
        <v>0.1</v>
      </c>
      <c r="G198" s="32">
        <v>1</v>
      </c>
      <c r="H198" s="32">
        <v>0.2</v>
      </c>
      <c r="I198" s="10" t="s">
        <v>553</v>
      </c>
      <c r="J198" s="11">
        <v>32</v>
      </c>
      <c r="K198" s="11">
        <v>25</v>
      </c>
      <c r="L198" s="11">
        <v>32</v>
      </c>
      <c r="M198" s="10" t="s">
        <v>552</v>
      </c>
      <c r="N198" s="10" t="s">
        <v>1128</v>
      </c>
      <c r="R198" s="7"/>
      <c r="S198" s="7"/>
    </row>
    <row r="199" spans="1:19" ht="15.75" customHeight="1">
      <c r="A199" s="10" t="s">
        <v>1098</v>
      </c>
      <c r="B199" s="10" t="s">
        <v>1129</v>
      </c>
      <c r="C199" s="10" t="s">
        <v>1130</v>
      </c>
      <c r="D199" s="10" t="s">
        <v>550</v>
      </c>
      <c r="E199" s="10" t="s">
        <v>551</v>
      </c>
      <c r="F199" s="32">
        <v>0</v>
      </c>
      <c r="G199" s="32">
        <v>1</v>
      </c>
      <c r="H199" s="32">
        <v>0</v>
      </c>
      <c r="I199" s="10" t="s">
        <v>553</v>
      </c>
      <c r="J199" s="11">
        <v>32</v>
      </c>
      <c r="K199" s="11">
        <v>33</v>
      </c>
      <c r="L199" s="11">
        <v>40</v>
      </c>
      <c r="M199" s="10" t="s">
        <v>552</v>
      </c>
      <c r="N199" s="10" t="s">
        <v>1131</v>
      </c>
      <c r="R199" s="7"/>
      <c r="S199" s="7"/>
    </row>
    <row r="200" spans="1:19" ht="15.75" customHeight="1">
      <c r="A200" s="10" t="s">
        <v>1098</v>
      </c>
      <c r="B200" s="10" t="s">
        <v>1132</v>
      </c>
      <c r="C200" s="10" t="s">
        <v>1133</v>
      </c>
      <c r="D200" s="10" t="s">
        <v>550</v>
      </c>
      <c r="E200" s="10" t="s">
        <v>551</v>
      </c>
      <c r="F200" s="32">
        <v>1</v>
      </c>
      <c r="G200" s="32">
        <v>1.5</v>
      </c>
      <c r="H200" s="32">
        <v>1</v>
      </c>
      <c r="I200" s="10" t="s">
        <v>553</v>
      </c>
      <c r="J200" s="11">
        <v>32</v>
      </c>
      <c r="K200" s="11">
        <v>41</v>
      </c>
      <c r="L200" s="11">
        <v>48</v>
      </c>
      <c r="M200" s="10" t="s">
        <v>552</v>
      </c>
      <c r="N200" s="10" t="s">
        <v>1134</v>
      </c>
      <c r="R200" s="7"/>
      <c r="S200" s="7"/>
    </row>
    <row r="201" spans="1:19" ht="15.75" customHeight="1">
      <c r="A201" s="10" t="s">
        <v>1098</v>
      </c>
      <c r="B201" s="10" t="s">
        <v>1135</v>
      </c>
      <c r="C201" s="10" t="s">
        <v>1136</v>
      </c>
      <c r="D201" s="10" t="s">
        <v>550</v>
      </c>
      <c r="E201" s="10" t="s">
        <v>551</v>
      </c>
      <c r="F201" s="32">
        <v>0.01</v>
      </c>
      <c r="G201" s="32">
        <v>0.5</v>
      </c>
      <c r="H201" s="32">
        <v>0.1</v>
      </c>
      <c r="I201" s="10" t="s">
        <v>553</v>
      </c>
      <c r="J201" s="11">
        <v>32</v>
      </c>
      <c r="K201" s="11">
        <v>49</v>
      </c>
      <c r="L201" s="11">
        <v>56</v>
      </c>
      <c r="M201" s="10" t="s">
        <v>552</v>
      </c>
      <c r="N201" s="10" t="s">
        <v>1137</v>
      </c>
      <c r="R201" s="7"/>
      <c r="S201" s="7"/>
    </row>
    <row r="202" spans="1:19" ht="15.75" customHeight="1">
      <c r="A202" s="10" t="s">
        <v>1098</v>
      </c>
      <c r="B202" s="10" t="s">
        <v>1138</v>
      </c>
      <c r="C202" s="10" t="s">
        <v>1139</v>
      </c>
      <c r="D202" s="10" t="s">
        <v>550</v>
      </c>
      <c r="E202" s="10" t="s">
        <v>551</v>
      </c>
      <c r="F202" s="32">
        <v>1</v>
      </c>
      <c r="G202" s="32">
        <v>1.5</v>
      </c>
      <c r="H202" s="32">
        <v>1.5</v>
      </c>
      <c r="I202" s="10" t="s">
        <v>553</v>
      </c>
      <c r="J202" s="11">
        <v>32</v>
      </c>
      <c r="K202" s="11">
        <v>57</v>
      </c>
      <c r="L202" s="11">
        <v>64</v>
      </c>
      <c r="M202" s="10" t="s">
        <v>552</v>
      </c>
      <c r="N202" s="10" t="s">
        <v>1140</v>
      </c>
      <c r="R202" s="7"/>
      <c r="S202" s="7"/>
    </row>
    <row r="203" spans="1:19" ht="15.75" customHeight="1">
      <c r="A203" s="10" t="s">
        <v>1098</v>
      </c>
      <c r="B203" s="10" t="s">
        <v>1141</v>
      </c>
      <c r="C203" s="10" t="s">
        <v>1142</v>
      </c>
      <c r="D203" s="10" t="s">
        <v>550</v>
      </c>
      <c r="E203" s="10" t="s">
        <v>551</v>
      </c>
      <c r="F203" s="32">
        <v>0.01</v>
      </c>
      <c r="G203" s="32">
        <v>0.05</v>
      </c>
      <c r="H203" s="32">
        <v>0.05</v>
      </c>
      <c r="I203" s="10" t="s">
        <v>553</v>
      </c>
      <c r="J203" s="11">
        <v>32</v>
      </c>
      <c r="K203" s="11">
        <v>65</v>
      </c>
      <c r="L203" s="11">
        <v>72</v>
      </c>
      <c r="M203" s="10" t="s">
        <v>565</v>
      </c>
      <c r="N203" s="10" t="s">
        <v>1143</v>
      </c>
      <c r="R203" s="7"/>
      <c r="S203" s="7"/>
    </row>
    <row r="204" spans="1:19" ht="15.75" customHeight="1">
      <c r="A204" s="10" t="s">
        <v>1098</v>
      </c>
      <c r="B204" s="10" t="s">
        <v>1147</v>
      </c>
      <c r="C204" s="10" t="s">
        <v>1148</v>
      </c>
      <c r="D204" s="10" t="s">
        <v>550</v>
      </c>
      <c r="E204" s="10" t="s">
        <v>551</v>
      </c>
      <c r="F204" s="32">
        <v>0.05</v>
      </c>
      <c r="G204" s="32">
        <v>0.4</v>
      </c>
      <c r="H204" s="32">
        <v>0.2</v>
      </c>
      <c r="I204" s="10" t="s">
        <v>553</v>
      </c>
      <c r="J204" s="11">
        <v>32</v>
      </c>
      <c r="K204" s="11">
        <v>73</v>
      </c>
      <c r="L204" s="11">
        <v>80</v>
      </c>
      <c r="M204" s="10" t="s">
        <v>552</v>
      </c>
      <c r="N204" s="10" t="s">
        <v>1149</v>
      </c>
      <c r="R204" s="7"/>
      <c r="S204" s="7"/>
    </row>
    <row r="205" spans="1:19" ht="15.75" customHeight="1">
      <c r="A205" s="10" t="s">
        <v>1098</v>
      </c>
      <c r="B205" s="10" t="s">
        <v>1150</v>
      </c>
      <c r="C205" s="10" t="s">
        <v>1151</v>
      </c>
      <c r="D205" s="10" t="s">
        <v>550</v>
      </c>
      <c r="E205" s="10" t="s">
        <v>551</v>
      </c>
      <c r="F205" s="32">
        <v>10</v>
      </c>
      <c r="G205" s="32">
        <v>20</v>
      </c>
      <c r="H205" s="32">
        <v>10</v>
      </c>
      <c r="I205" s="10" t="s">
        <v>553</v>
      </c>
      <c r="J205" s="11">
        <v>33</v>
      </c>
      <c r="K205" s="11">
        <v>1</v>
      </c>
      <c r="L205" s="11">
        <v>8</v>
      </c>
      <c r="M205" s="10" t="s">
        <v>552</v>
      </c>
      <c r="N205" s="10" t="s">
        <v>1152</v>
      </c>
      <c r="R205" s="7"/>
      <c r="S205" s="7"/>
    </row>
    <row r="206" spans="1:19" ht="15.75" customHeight="1">
      <c r="A206" s="10" t="s">
        <v>1098</v>
      </c>
      <c r="B206" s="10" t="s">
        <v>1153</v>
      </c>
      <c r="C206" s="10" t="s">
        <v>1154</v>
      </c>
      <c r="D206" s="10" t="s">
        <v>550</v>
      </c>
      <c r="E206" s="10" t="s">
        <v>551</v>
      </c>
      <c r="F206" s="32">
        <v>0.05</v>
      </c>
      <c r="G206" s="32">
        <v>0.5</v>
      </c>
      <c r="H206" s="32">
        <v>0.05</v>
      </c>
      <c r="I206" s="10" t="s">
        <v>553</v>
      </c>
      <c r="J206" s="11">
        <v>33</v>
      </c>
      <c r="K206" s="11">
        <v>9</v>
      </c>
      <c r="L206" s="11">
        <v>16</v>
      </c>
      <c r="M206" s="10" t="s">
        <v>554</v>
      </c>
      <c r="N206" s="10" t="s">
        <v>1155</v>
      </c>
      <c r="R206" s="7"/>
      <c r="S206" s="7"/>
    </row>
    <row r="207" spans="1:19" ht="15.75" customHeight="1">
      <c r="A207" s="10" t="s">
        <v>1098</v>
      </c>
      <c r="B207" s="10" t="s">
        <v>1156</v>
      </c>
      <c r="C207" s="10" t="s">
        <v>1157</v>
      </c>
      <c r="D207" s="10" t="s">
        <v>550</v>
      </c>
      <c r="E207" s="10" t="s">
        <v>551</v>
      </c>
      <c r="F207" s="32">
        <v>2.3E-3</v>
      </c>
      <c r="G207" s="32">
        <v>3.2000000000000002E-3</v>
      </c>
      <c r="H207" s="32">
        <v>3.2000000000000002E-3</v>
      </c>
      <c r="I207" s="10" t="s">
        <v>553</v>
      </c>
      <c r="J207" s="11">
        <v>33</v>
      </c>
      <c r="K207" s="11">
        <v>17</v>
      </c>
      <c r="L207" s="11">
        <v>24</v>
      </c>
      <c r="M207" s="10" t="s">
        <v>576</v>
      </c>
      <c r="N207" s="10" t="s">
        <v>1158</v>
      </c>
      <c r="R207" s="7"/>
      <c r="S207" s="7"/>
    </row>
    <row r="208" spans="1:19" ht="15.75" customHeight="1">
      <c r="A208" s="10" t="s">
        <v>1098</v>
      </c>
      <c r="B208" s="10" t="s">
        <v>1159</v>
      </c>
      <c r="C208" s="10" t="s">
        <v>1160</v>
      </c>
      <c r="D208" s="10" t="s">
        <v>550</v>
      </c>
      <c r="E208" s="10" t="s">
        <v>551</v>
      </c>
      <c r="F208" s="32">
        <v>0.1</v>
      </c>
      <c r="G208" s="32">
        <v>1</v>
      </c>
      <c r="H208" s="32">
        <v>0.1</v>
      </c>
      <c r="I208" s="10" t="s">
        <v>553</v>
      </c>
      <c r="J208" s="11">
        <v>33</v>
      </c>
      <c r="K208" s="11">
        <v>25</v>
      </c>
      <c r="L208" s="11">
        <v>32</v>
      </c>
      <c r="M208" s="10" t="s">
        <v>552</v>
      </c>
      <c r="N208" s="10" t="s">
        <v>1161</v>
      </c>
      <c r="R208" s="7"/>
      <c r="S208" s="7"/>
    </row>
    <row r="209" spans="1:19" ht="15.75" customHeight="1">
      <c r="A209" s="10" t="s">
        <v>1098</v>
      </c>
      <c r="B209" s="10" t="s">
        <v>1162</v>
      </c>
      <c r="C209" s="10" t="s">
        <v>1163</v>
      </c>
      <c r="D209" s="10" t="s">
        <v>550</v>
      </c>
      <c r="E209" s="10" t="s">
        <v>551</v>
      </c>
      <c r="F209" s="32">
        <v>0</v>
      </c>
      <c r="G209" s="32">
        <v>2</v>
      </c>
      <c r="H209" s="32">
        <v>0</v>
      </c>
      <c r="I209" s="10" t="s">
        <v>553</v>
      </c>
      <c r="J209" s="11">
        <v>33</v>
      </c>
      <c r="K209" s="11">
        <v>33</v>
      </c>
      <c r="L209" s="11">
        <v>40</v>
      </c>
      <c r="M209" s="10" t="s">
        <v>552</v>
      </c>
      <c r="N209" s="10" t="s">
        <v>1164</v>
      </c>
      <c r="R209" s="7"/>
      <c r="S209" s="7"/>
    </row>
    <row r="210" spans="1:19" ht="15.75" customHeight="1">
      <c r="A210" s="10" t="s">
        <v>1098</v>
      </c>
      <c r="B210" s="10" t="s">
        <v>1165</v>
      </c>
      <c r="C210" s="10" t="s">
        <v>1166</v>
      </c>
      <c r="D210" s="10" t="s">
        <v>550</v>
      </c>
      <c r="E210" s="10" t="s">
        <v>551</v>
      </c>
      <c r="F210" s="32">
        <v>0</v>
      </c>
      <c r="G210" s="32">
        <v>1</v>
      </c>
      <c r="H210" s="32">
        <v>0.05</v>
      </c>
      <c r="I210" s="10" t="s">
        <v>553</v>
      </c>
      <c r="J210" s="11">
        <v>33</v>
      </c>
      <c r="K210" s="11">
        <v>41</v>
      </c>
      <c r="L210" s="11">
        <v>48</v>
      </c>
      <c r="M210" s="10" t="s">
        <v>554</v>
      </c>
      <c r="N210" s="10" t="s">
        <v>1167</v>
      </c>
      <c r="R210" s="7"/>
      <c r="S210" s="7"/>
    </row>
    <row r="211" spans="1:19" ht="15.75" customHeight="1">
      <c r="A211" s="10" t="s">
        <v>1098</v>
      </c>
      <c r="B211" s="10" t="s">
        <v>1168</v>
      </c>
      <c r="C211" s="10" t="s">
        <v>1169</v>
      </c>
      <c r="D211" s="10" t="s">
        <v>550</v>
      </c>
      <c r="E211" s="10" t="s">
        <v>551</v>
      </c>
      <c r="F211" s="32">
        <v>0</v>
      </c>
      <c r="G211" s="32">
        <v>1</v>
      </c>
      <c r="H211" s="32">
        <v>0.3</v>
      </c>
      <c r="I211" s="10" t="s">
        <v>553</v>
      </c>
      <c r="J211" s="11">
        <v>33</v>
      </c>
      <c r="K211" s="11">
        <v>49</v>
      </c>
      <c r="L211" s="11">
        <v>56</v>
      </c>
      <c r="M211" s="10" t="s">
        <v>552</v>
      </c>
      <c r="N211" s="10" t="s">
        <v>1170</v>
      </c>
      <c r="R211" s="7"/>
      <c r="S211" s="7"/>
    </row>
    <row r="212" spans="1:19" ht="15.75" customHeight="1">
      <c r="A212" s="10" t="s">
        <v>1098</v>
      </c>
      <c r="B212" s="10" t="s">
        <v>1171</v>
      </c>
      <c r="C212" s="10" t="s">
        <v>1172</v>
      </c>
      <c r="D212" s="10" t="s">
        <v>550</v>
      </c>
      <c r="E212" s="10" t="s">
        <v>551</v>
      </c>
      <c r="F212" s="32">
        <v>0.1</v>
      </c>
      <c r="G212" s="32">
        <v>1</v>
      </c>
      <c r="H212" s="32">
        <v>1</v>
      </c>
      <c r="I212" s="10" t="s">
        <v>553</v>
      </c>
      <c r="J212" s="11">
        <v>33</v>
      </c>
      <c r="K212" s="11">
        <v>57</v>
      </c>
      <c r="L212" s="11">
        <v>64</v>
      </c>
      <c r="M212" s="10" t="s">
        <v>552</v>
      </c>
      <c r="N212" s="10" t="s">
        <v>1173</v>
      </c>
      <c r="R212" s="7"/>
      <c r="S212" s="7"/>
    </row>
    <row r="213" spans="1:19" ht="15.75" customHeight="1">
      <c r="A213" s="10" t="s">
        <v>1098</v>
      </c>
      <c r="B213" s="10" t="s">
        <v>1174</v>
      </c>
      <c r="C213" s="10" t="s">
        <v>1175</v>
      </c>
      <c r="D213" s="10" t="s">
        <v>550</v>
      </c>
      <c r="E213" s="10" t="s">
        <v>551</v>
      </c>
      <c r="F213" s="32">
        <v>0.1</v>
      </c>
      <c r="G213" s="32">
        <v>0.5</v>
      </c>
      <c r="H213" s="32">
        <v>0.05</v>
      </c>
      <c r="I213" s="10" t="s">
        <v>553</v>
      </c>
      <c r="J213" s="11">
        <v>33</v>
      </c>
      <c r="K213" s="11">
        <v>65</v>
      </c>
      <c r="L213" s="11">
        <v>72</v>
      </c>
      <c r="M213" s="10" t="s">
        <v>554</v>
      </c>
      <c r="N213" s="10" t="s">
        <v>1176</v>
      </c>
      <c r="R213" s="7"/>
      <c r="S213" s="7"/>
    </row>
    <row r="214" spans="1:19" ht="15.75" customHeight="1">
      <c r="A214" s="10" t="s">
        <v>1098</v>
      </c>
      <c r="B214" s="10" t="s">
        <v>1180</v>
      </c>
      <c r="C214" s="10" t="s">
        <v>1181</v>
      </c>
      <c r="D214" s="10" t="s">
        <v>550</v>
      </c>
      <c r="E214" s="10" t="s">
        <v>551</v>
      </c>
      <c r="F214" s="32">
        <v>1</v>
      </c>
      <c r="G214" s="32">
        <v>1.5</v>
      </c>
      <c r="H214" s="32">
        <v>1.3</v>
      </c>
      <c r="I214" s="10" t="s">
        <v>553</v>
      </c>
      <c r="J214" s="11">
        <v>33</v>
      </c>
      <c r="K214" s="11">
        <v>73</v>
      </c>
      <c r="L214" s="11">
        <v>80</v>
      </c>
      <c r="M214" s="10" t="s">
        <v>552</v>
      </c>
      <c r="N214" s="10" t="s">
        <v>1182</v>
      </c>
      <c r="R214" s="7"/>
      <c r="S214" s="7"/>
    </row>
    <row r="215" spans="1:19" ht="15.75" customHeight="1">
      <c r="A215" s="10" t="s">
        <v>1098</v>
      </c>
      <c r="B215" s="10" t="s">
        <v>1183</v>
      </c>
      <c r="C215" s="10" t="s">
        <v>1184</v>
      </c>
      <c r="D215" s="10" t="s">
        <v>550</v>
      </c>
      <c r="E215" s="10" t="s">
        <v>551</v>
      </c>
      <c r="F215" s="32">
        <v>0.1</v>
      </c>
      <c r="G215" s="32">
        <v>0.3</v>
      </c>
      <c r="H215" s="32">
        <v>0.1</v>
      </c>
      <c r="I215" s="10" t="s">
        <v>553</v>
      </c>
      <c r="J215" s="11">
        <v>34</v>
      </c>
      <c r="K215" s="11">
        <v>1</v>
      </c>
      <c r="L215" s="11">
        <v>8</v>
      </c>
      <c r="M215" s="10" t="s">
        <v>552</v>
      </c>
      <c r="N215" s="10" t="s">
        <v>1185</v>
      </c>
      <c r="R215" s="7"/>
      <c r="S215" s="7"/>
    </row>
    <row r="216" spans="1:19" ht="15.75" customHeight="1">
      <c r="A216" s="10" t="s">
        <v>1098</v>
      </c>
      <c r="B216" s="10" t="s">
        <v>1186</v>
      </c>
      <c r="C216" s="10" t="s">
        <v>1187</v>
      </c>
      <c r="D216" s="10" t="s">
        <v>550</v>
      </c>
      <c r="E216" s="10" t="s">
        <v>551</v>
      </c>
      <c r="F216" s="32">
        <v>1</v>
      </c>
      <c r="G216" s="32">
        <v>1.2</v>
      </c>
      <c r="H216" s="32">
        <v>1</v>
      </c>
      <c r="I216" s="10" t="s">
        <v>553</v>
      </c>
      <c r="J216" s="11">
        <v>34</v>
      </c>
      <c r="K216" s="11">
        <v>9</v>
      </c>
      <c r="L216" s="11">
        <v>16</v>
      </c>
      <c r="M216" s="10" t="s">
        <v>554</v>
      </c>
      <c r="N216" s="10" t="s">
        <v>1188</v>
      </c>
      <c r="R216" s="7"/>
      <c r="S216" s="7"/>
    </row>
    <row r="217" spans="1:19" ht="15.75" customHeight="1">
      <c r="A217" s="10" t="s">
        <v>1098</v>
      </c>
      <c r="B217" s="10" t="s">
        <v>1189</v>
      </c>
      <c r="C217" s="10" t="s">
        <v>1190</v>
      </c>
      <c r="D217" s="10" t="s">
        <v>550</v>
      </c>
      <c r="E217" s="10" t="s">
        <v>551</v>
      </c>
      <c r="F217" s="32">
        <v>2</v>
      </c>
      <c r="G217" s="32">
        <v>3</v>
      </c>
      <c r="H217" s="32">
        <v>2</v>
      </c>
      <c r="I217" s="10" t="s">
        <v>553</v>
      </c>
      <c r="J217" s="11">
        <v>34</v>
      </c>
      <c r="K217" s="11">
        <v>17</v>
      </c>
      <c r="L217" s="11">
        <v>24</v>
      </c>
      <c r="M217" s="10" t="s">
        <v>552</v>
      </c>
      <c r="N217" s="10" t="s">
        <v>1191</v>
      </c>
      <c r="R217" s="7"/>
      <c r="S217" s="7"/>
    </row>
    <row r="218" spans="1:19" ht="15.75" customHeight="1">
      <c r="A218" s="10" t="s">
        <v>1098</v>
      </c>
      <c r="B218" s="10" t="s">
        <v>1192</v>
      </c>
      <c r="C218" s="10" t="s">
        <v>1193</v>
      </c>
      <c r="D218" s="10" t="s">
        <v>550</v>
      </c>
      <c r="E218" s="10" t="s">
        <v>551</v>
      </c>
      <c r="F218" s="32">
        <v>0.5</v>
      </c>
      <c r="G218" s="32">
        <v>0.6</v>
      </c>
      <c r="H218" s="32">
        <v>0.6</v>
      </c>
      <c r="I218" s="10" t="s">
        <v>553</v>
      </c>
      <c r="J218" s="11">
        <v>34</v>
      </c>
      <c r="K218" s="11">
        <v>25</v>
      </c>
      <c r="L218" s="11">
        <v>32</v>
      </c>
      <c r="M218" s="10" t="s">
        <v>554</v>
      </c>
      <c r="N218" s="10" t="s">
        <v>1194</v>
      </c>
      <c r="R218" s="7"/>
      <c r="S218" s="7"/>
    </row>
    <row r="219" spans="1:19" ht="15.75" customHeight="1">
      <c r="A219" s="10" t="s">
        <v>1098</v>
      </c>
      <c r="B219" s="10" t="s">
        <v>1195</v>
      </c>
      <c r="C219" s="10" t="s">
        <v>1196</v>
      </c>
      <c r="D219" s="10" t="s">
        <v>550</v>
      </c>
      <c r="E219" s="10" t="s">
        <v>551</v>
      </c>
      <c r="F219" s="32">
        <v>0.9</v>
      </c>
      <c r="G219" s="32">
        <v>1.1000000000000001</v>
      </c>
      <c r="H219" s="32">
        <v>1.01</v>
      </c>
      <c r="I219" s="10" t="s">
        <v>553</v>
      </c>
      <c r="J219" s="11">
        <v>34</v>
      </c>
      <c r="K219" s="11">
        <v>33</v>
      </c>
      <c r="L219" s="11">
        <v>40</v>
      </c>
      <c r="M219" s="10" t="s">
        <v>554</v>
      </c>
      <c r="N219" s="10" t="s">
        <v>1197</v>
      </c>
      <c r="R219" s="7"/>
      <c r="S219" s="7"/>
    </row>
    <row r="220" spans="1:19" ht="15.75" customHeight="1">
      <c r="A220" s="10" t="s">
        <v>1098</v>
      </c>
      <c r="B220" s="10" t="s">
        <v>1198</v>
      </c>
      <c r="C220" s="10" t="s">
        <v>1199</v>
      </c>
      <c r="D220" s="10" t="s">
        <v>550</v>
      </c>
      <c r="E220" s="10" t="s">
        <v>551</v>
      </c>
      <c r="F220" s="32">
        <v>0.1</v>
      </c>
      <c r="G220" s="32">
        <v>2</v>
      </c>
      <c r="H220" s="32">
        <v>1.4</v>
      </c>
      <c r="I220" s="10" t="s">
        <v>553</v>
      </c>
      <c r="J220" s="11">
        <v>34</v>
      </c>
      <c r="K220" s="11">
        <v>41</v>
      </c>
      <c r="L220" s="11">
        <v>48</v>
      </c>
      <c r="M220" s="10" t="s">
        <v>554</v>
      </c>
      <c r="N220" s="10" t="s">
        <v>1200</v>
      </c>
      <c r="R220" s="7"/>
      <c r="S220" s="7"/>
    </row>
    <row r="221" spans="1:19" ht="15.75" customHeight="1">
      <c r="A221" s="10" t="s">
        <v>1098</v>
      </c>
      <c r="B221" s="10" t="s">
        <v>1201</v>
      </c>
      <c r="C221" s="10" t="s">
        <v>1202</v>
      </c>
      <c r="D221" s="10" t="s">
        <v>550</v>
      </c>
      <c r="E221" s="10" t="s">
        <v>551</v>
      </c>
      <c r="F221" s="32">
        <v>0</v>
      </c>
      <c r="G221" s="32">
        <v>2</v>
      </c>
      <c r="H221" s="32">
        <v>0.05</v>
      </c>
      <c r="I221" s="10" t="s">
        <v>553</v>
      </c>
      <c r="J221" s="11">
        <v>34</v>
      </c>
      <c r="K221" s="11">
        <v>49</v>
      </c>
      <c r="L221" s="11">
        <v>56</v>
      </c>
      <c r="M221" s="10" t="s">
        <v>552</v>
      </c>
      <c r="N221" s="10" t="s">
        <v>1203</v>
      </c>
      <c r="R221" s="7"/>
      <c r="S221" s="7"/>
    </row>
    <row r="222" spans="1:19" ht="15.75" customHeight="1">
      <c r="A222" s="10" t="s">
        <v>1098</v>
      </c>
      <c r="B222" s="10" t="s">
        <v>1204</v>
      </c>
      <c r="C222" s="10" t="s">
        <v>1205</v>
      </c>
      <c r="D222" s="10" t="s">
        <v>550</v>
      </c>
      <c r="E222" s="10" t="s">
        <v>551</v>
      </c>
      <c r="F222" s="32">
        <v>0</v>
      </c>
      <c r="G222" s="32">
        <v>1</v>
      </c>
      <c r="H222" s="32">
        <v>1</v>
      </c>
      <c r="I222" s="10" t="s">
        <v>553</v>
      </c>
      <c r="J222" s="11">
        <v>34</v>
      </c>
      <c r="K222" s="11">
        <v>57</v>
      </c>
      <c r="L222" s="11">
        <v>64</v>
      </c>
      <c r="M222" s="10" t="s">
        <v>552</v>
      </c>
      <c r="N222" s="10" t="s">
        <v>1206</v>
      </c>
      <c r="R222" s="7"/>
      <c r="S222" s="7"/>
    </row>
    <row r="223" spans="1:19" ht="15.75" customHeight="1">
      <c r="A223" s="10" t="s">
        <v>1098</v>
      </c>
      <c r="B223" s="10" t="s">
        <v>1207</v>
      </c>
      <c r="C223" s="10" t="s">
        <v>1208</v>
      </c>
      <c r="D223" s="10" t="s">
        <v>550</v>
      </c>
      <c r="E223" s="10" t="s">
        <v>551</v>
      </c>
      <c r="F223" s="32">
        <v>1.0000000000000001E-5</v>
      </c>
      <c r="G223" s="32">
        <v>0.1</v>
      </c>
      <c r="H223" s="32">
        <v>1.0000000000000001E-5</v>
      </c>
      <c r="I223" s="10" t="s">
        <v>553</v>
      </c>
      <c r="J223" s="11">
        <v>34</v>
      </c>
      <c r="K223" s="11">
        <v>65</v>
      </c>
      <c r="L223" s="11">
        <v>72</v>
      </c>
      <c r="M223" s="10" t="s">
        <v>1209</v>
      </c>
      <c r="N223" s="10" t="s">
        <v>1210</v>
      </c>
      <c r="R223" s="7"/>
      <c r="S223" s="7"/>
    </row>
    <row r="224" spans="1:19" ht="15.75" customHeight="1">
      <c r="A224" s="10" t="s">
        <v>1098</v>
      </c>
      <c r="B224" s="10" t="s">
        <v>1214</v>
      </c>
      <c r="C224" s="10" t="s">
        <v>1215</v>
      </c>
      <c r="D224" s="10" t="s">
        <v>550</v>
      </c>
      <c r="E224" s="10" t="s">
        <v>551</v>
      </c>
      <c r="F224" s="32">
        <v>1E-3</v>
      </c>
      <c r="G224" s="32">
        <v>1</v>
      </c>
      <c r="H224" s="32">
        <v>0.5</v>
      </c>
      <c r="I224" s="10" t="s">
        <v>553</v>
      </c>
      <c r="J224" s="11">
        <v>34</v>
      </c>
      <c r="K224" s="11">
        <v>73</v>
      </c>
      <c r="L224" s="11">
        <v>80</v>
      </c>
      <c r="M224" s="10" t="s">
        <v>565</v>
      </c>
      <c r="N224" s="10" t="s">
        <v>1216</v>
      </c>
      <c r="R224" s="7"/>
      <c r="S224" s="7"/>
    </row>
    <row r="225" spans="1:19" ht="15.75" customHeight="1">
      <c r="A225" s="10" t="s">
        <v>1098</v>
      </c>
      <c r="B225" s="10" t="s">
        <v>1217</v>
      </c>
      <c r="C225" s="10" t="s">
        <v>1218</v>
      </c>
      <c r="D225" s="10" t="s">
        <v>550</v>
      </c>
      <c r="E225" s="10" t="s">
        <v>551</v>
      </c>
      <c r="F225" s="32">
        <v>0.1</v>
      </c>
      <c r="G225" s="32">
        <v>2</v>
      </c>
      <c r="H225" s="32">
        <v>0.5</v>
      </c>
      <c r="I225" s="10" t="s">
        <v>553</v>
      </c>
      <c r="J225" s="11">
        <v>35</v>
      </c>
      <c r="K225" s="11">
        <v>1</v>
      </c>
      <c r="L225" s="11">
        <v>8</v>
      </c>
      <c r="M225" s="10" t="s">
        <v>552</v>
      </c>
      <c r="N225" s="10" t="s">
        <v>1219</v>
      </c>
      <c r="R225" s="7"/>
      <c r="S225" s="7"/>
    </row>
    <row r="226" spans="1:19" ht="15.75" customHeight="1">
      <c r="A226" s="10" t="s">
        <v>1098</v>
      </c>
      <c r="B226" s="10" t="s">
        <v>1220</v>
      </c>
      <c r="C226" s="10" t="s">
        <v>1221</v>
      </c>
      <c r="D226" s="10" t="s">
        <v>550</v>
      </c>
      <c r="E226" s="10" t="s">
        <v>551</v>
      </c>
      <c r="F226" s="32">
        <v>0.3</v>
      </c>
      <c r="G226" s="32">
        <v>2.5</v>
      </c>
      <c r="H226" s="32">
        <v>1.5</v>
      </c>
      <c r="I226" s="10" t="s">
        <v>553</v>
      </c>
      <c r="J226" s="11">
        <v>35</v>
      </c>
      <c r="K226" s="11">
        <v>9</v>
      </c>
      <c r="L226" s="11">
        <v>16</v>
      </c>
      <c r="M226" s="10" t="s">
        <v>554</v>
      </c>
      <c r="N226" s="10" t="s">
        <v>1222</v>
      </c>
      <c r="R226" s="7"/>
      <c r="S226" s="7"/>
    </row>
    <row r="227" spans="1:19" ht="15.75" customHeight="1">
      <c r="A227" s="10" t="s">
        <v>1098</v>
      </c>
      <c r="B227" s="10" t="s">
        <v>1223</v>
      </c>
      <c r="C227" s="10" t="s">
        <v>1224</v>
      </c>
      <c r="D227" s="10" t="s">
        <v>550</v>
      </c>
      <c r="E227" s="10" t="s">
        <v>551</v>
      </c>
      <c r="F227" s="32">
        <v>0</v>
      </c>
      <c r="G227" s="32">
        <v>3</v>
      </c>
      <c r="H227" s="32">
        <v>5.0799999999999998E-2</v>
      </c>
      <c r="I227" s="10" t="s">
        <v>553</v>
      </c>
      <c r="J227" s="11">
        <v>35</v>
      </c>
      <c r="K227" s="11">
        <v>17</v>
      </c>
      <c r="L227" s="11">
        <v>24</v>
      </c>
      <c r="M227" s="10" t="s">
        <v>576</v>
      </c>
      <c r="N227" s="10" t="s">
        <v>1225</v>
      </c>
      <c r="R227" s="7"/>
      <c r="S227" s="7"/>
    </row>
    <row r="228" spans="1:19" ht="15.75" customHeight="1">
      <c r="A228" s="10" t="s">
        <v>1098</v>
      </c>
      <c r="B228" s="10" t="s">
        <v>1226</v>
      </c>
      <c r="C228" s="10" t="s">
        <v>1227</v>
      </c>
      <c r="D228" s="10" t="s">
        <v>550</v>
      </c>
      <c r="E228" s="10" t="s">
        <v>551</v>
      </c>
      <c r="F228" s="32">
        <v>1</v>
      </c>
      <c r="G228" s="32">
        <v>2</v>
      </c>
      <c r="H228" s="32">
        <v>1.5</v>
      </c>
      <c r="I228" s="10" t="s">
        <v>553</v>
      </c>
      <c r="J228" s="11">
        <v>35</v>
      </c>
      <c r="K228" s="11">
        <v>25</v>
      </c>
      <c r="L228" s="11">
        <v>32</v>
      </c>
      <c r="M228" s="10" t="s">
        <v>554</v>
      </c>
      <c r="N228" s="10" t="s">
        <v>1228</v>
      </c>
      <c r="R228" s="7"/>
      <c r="S228" s="7"/>
    </row>
    <row r="229" spans="1:19" ht="15.75" customHeight="1">
      <c r="A229" s="10" t="s">
        <v>1098</v>
      </c>
      <c r="B229" s="10" t="s">
        <v>1229</v>
      </c>
      <c r="C229" s="10" t="s">
        <v>1230</v>
      </c>
      <c r="D229" s="10" t="s">
        <v>550</v>
      </c>
      <c r="E229" s="10" t="s">
        <v>551</v>
      </c>
      <c r="F229" s="32">
        <v>0.5</v>
      </c>
      <c r="G229" s="32">
        <v>10</v>
      </c>
      <c r="H229" s="32">
        <v>3</v>
      </c>
      <c r="I229" s="10" t="s">
        <v>553</v>
      </c>
      <c r="J229" s="11">
        <v>35</v>
      </c>
      <c r="K229" s="11">
        <v>33</v>
      </c>
      <c r="L229" s="11">
        <v>40</v>
      </c>
      <c r="M229" s="10" t="s">
        <v>552</v>
      </c>
      <c r="N229" s="10" t="s">
        <v>1231</v>
      </c>
      <c r="R229" s="7"/>
      <c r="S229" s="7"/>
    </row>
    <row r="230" spans="1:19" ht="15.75" customHeight="1">
      <c r="A230" s="10" t="s">
        <v>1098</v>
      </c>
      <c r="B230" s="10" t="s">
        <v>1232</v>
      </c>
      <c r="C230" s="10" t="s">
        <v>1233</v>
      </c>
      <c r="D230" s="10" t="s">
        <v>550</v>
      </c>
      <c r="E230" s="10" t="s">
        <v>551</v>
      </c>
      <c r="F230" s="32">
        <v>0.5</v>
      </c>
      <c r="G230" s="32">
        <v>1.5</v>
      </c>
      <c r="H230" s="32">
        <v>1</v>
      </c>
      <c r="I230" s="10" t="s">
        <v>553</v>
      </c>
      <c r="J230" s="11">
        <v>35</v>
      </c>
      <c r="K230" s="11">
        <v>41</v>
      </c>
      <c r="L230" s="11">
        <v>48</v>
      </c>
      <c r="M230" s="10" t="s">
        <v>552</v>
      </c>
      <c r="N230" s="10" t="s">
        <v>1234</v>
      </c>
      <c r="R230" s="7"/>
      <c r="S230" s="7"/>
    </row>
    <row r="231" spans="1:19" ht="15.75" customHeight="1">
      <c r="A231" s="10" t="s">
        <v>1098</v>
      </c>
      <c r="B231" s="10" t="s">
        <v>1235</v>
      </c>
      <c r="C231" s="10" t="s">
        <v>1233</v>
      </c>
      <c r="D231" s="10" t="s">
        <v>550</v>
      </c>
      <c r="E231" s="10" t="s">
        <v>551</v>
      </c>
      <c r="F231" s="32">
        <v>0.5</v>
      </c>
      <c r="G231" s="32">
        <v>1.5</v>
      </c>
      <c r="H231" s="32">
        <v>0.1</v>
      </c>
      <c r="I231" s="10" t="s">
        <v>553</v>
      </c>
      <c r="J231" s="11">
        <v>35</v>
      </c>
      <c r="K231" s="11">
        <v>49</v>
      </c>
      <c r="L231" s="11">
        <v>56</v>
      </c>
      <c r="M231" s="10" t="s">
        <v>554</v>
      </c>
      <c r="N231" s="10" t="s">
        <v>1236</v>
      </c>
      <c r="R231" s="7"/>
      <c r="S231" s="7"/>
    </row>
    <row r="232" spans="1:19" ht="15.75" customHeight="1">
      <c r="A232" s="10" t="s">
        <v>1098</v>
      </c>
      <c r="B232" s="10" t="s">
        <v>1237</v>
      </c>
      <c r="C232" s="10" t="s">
        <v>1238</v>
      </c>
      <c r="D232" s="10" t="s">
        <v>550</v>
      </c>
      <c r="E232" s="10" t="s">
        <v>551</v>
      </c>
      <c r="F232" s="32">
        <v>50</v>
      </c>
      <c r="G232" s="32">
        <v>80</v>
      </c>
      <c r="H232" s="32">
        <v>0</v>
      </c>
      <c r="I232" s="10" t="s">
        <v>553</v>
      </c>
      <c r="J232" s="11">
        <v>35</v>
      </c>
      <c r="K232" s="11">
        <v>57</v>
      </c>
      <c r="L232" s="11">
        <v>64</v>
      </c>
      <c r="M232" s="10" t="s">
        <v>552</v>
      </c>
      <c r="N232" s="10" t="s">
        <v>1239</v>
      </c>
      <c r="R232" s="7"/>
      <c r="S232" s="7"/>
    </row>
    <row r="233" spans="1:19" ht="15.75" customHeight="1">
      <c r="A233" s="10" t="s">
        <v>1098</v>
      </c>
      <c r="B233" s="10" t="s">
        <v>1240</v>
      </c>
      <c r="C233" s="10" t="s">
        <v>1241</v>
      </c>
      <c r="D233" s="10" t="s">
        <v>550</v>
      </c>
      <c r="E233" s="10" t="s">
        <v>551</v>
      </c>
      <c r="F233" s="32">
        <v>2</v>
      </c>
      <c r="G233" s="32">
        <v>15</v>
      </c>
      <c r="H233" s="32">
        <v>7</v>
      </c>
      <c r="I233" s="10" t="s">
        <v>553</v>
      </c>
      <c r="J233" s="11">
        <v>35</v>
      </c>
      <c r="K233" s="11">
        <v>65</v>
      </c>
      <c r="L233" s="11">
        <v>72</v>
      </c>
      <c r="M233" s="10" t="s">
        <v>552</v>
      </c>
      <c r="N233" s="10" t="s">
        <v>1242</v>
      </c>
      <c r="R233" s="7"/>
      <c r="S233" s="7"/>
    </row>
    <row r="234" spans="1:19" ht="15.75" customHeight="1">
      <c r="A234" s="10" t="s">
        <v>1098</v>
      </c>
      <c r="B234" s="10" t="s">
        <v>1246</v>
      </c>
      <c r="C234" s="10" t="s">
        <v>1247</v>
      </c>
      <c r="D234" s="10" t="s">
        <v>550</v>
      </c>
      <c r="E234" s="10" t="s">
        <v>551</v>
      </c>
      <c r="F234" s="32">
        <v>0.05</v>
      </c>
      <c r="G234" s="32">
        <v>0.3</v>
      </c>
      <c r="H234" s="32">
        <v>0.1</v>
      </c>
      <c r="I234" s="10" t="s">
        <v>553</v>
      </c>
      <c r="J234" s="11">
        <v>35</v>
      </c>
      <c r="K234" s="11">
        <v>73</v>
      </c>
      <c r="L234" s="11">
        <v>80</v>
      </c>
      <c r="M234" s="10" t="s">
        <v>554</v>
      </c>
      <c r="N234" s="10" t="s">
        <v>1248</v>
      </c>
      <c r="R234" s="7"/>
      <c r="S234" s="7"/>
    </row>
    <row r="235" spans="1:19" ht="15.75" customHeight="1">
      <c r="A235" s="10" t="s">
        <v>1098</v>
      </c>
      <c r="B235" s="10" t="s">
        <v>1249</v>
      </c>
      <c r="C235" s="10" t="s">
        <v>1250</v>
      </c>
      <c r="D235" s="10" t="s">
        <v>550</v>
      </c>
      <c r="E235" s="10" t="s">
        <v>551</v>
      </c>
      <c r="F235" s="32">
        <v>0.1</v>
      </c>
      <c r="G235" s="32">
        <v>0.9</v>
      </c>
      <c r="H235" s="32">
        <v>0.5</v>
      </c>
      <c r="I235" s="10" t="s">
        <v>553</v>
      </c>
      <c r="J235" s="11">
        <v>36</v>
      </c>
      <c r="K235" s="11">
        <v>1</v>
      </c>
      <c r="L235" s="11">
        <v>8</v>
      </c>
      <c r="M235" s="10" t="s">
        <v>552</v>
      </c>
      <c r="N235" s="10" t="s">
        <v>1251</v>
      </c>
      <c r="R235" s="7"/>
      <c r="S235" s="7"/>
    </row>
    <row r="236" spans="1:19" ht="15.75" customHeight="1">
      <c r="A236" s="10" t="s">
        <v>1098</v>
      </c>
      <c r="B236" s="10" t="s">
        <v>1252</v>
      </c>
      <c r="C236" s="10" t="s">
        <v>1253</v>
      </c>
      <c r="D236" s="10" t="s">
        <v>550</v>
      </c>
      <c r="E236" s="10" t="s">
        <v>551</v>
      </c>
      <c r="F236" s="32">
        <v>5</v>
      </c>
      <c r="G236" s="32">
        <v>15</v>
      </c>
      <c r="H236" s="32">
        <v>10</v>
      </c>
      <c r="I236" s="10" t="s">
        <v>553</v>
      </c>
      <c r="J236" s="11">
        <v>36</v>
      </c>
      <c r="K236" s="11">
        <v>9</v>
      </c>
      <c r="L236" s="11">
        <v>16</v>
      </c>
      <c r="M236" s="10" t="s">
        <v>552</v>
      </c>
      <c r="N236" s="10" t="s">
        <v>1254</v>
      </c>
      <c r="R236" s="7"/>
      <c r="S236" s="7"/>
    </row>
    <row r="237" spans="1:19" ht="15.75" customHeight="1">
      <c r="A237" s="10" t="s">
        <v>1098</v>
      </c>
      <c r="B237" s="10" t="s">
        <v>1255</v>
      </c>
      <c r="C237" s="10" t="s">
        <v>1256</v>
      </c>
      <c r="D237" s="10" t="s">
        <v>550</v>
      </c>
      <c r="E237" s="10" t="s">
        <v>551</v>
      </c>
      <c r="F237" s="32">
        <v>0.8</v>
      </c>
      <c r="G237" s="32">
        <v>0.95</v>
      </c>
      <c r="H237" s="32">
        <v>0.9</v>
      </c>
      <c r="I237" s="10" t="s">
        <v>553</v>
      </c>
      <c r="J237" s="11">
        <v>36</v>
      </c>
      <c r="K237" s="11">
        <v>17</v>
      </c>
      <c r="L237" s="11">
        <v>24</v>
      </c>
      <c r="M237" s="10" t="s">
        <v>552</v>
      </c>
      <c r="N237" s="10" t="s">
        <v>1257</v>
      </c>
      <c r="R237" s="7"/>
      <c r="S237" s="7"/>
    </row>
    <row r="238" spans="1:19" ht="15.75" customHeight="1">
      <c r="A238" s="10" t="s">
        <v>1098</v>
      </c>
      <c r="B238" s="10" t="s">
        <v>1258</v>
      </c>
      <c r="C238" s="10" t="s">
        <v>1259</v>
      </c>
      <c r="D238" s="10" t="s">
        <v>550</v>
      </c>
      <c r="E238" s="10" t="s">
        <v>551</v>
      </c>
      <c r="F238" s="32">
        <v>0.4</v>
      </c>
      <c r="G238" s="32">
        <v>0.9</v>
      </c>
      <c r="H238" s="32">
        <v>0.78</v>
      </c>
      <c r="I238" s="10" t="s">
        <v>553</v>
      </c>
      <c r="J238" s="11">
        <v>36</v>
      </c>
      <c r="K238" s="11">
        <v>25</v>
      </c>
      <c r="L238" s="11">
        <v>32</v>
      </c>
      <c r="M238" s="10" t="s">
        <v>554</v>
      </c>
      <c r="N238" s="10" t="s">
        <v>1260</v>
      </c>
      <c r="R238" s="7"/>
      <c r="S238" s="7"/>
    </row>
    <row r="239" spans="1:19" ht="15.75" customHeight="1">
      <c r="A239" s="10" t="s">
        <v>1098</v>
      </c>
      <c r="B239" s="10" t="s">
        <v>1261</v>
      </c>
      <c r="C239" s="10" t="s">
        <v>1262</v>
      </c>
      <c r="D239" s="10" t="s">
        <v>550</v>
      </c>
      <c r="E239" s="10" t="s">
        <v>551</v>
      </c>
      <c r="F239" s="32">
        <v>0.1</v>
      </c>
      <c r="G239" s="32">
        <v>0.3</v>
      </c>
      <c r="H239" s="32">
        <v>0.24679999999999999</v>
      </c>
      <c r="I239" s="10" t="s">
        <v>553</v>
      </c>
      <c r="J239" s="11">
        <v>36</v>
      </c>
      <c r="K239" s="11">
        <v>33</v>
      </c>
      <c r="L239" s="11">
        <v>40</v>
      </c>
      <c r="M239" s="10" t="s">
        <v>576</v>
      </c>
      <c r="N239" s="10" t="s">
        <v>1263</v>
      </c>
      <c r="R239" s="7"/>
      <c r="S239" s="7"/>
    </row>
    <row r="240" spans="1:19" ht="15.75" customHeight="1">
      <c r="A240" s="10" t="s">
        <v>1098</v>
      </c>
      <c r="B240" s="10" t="s">
        <v>1264</v>
      </c>
      <c r="C240" s="10" t="s">
        <v>1265</v>
      </c>
      <c r="D240" s="10" t="s">
        <v>550</v>
      </c>
      <c r="E240" s="10" t="s">
        <v>551</v>
      </c>
      <c r="F240" s="32">
        <v>0.5</v>
      </c>
      <c r="G240" s="32">
        <v>1</v>
      </c>
      <c r="H240" s="32">
        <v>0.9</v>
      </c>
      <c r="I240" s="10" t="s">
        <v>553</v>
      </c>
      <c r="J240" s="11">
        <v>36</v>
      </c>
      <c r="K240" s="11">
        <v>41</v>
      </c>
      <c r="L240" s="11">
        <v>48</v>
      </c>
      <c r="M240" s="10" t="s">
        <v>552</v>
      </c>
      <c r="N240" s="10" t="s">
        <v>1266</v>
      </c>
      <c r="R240" s="7"/>
      <c r="S240" s="7"/>
    </row>
    <row r="241" spans="1:19" ht="15.75" customHeight="1">
      <c r="A241" s="10" t="s">
        <v>1098</v>
      </c>
      <c r="B241" s="10" t="s">
        <v>1267</v>
      </c>
      <c r="C241" s="10" t="s">
        <v>1268</v>
      </c>
      <c r="D241" s="10" t="s">
        <v>550</v>
      </c>
      <c r="E241" s="10" t="s">
        <v>551</v>
      </c>
      <c r="F241" s="32">
        <v>0.05</v>
      </c>
      <c r="G241" s="32">
        <v>0.9</v>
      </c>
      <c r="H241" s="32">
        <v>0.78</v>
      </c>
      <c r="I241" s="10" t="s">
        <v>553</v>
      </c>
      <c r="J241" s="11">
        <v>36</v>
      </c>
      <c r="K241" s="11">
        <v>49</v>
      </c>
      <c r="L241" s="11">
        <v>56</v>
      </c>
      <c r="M241" s="10" t="s">
        <v>554</v>
      </c>
      <c r="N241" s="10" t="s">
        <v>1269</v>
      </c>
      <c r="R241" s="7"/>
      <c r="S241" s="7"/>
    </row>
    <row r="242" spans="1:19" ht="15.75" customHeight="1">
      <c r="A242" s="10" t="s">
        <v>1098</v>
      </c>
      <c r="B242" s="10" t="s">
        <v>1270</v>
      </c>
      <c r="C242" s="10" t="s">
        <v>1271</v>
      </c>
      <c r="D242" s="10" t="s">
        <v>550</v>
      </c>
      <c r="E242" s="10" t="s">
        <v>551</v>
      </c>
      <c r="F242" s="32">
        <v>0.2</v>
      </c>
      <c r="G242" s="32">
        <v>0.4</v>
      </c>
      <c r="H242" s="32">
        <v>0.24679999999999999</v>
      </c>
      <c r="I242" s="10" t="s">
        <v>553</v>
      </c>
      <c r="J242" s="11">
        <v>36</v>
      </c>
      <c r="K242" s="11">
        <v>57</v>
      </c>
      <c r="L242" s="11">
        <v>64</v>
      </c>
      <c r="M242" s="10" t="s">
        <v>576</v>
      </c>
      <c r="N242" s="10" t="s">
        <v>1272</v>
      </c>
      <c r="R242" s="7"/>
      <c r="S242" s="7"/>
    </row>
    <row r="243" spans="1:19" ht="15.75" customHeight="1">
      <c r="A243" s="10" t="s">
        <v>1098</v>
      </c>
      <c r="B243" s="10" t="s">
        <v>1273</v>
      </c>
      <c r="C243" s="10" t="s">
        <v>1274</v>
      </c>
      <c r="D243" s="10" t="s">
        <v>550</v>
      </c>
      <c r="E243" s="10" t="s">
        <v>551</v>
      </c>
      <c r="F243" s="32">
        <v>1</v>
      </c>
      <c r="G243" s="32">
        <v>20</v>
      </c>
      <c r="H243" s="32">
        <v>10</v>
      </c>
      <c r="I243" s="10" t="s">
        <v>553</v>
      </c>
      <c r="J243" s="11">
        <v>36</v>
      </c>
      <c r="K243" s="11">
        <v>65</v>
      </c>
      <c r="L243" s="11">
        <v>72</v>
      </c>
      <c r="M243" s="10" t="s">
        <v>552</v>
      </c>
      <c r="N243" s="10" t="s">
        <v>1275</v>
      </c>
      <c r="R243" s="7"/>
      <c r="S243" s="7"/>
    </row>
    <row r="244" spans="1:19" ht="15.75" customHeight="1">
      <c r="A244" s="10" t="s">
        <v>1098</v>
      </c>
      <c r="B244" s="10" t="s">
        <v>1279</v>
      </c>
      <c r="C244" s="10" t="s">
        <v>1280</v>
      </c>
      <c r="D244" s="10" t="s">
        <v>550</v>
      </c>
      <c r="E244" s="10" t="s">
        <v>551</v>
      </c>
      <c r="F244" s="32">
        <v>1</v>
      </c>
      <c r="G244" s="32">
        <v>365</v>
      </c>
      <c r="H244" s="32">
        <v>7</v>
      </c>
      <c r="I244" s="10" t="s">
        <v>553</v>
      </c>
      <c r="J244" s="11">
        <v>36</v>
      </c>
      <c r="K244" s="11">
        <v>73</v>
      </c>
      <c r="L244" s="11">
        <v>80</v>
      </c>
      <c r="M244" s="10" t="s">
        <v>552</v>
      </c>
      <c r="N244" s="10" t="s">
        <v>1281</v>
      </c>
      <c r="R244" s="7"/>
      <c r="S244" s="7"/>
    </row>
    <row r="245" spans="1:19" ht="15.75" customHeight="1">
      <c r="A245" s="10" t="s">
        <v>1098</v>
      </c>
      <c r="B245" s="10" t="s">
        <v>1282</v>
      </c>
      <c r="C245" s="10" t="s">
        <v>1283</v>
      </c>
      <c r="D245" s="10" t="s">
        <v>550</v>
      </c>
      <c r="E245" s="10" t="s">
        <v>551</v>
      </c>
      <c r="F245" s="32">
        <v>0</v>
      </c>
      <c r="G245" s="32">
        <v>1</v>
      </c>
      <c r="H245" s="32">
        <v>0.8</v>
      </c>
      <c r="I245" s="10" t="s">
        <v>553</v>
      </c>
      <c r="J245" s="11">
        <v>37</v>
      </c>
      <c r="K245" s="11">
        <v>1</v>
      </c>
      <c r="L245" s="11">
        <v>8</v>
      </c>
      <c r="M245" s="10" t="s">
        <v>552</v>
      </c>
      <c r="N245" s="10" t="s">
        <v>1284</v>
      </c>
      <c r="R245" s="7"/>
      <c r="S245" s="7"/>
    </row>
    <row r="246" spans="1:19" ht="15.75" customHeight="1">
      <c r="A246" s="10" t="s">
        <v>1098</v>
      </c>
      <c r="B246" s="10" t="s">
        <v>1285</v>
      </c>
      <c r="C246" s="10" t="s">
        <v>1286</v>
      </c>
      <c r="D246" s="10" t="s">
        <v>550</v>
      </c>
      <c r="E246" s="10" t="s">
        <v>551</v>
      </c>
      <c r="F246" s="32">
        <v>0.1</v>
      </c>
      <c r="G246" s="32">
        <v>0.5</v>
      </c>
      <c r="H246" s="32">
        <v>0.2</v>
      </c>
      <c r="I246" s="10" t="s">
        <v>553</v>
      </c>
      <c r="J246" s="11">
        <v>37</v>
      </c>
      <c r="K246" s="11">
        <v>9</v>
      </c>
      <c r="L246" s="11">
        <v>16</v>
      </c>
      <c r="M246" s="10" t="s">
        <v>554</v>
      </c>
      <c r="N246" s="10" t="s">
        <v>1287</v>
      </c>
      <c r="R246" s="7"/>
      <c r="S246" s="7"/>
    </row>
    <row r="247" spans="1:19" ht="15.75" customHeight="1">
      <c r="A247" s="10" t="s">
        <v>1098</v>
      </c>
      <c r="B247" s="10" t="s">
        <v>1288</v>
      </c>
      <c r="C247" s="10" t="s">
        <v>1289</v>
      </c>
      <c r="D247" s="10" t="s">
        <v>550</v>
      </c>
      <c r="E247" s="10" t="s">
        <v>551</v>
      </c>
      <c r="F247" s="32">
        <v>0.1</v>
      </c>
      <c r="G247" s="32">
        <v>1</v>
      </c>
      <c r="H247" s="32">
        <v>0.1</v>
      </c>
      <c r="I247" s="10" t="s">
        <v>553</v>
      </c>
      <c r="J247" s="11">
        <v>37</v>
      </c>
      <c r="K247" s="11">
        <v>17</v>
      </c>
      <c r="L247" s="11">
        <v>24</v>
      </c>
      <c r="M247" s="10" t="s">
        <v>554</v>
      </c>
      <c r="N247" s="10" t="s">
        <v>1290</v>
      </c>
      <c r="R247" s="7"/>
      <c r="S247" s="7"/>
    </row>
    <row r="248" spans="1:19" ht="15.75" customHeight="1">
      <c r="A248" s="10" t="s">
        <v>1098</v>
      </c>
      <c r="B248" s="10" t="s">
        <v>1291</v>
      </c>
      <c r="C248" s="10" t="s">
        <v>1292</v>
      </c>
      <c r="D248" s="10" t="s">
        <v>550</v>
      </c>
      <c r="E248" s="10" t="s">
        <v>551</v>
      </c>
      <c r="F248" s="32">
        <v>0.5</v>
      </c>
      <c r="G248" s="32">
        <v>1.5</v>
      </c>
      <c r="H248" s="32">
        <v>1</v>
      </c>
      <c r="I248" s="10" t="s">
        <v>553</v>
      </c>
      <c r="J248" s="11">
        <v>37</v>
      </c>
      <c r="K248" s="11">
        <v>25</v>
      </c>
      <c r="L248" s="11">
        <v>32</v>
      </c>
      <c r="M248" s="10" t="s">
        <v>552</v>
      </c>
      <c r="N248" s="10" t="s">
        <v>1293</v>
      </c>
      <c r="R248" s="7"/>
      <c r="S248" s="7"/>
    </row>
    <row r="249" spans="1:19" ht="15.75" customHeight="1">
      <c r="A249" s="10" t="s">
        <v>1098</v>
      </c>
      <c r="B249" s="10" t="s">
        <v>1294</v>
      </c>
      <c r="C249" s="10" t="s">
        <v>1295</v>
      </c>
      <c r="D249" s="10" t="s">
        <v>550</v>
      </c>
      <c r="E249" s="10" t="s">
        <v>551</v>
      </c>
      <c r="F249" s="32">
        <v>1E-3</v>
      </c>
      <c r="G249" s="32">
        <v>0.1</v>
      </c>
      <c r="H249" s="32">
        <v>1E-3</v>
      </c>
      <c r="I249" s="10" t="s">
        <v>553</v>
      </c>
      <c r="J249" s="11">
        <v>37</v>
      </c>
      <c r="K249" s="11">
        <v>33</v>
      </c>
      <c r="L249" s="11">
        <v>40</v>
      </c>
      <c r="M249" s="10" t="s">
        <v>565</v>
      </c>
      <c r="N249" s="10" t="s">
        <v>1296</v>
      </c>
      <c r="R249" s="7"/>
      <c r="S249" s="7"/>
    </row>
    <row r="250" spans="1:19" ht="15.75" customHeight="1">
      <c r="A250" s="10" t="s">
        <v>1098</v>
      </c>
      <c r="B250" s="10" t="s">
        <v>1297</v>
      </c>
      <c r="C250" s="10" t="s">
        <v>1298</v>
      </c>
      <c r="D250" s="10" t="s">
        <v>550</v>
      </c>
      <c r="E250" s="10" t="s">
        <v>551</v>
      </c>
      <c r="F250" s="32">
        <v>1</v>
      </c>
      <c r="G250" s="32">
        <v>10</v>
      </c>
      <c r="H250" s="32">
        <v>3</v>
      </c>
      <c r="I250" s="10" t="s">
        <v>553</v>
      </c>
      <c r="J250" s="11">
        <v>37</v>
      </c>
      <c r="K250" s="11">
        <v>41</v>
      </c>
      <c r="L250" s="11">
        <v>48</v>
      </c>
      <c r="M250" s="10" t="s">
        <v>552</v>
      </c>
      <c r="N250" s="10" t="s">
        <v>1299</v>
      </c>
      <c r="R250" s="7"/>
      <c r="S250" s="7"/>
    </row>
    <row r="251" spans="1:19" ht="15.75" customHeight="1">
      <c r="A251" s="10" t="s">
        <v>1098</v>
      </c>
      <c r="B251" s="10" t="s">
        <v>1300</v>
      </c>
      <c r="C251" s="10" t="s">
        <v>1301</v>
      </c>
      <c r="D251" s="10" t="s">
        <v>550</v>
      </c>
      <c r="E251" s="10" t="s">
        <v>551</v>
      </c>
      <c r="F251" s="32">
        <v>5</v>
      </c>
      <c r="G251" s="32">
        <v>15</v>
      </c>
      <c r="H251" s="32">
        <v>10</v>
      </c>
      <c r="I251" s="10" t="s">
        <v>553</v>
      </c>
      <c r="J251" s="11">
        <v>37</v>
      </c>
      <c r="K251" s="11">
        <v>49</v>
      </c>
      <c r="L251" s="11">
        <v>56</v>
      </c>
      <c r="M251" s="10" t="s">
        <v>552</v>
      </c>
      <c r="N251" s="10" t="s">
        <v>1302</v>
      </c>
      <c r="R251" s="7"/>
      <c r="S251" s="7"/>
    </row>
    <row r="252" spans="1:19" ht="15.75" customHeight="1">
      <c r="A252" s="10" t="s">
        <v>1098</v>
      </c>
      <c r="B252" s="10" t="s">
        <v>1303</v>
      </c>
      <c r="C252" s="10" t="s">
        <v>1304</v>
      </c>
      <c r="D252" s="10" t="s">
        <v>550</v>
      </c>
      <c r="E252" s="10" t="s">
        <v>551</v>
      </c>
      <c r="F252" s="32">
        <v>0.1</v>
      </c>
      <c r="G252" s="32">
        <v>1</v>
      </c>
      <c r="H252" s="32">
        <v>0.5</v>
      </c>
      <c r="I252" s="10" t="s">
        <v>553</v>
      </c>
      <c r="J252" s="11">
        <v>37</v>
      </c>
      <c r="K252" s="11">
        <v>57</v>
      </c>
      <c r="L252" s="11">
        <v>64</v>
      </c>
      <c r="M252" s="10" t="s">
        <v>552</v>
      </c>
      <c r="N252" s="10" t="s">
        <v>1305</v>
      </c>
      <c r="R252" s="7"/>
      <c r="S252" s="7"/>
    </row>
    <row r="253" spans="1:19" ht="15.75" customHeight="1">
      <c r="A253" s="10" t="s">
        <v>1098</v>
      </c>
      <c r="B253" s="10" t="s">
        <v>1306</v>
      </c>
      <c r="C253" s="10" t="s">
        <v>1307</v>
      </c>
      <c r="D253" s="10" t="s">
        <v>550</v>
      </c>
      <c r="E253" s="10" t="s">
        <v>551</v>
      </c>
      <c r="F253" s="32">
        <v>0.1</v>
      </c>
      <c r="G253" s="32">
        <v>1</v>
      </c>
      <c r="H253" s="32">
        <v>1</v>
      </c>
      <c r="I253" s="10" t="s">
        <v>553</v>
      </c>
      <c r="J253" s="11">
        <v>37</v>
      </c>
      <c r="K253" s="11">
        <v>65</v>
      </c>
      <c r="L253" s="11">
        <v>72</v>
      </c>
      <c r="M253" s="10" t="s">
        <v>552</v>
      </c>
      <c r="N253" s="10" t="s">
        <v>1308</v>
      </c>
      <c r="R253" s="7"/>
      <c r="S253" s="7"/>
    </row>
    <row r="254" spans="1:19" ht="15.75" customHeight="1">
      <c r="A254" s="10" t="s">
        <v>1098</v>
      </c>
      <c r="B254" s="10" t="s">
        <v>1312</v>
      </c>
      <c r="C254" s="10" t="s">
        <v>1313</v>
      </c>
      <c r="D254" s="10" t="s">
        <v>550</v>
      </c>
      <c r="E254" s="10" t="s">
        <v>551</v>
      </c>
      <c r="F254" s="32">
        <v>0.5</v>
      </c>
      <c r="G254" s="32">
        <v>1.5</v>
      </c>
      <c r="H254" s="32">
        <v>1</v>
      </c>
      <c r="I254" s="10" t="s">
        <v>553</v>
      </c>
      <c r="J254" s="11">
        <v>37</v>
      </c>
      <c r="K254" s="11">
        <v>73</v>
      </c>
      <c r="L254" s="11">
        <v>80</v>
      </c>
      <c r="M254" s="10" t="s">
        <v>552</v>
      </c>
      <c r="N254" s="10" t="s">
        <v>1314</v>
      </c>
      <c r="R254" s="7"/>
      <c r="S254" s="7"/>
    </row>
    <row r="255" spans="1:19" ht="15.75" customHeight="1">
      <c r="A255" s="10" t="s">
        <v>1098</v>
      </c>
      <c r="B255" s="10" t="s">
        <v>1315</v>
      </c>
      <c r="C255" s="10" t="s">
        <v>1316</v>
      </c>
      <c r="D255" s="10" t="s">
        <v>550</v>
      </c>
      <c r="E255" s="10" t="s">
        <v>551</v>
      </c>
      <c r="F255" s="32">
        <v>1</v>
      </c>
      <c r="G255" s="32">
        <v>1.5</v>
      </c>
      <c r="H255" s="32">
        <v>1.1499999999999999</v>
      </c>
      <c r="I255" s="10" t="s">
        <v>553</v>
      </c>
      <c r="J255" s="11">
        <v>38</v>
      </c>
      <c r="K255" s="11">
        <v>1</v>
      </c>
      <c r="L255" s="11">
        <v>8</v>
      </c>
      <c r="M255" s="10" t="s">
        <v>554</v>
      </c>
      <c r="N255" s="10" t="s">
        <v>1317</v>
      </c>
      <c r="R255" s="7"/>
      <c r="S255" s="7"/>
    </row>
    <row r="256" spans="1:19" ht="15.75" customHeight="1">
      <c r="A256" s="10" t="s">
        <v>1098</v>
      </c>
      <c r="B256" s="10" t="s">
        <v>1318</v>
      </c>
      <c r="C256" s="10" t="s">
        <v>1319</v>
      </c>
      <c r="D256" s="10" t="s">
        <v>550</v>
      </c>
      <c r="E256" s="10" t="s">
        <v>551</v>
      </c>
      <c r="F256" s="32">
        <v>0.05</v>
      </c>
      <c r="G256" s="32">
        <v>0.5</v>
      </c>
      <c r="H256" s="32">
        <v>0.3</v>
      </c>
      <c r="I256" s="10" t="s">
        <v>553</v>
      </c>
      <c r="J256" s="11">
        <v>38</v>
      </c>
      <c r="K256" s="11">
        <v>9</v>
      </c>
      <c r="L256" s="11">
        <v>16</v>
      </c>
      <c r="M256" s="10" t="s">
        <v>552</v>
      </c>
      <c r="N256" s="10" t="s">
        <v>1320</v>
      </c>
      <c r="R256" s="7"/>
      <c r="S256" s="7"/>
    </row>
    <row r="257" spans="1:19" ht="15.75" customHeight="1">
      <c r="A257" s="10" t="s">
        <v>1098</v>
      </c>
      <c r="B257" s="10" t="s">
        <v>1321</v>
      </c>
      <c r="C257" s="10" t="s">
        <v>1322</v>
      </c>
      <c r="D257" s="10" t="s">
        <v>550</v>
      </c>
      <c r="E257" s="10" t="s">
        <v>551</v>
      </c>
      <c r="F257" s="32">
        <v>0.1</v>
      </c>
      <c r="G257" s="32">
        <v>0.9</v>
      </c>
      <c r="H257" s="32">
        <v>0.5</v>
      </c>
      <c r="I257" s="10" t="s">
        <v>553</v>
      </c>
      <c r="J257" s="11">
        <v>38</v>
      </c>
      <c r="K257" s="11">
        <v>17</v>
      </c>
      <c r="L257" s="11">
        <v>24</v>
      </c>
      <c r="M257" s="10" t="s">
        <v>552</v>
      </c>
      <c r="N257" s="10" t="s">
        <v>1323</v>
      </c>
      <c r="R257" s="7"/>
      <c r="S257" s="7"/>
    </row>
    <row r="258" spans="1:19" ht="15.75" customHeight="1">
      <c r="A258" s="10" t="s">
        <v>1098</v>
      </c>
      <c r="B258" s="10" t="s">
        <v>1324</v>
      </c>
      <c r="C258" s="10" t="s">
        <v>1325</v>
      </c>
      <c r="D258" s="10" t="s">
        <v>550</v>
      </c>
      <c r="E258" s="10" t="s">
        <v>551</v>
      </c>
      <c r="F258" s="32">
        <v>0</v>
      </c>
      <c r="G258" s="32">
        <v>1</v>
      </c>
      <c r="H258" s="32">
        <v>0.5</v>
      </c>
      <c r="I258" s="10" t="s">
        <v>553</v>
      </c>
      <c r="J258" s="11">
        <v>38</v>
      </c>
      <c r="K258" s="11">
        <v>25</v>
      </c>
      <c r="L258" s="11">
        <v>32</v>
      </c>
      <c r="M258" s="10" t="s">
        <v>554</v>
      </c>
      <c r="N258" s="10" t="s">
        <v>1326</v>
      </c>
      <c r="R258" s="7"/>
      <c r="S258" s="7"/>
    </row>
    <row r="259" spans="1:19" ht="15.75" customHeight="1">
      <c r="A259" s="10" t="s">
        <v>1098</v>
      </c>
      <c r="B259" s="10" t="s">
        <v>1327</v>
      </c>
      <c r="C259" s="10" t="s">
        <v>1328</v>
      </c>
      <c r="D259" s="10" t="s">
        <v>550</v>
      </c>
      <c r="E259" s="10" t="s">
        <v>551</v>
      </c>
      <c r="F259" s="32">
        <v>0.01</v>
      </c>
      <c r="G259" s="32">
        <v>0.05</v>
      </c>
      <c r="H259" s="32">
        <v>0.05</v>
      </c>
      <c r="I259" s="10" t="s">
        <v>553</v>
      </c>
      <c r="J259" s="11">
        <v>38</v>
      </c>
      <c r="K259" s="11">
        <v>33</v>
      </c>
      <c r="L259" s="11">
        <v>40</v>
      </c>
      <c r="M259" s="10" t="s">
        <v>554</v>
      </c>
      <c r="N259" s="10" t="s">
        <v>1329</v>
      </c>
      <c r="R259" s="7"/>
      <c r="S259" s="7"/>
    </row>
    <row r="260" spans="1:19" ht="15.75" customHeight="1">
      <c r="A260" s="10" t="s">
        <v>1098</v>
      </c>
      <c r="B260" s="10" t="s">
        <v>1330</v>
      </c>
      <c r="C260" s="10" t="s">
        <v>1331</v>
      </c>
      <c r="D260" s="10" t="s">
        <v>550</v>
      </c>
      <c r="E260" s="10" t="s">
        <v>551</v>
      </c>
      <c r="F260" s="32">
        <v>1</v>
      </c>
      <c r="G260" s="32">
        <v>1.5</v>
      </c>
      <c r="H260" s="32">
        <v>1</v>
      </c>
      <c r="I260" s="10" t="s">
        <v>553</v>
      </c>
      <c r="J260" s="11">
        <v>38</v>
      </c>
      <c r="K260" s="11">
        <v>41</v>
      </c>
      <c r="L260" s="11">
        <v>48</v>
      </c>
      <c r="M260" s="10" t="s">
        <v>552</v>
      </c>
      <c r="N260" s="10" t="s">
        <v>1332</v>
      </c>
      <c r="R260" s="7"/>
      <c r="S260" s="7"/>
    </row>
    <row r="261" spans="1:19" ht="15.75" customHeight="1">
      <c r="A261" s="10" t="s">
        <v>1098</v>
      </c>
      <c r="B261" s="10" t="s">
        <v>1333</v>
      </c>
      <c r="C261" s="10" t="s">
        <v>1334</v>
      </c>
      <c r="D261" s="10" t="s">
        <v>550</v>
      </c>
      <c r="E261" s="10" t="s">
        <v>551</v>
      </c>
      <c r="F261" s="32">
        <v>0</v>
      </c>
      <c r="G261" s="32">
        <v>25</v>
      </c>
      <c r="H261" s="32">
        <v>0</v>
      </c>
      <c r="I261" s="10" t="s">
        <v>553</v>
      </c>
      <c r="J261" s="11">
        <v>38</v>
      </c>
      <c r="K261" s="11">
        <v>49</v>
      </c>
      <c r="L261" s="11">
        <v>56</v>
      </c>
      <c r="M261" s="10" t="s">
        <v>552</v>
      </c>
      <c r="N261" s="10" t="s">
        <v>1335</v>
      </c>
      <c r="R261" s="7"/>
      <c r="S261" s="7"/>
    </row>
    <row r="262" spans="1:19" ht="15.75" customHeight="1">
      <c r="A262" s="10" t="s">
        <v>1098</v>
      </c>
      <c r="B262" s="10" t="s">
        <v>1336</v>
      </c>
      <c r="C262" s="10" t="s">
        <v>1337</v>
      </c>
      <c r="D262" s="10" t="s">
        <v>550</v>
      </c>
      <c r="E262" s="10" t="s">
        <v>551</v>
      </c>
      <c r="F262" s="32">
        <v>0</v>
      </c>
      <c r="G262" s="32">
        <v>1</v>
      </c>
      <c r="H262" s="32">
        <v>1</v>
      </c>
      <c r="I262" s="10" t="s">
        <v>553</v>
      </c>
      <c r="J262" s="11">
        <v>38</v>
      </c>
      <c r="K262" s="11">
        <v>57</v>
      </c>
      <c r="L262" s="11">
        <v>64</v>
      </c>
      <c r="M262" s="10" t="s">
        <v>552</v>
      </c>
      <c r="N262" s="10" t="s">
        <v>1338</v>
      </c>
      <c r="R262" s="7"/>
      <c r="S262" s="7"/>
    </row>
    <row r="263" spans="1:19" ht="15.75" customHeight="1">
      <c r="A263" s="10" t="s">
        <v>1098</v>
      </c>
      <c r="B263" s="10" t="s">
        <v>1339</v>
      </c>
      <c r="C263" s="10" t="s">
        <v>1340</v>
      </c>
      <c r="D263" s="10" t="s">
        <v>316</v>
      </c>
      <c r="E263" s="10" t="s">
        <v>551</v>
      </c>
      <c r="F263" s="32">
        <v>0.2</v>
      </c>
      <c r="G263" s="32">
        <v>3</v>
      </c>
      <c r="H263" s="32">
        <v>1</v>
      </c>
      <c r="I263" s="10" t="s">
        <v>553</v>
      </c>
      <c r="J263" s="11">
        <v>38</v>
      </c>
      <c r="K263" s="11">
        <v>65</v>
      </c>
      <c r="L263" s="11">
        <v>72</v>
      </c>
      <c r="M263" s="10" t="s">
        <v>552</v>
      </c>
      <c r="N263" s="10" t="s">
        <v>1341</v>
      </c>
      <c r="R263" s="7"/>
      <c r="S263" s="7"/>
    </row>
    <row r="264" spans="1:19" ht="15.75" customHeight="1">
      <c r="A264" s="10" t="s">
        <v>1098</v>
      </c>
      <c r="B264" s="10" t="s">
        <v>1099</v>
      </c>
      <c r="C264" s="10" t="s">
        <v>1100</v>
      </c>
      <c r="D264" s="10" t="s">
        <v>1101</v>
      </c>
      <c r="E264" s="10" t="s">
        <v>551</v>
      </c>
      <c r="F264" s="32">
        <v>0</v>
      </c>
      <c r="G264" s="32">
        <v>100</v>
      </c>
      <c r="H264" s="32">
        <v>4.3999999999999997E-2</v>
      </c>
      <c r="I264" s="10" t="s">
        <v>553</v>
      </c>
      <c r="J264" s="11">
        <v>39</v>
      </c>
      <c r="K264" s="11">
        <v>1</v>
      </c>
      <c r="L264" s="11">
        <v>8</v>
      </c>
      <c r="M264" s="10" t="s">
        <v>565</v>
      </c>
      <c r="N264" s="10" t="s">
        <v>1102</v>
      </c>
      <c r="R264" s="7"/>
      <c r="S264" s="7"/>
    </row>
    <row r="265" spans="1:19" ht="15.75" customHeight="1">
      <c r="A265" s="10" t="s">
        <v>1098</v>
      </c>
      <c r="B265" s="10" t="s">
        <v>1103</v>
      </c>
      <c r="C265" s="10" t="s">
        <v>1104</v>
      </c>
      <c r="D265" s="10" t="s">
        <v>1105</v>
      </c>
      <c r="E265" s="10" t="s">
        <v>551</v>
      </c>
      <c r="F265" s="32">
        <v>0</v>
      </c>
      <c r="G265" s="32">
        <v>1000</v>
      </c>
      <c r="H265" s="32">
        <v>31</v>
      </c>
      <c r="I265" s="10" t="s">
        <v>553</v>
      </c>
      <c r="J265" s="11">
        <v>39</v>
      </c>
      <c r="K265" s="11">
        <v>9</v>
      </c>
      <c r="L265" s="11">
        <v>16</v>
      </c>
      <c r="M265" s="10" t="s">
        <v>554</v>
      </c>
      <c r="N265" s="10" t="s">
        <v>1106</v>
      </c>
      <c r="R265" s="7"/>
      <c r="S265" s="7"/>
    </row>
    <row r="266" spans="1:19" ht="15.75" customHeight="1">
      <c r="A266" s="10" t="s">
        <v>1098</v>
      </c>
      <c r="B266" s="10" t="s">
        <v>1107</v>
      </c>
      <c r="C266" s="10" t="s">
        <v>1108</v>
      </c>
      <c r="D266" s="10" t="s">
        <v>1109</v>
      </c>
      <c r="E266" s="10" t="s">
        <v>551</v>
      </c>
      <c r="F266" s="32">
        <v>0</v>
      </c>
      <c r="G266" s="32">
        <v>25</v>
      </c>
      <c r="H266" s="32">
        <v>0.51</v>
      </c>
      <c r="I266" s="10" t="s">
        <v>553</v>
      </c>
      <c r="J266" s="11">
        <v>39</v>
      </c>
      <c r="K266" s="11">
        <v>17</v>
      </c>
      <c r="L266" s="11">
        <v>24</v>
      </c>
      <c r="M266" s="10" t="s">
        <v>554</v>
      </c>
      <c r="N266" s="10" t="s">
        <v>1110</v>
      </c>
      <c r="R266" s="7"/>
      <c r="S266" s="7"/>
    </row>
    <row r="267" spans="1:19" ht="15.75" customHeight="1">
      <c r="A267" s="10" t="s">
        <v>1098</v>
      </c>
      <c r="B267" s="10" t="s">
        <v>1350</v>
      </c>
      <c r="C267" s="10" t="s">
        <v>1351</v>
      </c>
      <c r="D267" s="10" t="s">
        <v>1352</v>
      </c>
      <c r="E267" s="10" t="s">
        <v>551</v>
      </c>
      <c r="F267" s="32">
        <v>0</v>
      </c>
      <c r="G267" s="32">
        <v>200</v>
      </c>
      <c r="H267" s="32">
        <v>0.56999999999999995</v>
      </c>
      <c r="I267" s="10" t="s">
        <v>553</v>
      </c>
      <c r="J267" s="11">
        <v>39</v>
      </c>
      <c r="K267" s="11">
        <v>25</v>
      </c>
      <c r="L267" s="11">
        <v>32</v>
      </c>
      <c r="M267" s="10" t="s">
        <v>554</v>
      </c>
      <c r="N267" s="10" t="s">
        <v>1353</v>
      </c>
      <c r="R267" s="7"/>
      <c r="S267" s="7"/>
    </row>
    <row r="268" spans="1:19" ht="15.75" customHeight="1">
      <c r="A268" s="10" t="s">
        <v>1354</v>
      </c>
      <c r="B268" s="10" t="s">
        <v>1360</v>
      </c>
      <c r="C268" s="10" t="s">
        <v>1361</v>
      </c>
      <c r="D268" s="10" t="s">
        <v>569</v>
      </c>
      <c r="E268" s="10" t="s">
        <v>584</v>
      </c>
      <c r="F268" s="32">
        <v>1</v>
      </c>
      <c r="G268" s="32">
        <v>999999</v>
      </c>
      <c r="H268" s="10" t="s">
        <v>550</v>
      </c>
      <c r="I268" s="10" t="s">
        <v>569</v>
      </c>
      <c r="J268" s="11">
        <v>1</v>
      </c>
      <c r="K268" s="11">
        <v>1</v>
      </c>
      <c r="L268" s="11">
        <v>5</v>
      </c>
      <c r="M268" s="10" t="s">
        <v>550</v>
      </c>
      <c r="N268" s="10" t="s">
        <v>1361</v>
      </c>
      <c r="R268" s="7"/>
      <c r="S268" s="7"/>
    </row>
    <row r="269" spans="1:19" ht="15.75" customHeight="1">
      <c r="A269" s="10" t="s">
        <v>1354</v>
      </c>
      <c r="B269" s="10" t="s">
        <v>64</v>
      </c>
      <c r="C269" s="10" t="s">
        <v>1373</v>
      </c>
      <c r="D269" s="10" t="s">
        <v>569</v>
      </c>
      <c r="E269" s="10" t="s">
        <v>1374</v>
      </c>
      <c r="F269" s="32">
        <v>0</v>
      </c>
      <c r="G269" s="32">
        <v>0</v>
      </c>
      <c r="H269" s="10" t="s">
        <v>550</v>
      </c>
      <c r="I269" s="10" t="s">
        <v>569</v>
      </c>
      <c r="J269" s="11">
        <v>1</v>
      </c>
      <c r="K269" s="11">
        <v>6</v>
      </c>
      <c r="L269" s="11">
        <v>22</v>
      </c>
      <c r="M269" s="10" t="s">
        <v>550</v>
      </c>
      <c r="N269" s="10" t="s">
        <v>1375</v>
      </c>
      <c r="R269" s="7"/>
      <c r="S269" s="7"/>
    </row>
    <row r="270" spans="1:19" ht="15.75" customHeight="1">
      <c r="A270" s="10" t="s">
        <v>1354</v>
      </c>
      <c r="B270" s="10" t="s">
        <v>75</v>
      </c>
      <c r="C270" s="10" t="s">
        <v>1371</v>
      </c>
      <c r="D270" s="10" t="s">
        <v>569</v>
      </c>
      <c r="E270" s="10" t="s">
        <v>1357</v>
      </c>
      <c r="F270" s="32">
        <v>0</v>
      </c>
      <c r="G270" s="32">
        <v>11000000</v>
      </c>
      <c r="H270" s="10" t="s">
        <v>550</v>
      </c>
      <c r="I270" s="10" t="s">
        <v>569</v>
      </c>
      <c r="J270" s="11">
        <v>1</v>
      </c>
      <c r="K270" s="11">
        <v>23</v>
      </c>
      <c r="L270" s="11">
        <v>38</v>
      </c>
      <c r="M270" s="10" t="s">
        <v>1358</v>
      </c>
      <c r="N270" s="10" t="s">
        <v>1372</v>
      </c>
      <c r="R270" s="7"/>
      <c r="S270" s="7"/>
    </row>
    <row r="271" spans="1:19" ht="15.75" customHeight="1">
      <c r="A271" s="10" t="s">
        <v>1354</v>
      </c>
      <c r="B271" s="10" t="s">
        <v>1365</v>
      </c>
      <c r="C271" s="10" t="s">
        <v>1366</v>
      </c>
      <c r="D271" s="10" t="s">
        <v>569</v>
      </c>
      <c r="E271" s="10" t="s">
        <v>1357</v>
      </c>
      <c r="F271" s="32">
        <v>0</v>
      </c>
      <c r="G271" s="32">
        <v>1000000</v>
      </c>
      <c r="H271" s="10" t="s">
        <v>550</v>
      </c>
      <c r="I271" s="10" t="s">
        <v>569</v>
      </c>
      <c r="J271" s="11">
        <v>1</v>
      </c>
      <c r="K271" s="11">
        <v>39</v>
      </c>
      <c r="L271" s="11">
        <v>54</v>
      </c>
      <c r="M271" s="10" t="s">
        <v>1358</v>
      </c>
      <c r="N271" s="10" t="s">
        <v>1367</v>
      </c>
      <c r="R271" s="7"/>
      <c r="S271" s="7"/>
    </row>
    <row r="272" spans="1:19" ht="15.75" customHeight="1">
      <c r="A272" s="10" t="s">
        <v>1354</v>
      </c>
      <c r="B272" s="10" t="s">
        <v>1362</v>
      </c>
      <c r="C272" s="10" t="s">
        <v>1363</v>
      </c>
      <c r="D272" s="10" t="s">
        <v>569</v>
      </c>
      <c r="E272" s="10" t="s">
        <v>1357</v>
      </c>
      <c r="F272" s="32">
        <v>0</v>
      </c>
      <c r="G272" s="32">
        <v>10000</v>
      </c>
      <c r="H272" s="10" t="s">
        <v>550</v>
      </c>
      <c r="I272" s="10" t="s">
        <v>569</v>
      </c>
      <c r="J272" s="11">
        <v>1</v>
      </c>
      <c r="K272" s="11">
        <v>55</v>
      </c>
      <c r="L272" s="11">
        <v>70</v>
      </c>
      <c r="M272" s="10" t="s">
        <v>1358</v>
      </c>
      <c r="N272" s="10" t="s">
        <v>1364</v>
      </c>
      <c r="R272" s="7"/>
      <c r="S272" s="7"/>
    </row>
    <row r="273" spans="1:19" ht="15.75" customHeight="1">
      <c r="A273" s="10" t="s">
        <v>1354</v>
      </c>
      <c r="B273" s="10" t="s">
        <v>1376</v>
      </c>
      <c r="C273" s="10" t="s">
        <v>1377</v>
      </c>
      <c r="D273" s="10" t="s">
        <v>569</v>
      </c>
      <c r="E273" s="10" t="s">
        <v>1357</v>
      </c>
      <c r="F273" s="32">
        <v>0</v>
      </c>
      <c r="G273" s="32">
        <v>1</v>
      </c>
      <c r="H273" s="10" t="s">
        <v>550</v>
      </c>
      <c r="I273" s="10" t="s">
        <v>569</v>
      </c>
      <c r="J273" s="11">
        <v>1</v>
      </c>
      <c r="K273" s="11">
        <v>71</v>
      </c>
      <c r="L273" s="11">
        <v>86</v>
      </c>
      <c r="M273" s="10" t="s">
        <v>1358</v>
      </c>
      <c r="N273" s="10" t="s">
        <v>1378</v>
      </c>
      <c r="R273" s="7"/>
      <c r="S273" s="7"/>
    </row>
    <row r="274" spans="1:19" ht="15.75" customHeight="1">
      <c r="A274" s="10" t="s">
        <v>1354</v>
      </c>
      <c r="B274" s="10" t="s">
        <v>1368</v>
      </c>
      <c r="C274" s="10" t="s">
        <v>1369</v>
      </c>
      <c r="D274" s="10" t="s">
        <v>569</v>
      </c>
      <c r="E274" s="10" t="s">
        <v>1357</v>
      </c>
      <c r="F274" s="32">
        <v>1</v>
      </c>
      <c r="G274" s="32">
        <v>99999999</v>
      </c>
      <c r="H274" s="10" t="s">
        <v>550</v>
      </c>
      <c r="I274" s="10" t="s">
        <v>569</v>
      </c>
      <c r="J274" s="11">
        <v>1</v>
      </c>
      <c r="K274" s="11">
        <v>87</v>
      </c>
      <c r="L274" s="11">
        <v>102</v>
      </c>
      <c r="M274" s="10" t="s">
        <v>1358</v>
      </c>
      <c r="N274" s="10" t="s">
        <v>1370</v>
      </c>
      <c r="R274" s="7"/>
      <c r="S274" s="7"/>
    </row>
    <row r="275" spans="1:19" ht="15.75" customHeight="1">
      <c r="A275" s="10" t="s">
        <v>1354</v>
      </c>
      <c r="B275" s="10" t="s">
        <v>1355</v>
      </c>
      <c r="C275" s="10" t="s">
        <v>1356</v>
      </c>
      <c r="D275" s="10" t="s">
        <v>569</v>
      </c>
      <c r="E275" s="10" t="s">
        <v>1357</v>
      </c>
      <c r="F275" s="32">
        <v>0</v>
      </c>
      <c r="G275" s="32">
        <v>10000</v>
      </c>
      <c r="H275" s="10" t="s">
        <v>550</v>
      </c>
      <c r="I275" s="10" t="s">
        <v>569</v>
      </c>
      <c r="J275" s="11">
        <v>1</v>
      </c>
      <c r="K275" s="11">
        <v>103</v>
      </c>
      <c r="L275" s="11">
        <v>118</v>
      </c>
      <c r="M275" s="10" t="s">
        <v>1358</v>
      </c>
      <c r="N275" s="10" t="s">
        <v>1359</v>
      </c>
      <c r="R275" s="7"/>
      <c r="S275" s="7"/>
    </row>
    <row r="276" spans="1:19" ht="15.75" customHeight="1">
      <c r="A276" s="10" t="s">
        <v>1379</v>
      </c>
      <c r="B276" s="10" t="s">
        <v>876</v>
      </c>
      <c r="C276" s="10" t="s">
        <v>877</v>
      </c>
      <c r="D276" s="10" t="s">
        <v>550</v>
      </c>
      <c r="E276" s="10" t="s">
        <v>1384</v>
      </c>
      <c r="F276" s="10" t="s">
        <v>879</v>
      </c>
      <c r="G276" s="10" t="s">
        <v>879</v>
      </c>
      <c r="H276" s="10" t="s">
        <v>550</v>
      </c>
      <c r="I276" s="10" t="s">
        <v>569</v>
      </c>
      <c r="J276" s="11">
        <v>1</v>
      </c>
      <c r="K276" s="11">
        <v>1</v>
      </c>
      <c r="L276" s="11">
        <v>250</v>
      </c>
      <c r="M276" s="10" t="s">
        <v>550</v>
      </c>
      <c r="N276" s="10" t="s">
        <v>569</v>
      </c>
      <c r="R276" s="7"/>
      <c r="S276" s="7"/>
    </row>
    <row r="277" spans="1:19" ht="15.75" customHeight="1">
      <c r="A277" s="10" t="s">
        <v>1379</v>
      </c>
      <c r="B277" s="10" t="s">
        <v>880</v>
      </c>
      <c r="C277" s="10" t="s">
        <v>881</v>
      </c>
      <c r="D277" s="10" t="s">
        <v>550</v>
      </c>
      <c r="E277" s="10" t="s">
        <v>1384</v>
      </c>
      <c r="F277" s="10" t="s">
        <v>569</v>
      </c>
      <c r="G277" s="10" t="s">
        <v>569</v>
      </c>
      <c r="H277" s="10" t="s">
        <v>550</v>
      </c>
      <c r="I277" s="10" t="s">
        <v>569</v>
      </c>
      <c r="J277" s="11">
        <v>2</v>
      </c>
      <c r="K277" s="11">
        <v>1</v>
      </c>
      <c r="L277" s="11">
        <v>250</v>
      </c>
      <c r="M277" s="10" t="s">
        <v>550</v>
      </c>
      <c r="N277" s="10" t="s">
        <v>569</v>
      </c>
      <c r="R277" s="7"/>
      <c r="S277" s="7"/>
    </row>
    <row r="278" spans="1:19" ht="15.75" customHeight="1">
      <c r="A278" s="10" t="s">
        <v>1379</v>
      </c>
      <c r="B278" s="10" t="s">
        <v>1467</v>
      </c>
      <c r="C278" s="10" t="s">
        <v>1468</v>
      </c>
      <c r="D278" s="10" t="s">
        <v>550</v>
      </c>
      <c r="E278" s="10" t="s">
        <v>1469</v>
      </c>
      <c r="F278" s="32">
        <v>1</v>
      </c>
      <c r="G278" s="32">
        <v>999999</v>
      </c>
      <c r="H278" s="10" t="s">
        <v>569</v>
      </c>
      <c r="I278" s="10" t="s">
        <v>569</v>
      </c>
      <c r="J278" s="11">
        <v>3</v>
      </c>
      <c r="K278" s="11">
        <v>1</v>
      </c>
      <c r="L278" s="11">
        <v>5</v>
      </c>
      <c r="M278" s="10" t="s">
        <v>550</v>
      </c>
      <c r="N278" s="10" t="s">
        <v>1470</v>
      </c>
      <c r="R278" s="7"/>
      <c r="S278" s="7"/>
    </row>
    <row r="279" spans="1:19" ht="15.75" customHeight="1">
      <c r="A279" s="10" t="s">
        <v>1379</v>
      </c>
      <c r="B279" s="10" t="s">
        <v>1461</v>
      </c>
      <c r="C279" s="10" t="s">
        <v>1462</v>
      </c>
      <c r="D279" s="10" t="s">
        <v>550</v>
      </c>
      <c r="E279" s="10" t="s">
        <v>807</v>
      </c>
      <c r="F279" s="32">
        <v>0</v>
      </c>
      <c r="G279" s="32">
        <v>0</v>
      </c>
      <c r="H279" s="10" t="s">
        <v>569</v>
      </c>
      <c r="I279" s="10" t="s">
        <v>569</v>
      </c>
      <c r="J279" s="11">
        <v>3</v>
      </c>
      <c r="K279" s="11">
        <v>6</v>
      </c>
      <c r="L279" s="11">
        <v>14</v>
      </c>
      <c r="M279" s="10" t="s">
        <v>550</v>
      </c>
      <c r="N279" s="10" t="s">
        <v>1463</v>
      </c>
      <c r="R279" s="7"/>
      <c r="S279" s="7"/>
    </row>
    <row r="280" spans="1:19" ht="15.75" customHeight="1">
      <c r="A280" s="10" t="s">
        <v>1379</v>
      </c>
      <c r="B280" s="10" t="s">
        <v>1426</v>
      </c>
      <c r="C280" s="10" t="s">
        <v>1427</v>
      </c>
      <c r="D280" s="10" t="s">
        <v>550</v>
      </c>
      <c r="E280" s="10" t="s">
        <v>1428</v>
      </c>
      <c r="F280" s="32">
        <v>1</v>
      </c>
      <c r="G280" s="32">
        <v>5</v>
      </c>
      <c r="H280" s="10" t="s">
        <v>569</v>
      </c>
      <c r="I280" s="10" t="s">
        <v>569</v>
      </c>
      <c r="J280" s="11">
        <v>3</v>
      </c>
      <c r="K280" s="11">
        <v>15</v>
      </c>
      <c r="L280" s="11">
        <v>19</v>
      </c>
      <c r="M280" s="10" t="s">
        <v>550</v>
      </c>
      <c r="N280" s="10" t="s">
        <v>1429</v>
      </c>
      <c r="R280" s="7"/>
      <c r="S280" s="7"/>
    </row>
    <row r="281" spans="1:19" ht="15.75" customHeight="1">
      <c r="A281" s="10" t="s">
        <v>1379</v>
      </c>
      <c r="B281" s="10" t="s">
        <v>1430</v>
      </c>
      <c r="C281" s="10" t="s">
        <v>1431</v>
      </c>
      <c r="D281" s="10" t="s">
        <v>1432</v>
      </c>
      <c r="E281" s="10" t="s">
        <v>584</v>
      </c>
      <c r="F281" s="32">
        <v>0</v>
      </c>
      <c r="G281" s="32">
        <v>999999</v>
      </c>
      <c r="H281" s="10" t="s">
        <v>569</v>
      </c>
      <c r="I281" s="10" t="s">
        <v>569</v>
      </c>
      <c r="J281" s="11">
        <v>3</v>
      </c>
      <c r="K281" s="11">
        <v>20</v>
      </c>
      <c r="L281" s="11">
        <v>27</v>
      </c>
      <c r="M281" s="10" t="s">
        <v>550</v>
      </c>
      <c r="N281" s="10" t="s">
        <v>1433</v>
      </c>
      <c r="R281" s="7"/>
      <c r="S281" s="7"/>
    </row>
    <row r="282" spans="1:19" ht="15.75" customHeight="1">
      <c r="A282" s="10" t="s">
        <v>1379</v>
      </c>
      <c r="B282" s="10" t="s">
        <v>1483</v>
      </c>
      <c r="C282" s="10" t="s">
        <v>1484</v>
      </c>
      <c r="D282" s="10" t="s">
        <v>1432</v>
      </c>
      <c r="E282" s="10" t="s">
        <v>584</v>
      </c>
      <c r="F282" s="32">
        <v>0</v>
      </c>
      <c r="G282" s="32">
        <v>999999</v>
      </c>
      <c r="H282" s="10" t="s">
        <v>569</v>
      </c>
      <c r="I282" s="10" t="s">
        <v>569</v>
      </c>
      <c r="J282" s="11">
        <v>3</v>
      </c>
      <c r="K282" s="11">
        <v>28</v>
      </c>
      <c r="L282" s="11">
        <v>35</v>
      </c>
      <c r="M282" s="10" t="s">
        <v>550</v>
      </c>
      <c r="N282" s="10" t="s">
        <v>1485</v>
      </c>
      <c r="R282" s="7"/>
      <c r="S282" s="7"/>
    </row>
    <row r="283" spans="1:19" ht="15.75" customHeight="1">
      <c r="A283" s="10" t="s">
        <v>1379</v>
      </c>
      <c r="B283" s="10" t="s">
        <v>1417</v>
      </c>
      <c r="C283" s="10" t="s">
        <v>1418</v>
      </c>
      <c r="D283" s="10" t="s">
        <v>1415</v>
      </c>
      <c r="E283" s="10" t="s">
        <v>584</v>
      </c>
      <c r="F283" s="32">
        <v>0</v>
      </c>
      <c r="G283" s="32">
        <v>8760</v>
      </c>
      <c r="H283" s="10" t="s">
        <v>569</v>
      </c>
      <c r="I283" s="10" t="s">
        <v>569</v>
      </c>
      <c r="J283" s="11">
        <v>3</v>
      </c>
      <c r="K283" s="11">
        <v>36</v>
      </c>
      <c r="L283" s="11">
        <v>43</v>
      </c>
      <c r="M283" s="10" t="s">
        <v>550</v>
      </c>
      <c r="N283" s="10" t="s">
        <v>1419</v>
      </c>
      <c r="R283" s="7"/>
      <c r="S283" s="7"/>
    </row>
    <row r="284" spans="1:19" ht="15.75" customHeight="1">
      <c r="A284" s="10" t="s">
        <v>1379</v>
      </c>
      <c r="B284" s="10" t="s">
        <v>1413</v>
      </c>
      <c r="C284" s="10" t="s">
        <v>1414</v>
      </c>
      <c r="D284" s="10" t="s">
        <v>1415</v>
      </c>
      <c r="E284" s="10" t="s">
        <v>584</v>
      </c>
      <c r="F284" s="32">
        <v>0</v>
      </c>
      <c r="G284" s="32">
        <v>999999</v>
      </c>
      <c r="H284" s="10" t="s">
        <v>569</v>
      </c>
      <c r="I284" s="10" t="s">
        <v>569</v>
      </c>
      <c r="J284" s="11">
        <v>3</v>
      </c>
      <c r="K284" s="11">
        <v>44</v>
      </c>
      <c r="L284" s="11">
        <v>51</v>
      </c>
      <c r="M284" s="10" t="s">
        <v>550</v>
      </c>
      <c r="N284" s="10" t="s">
        <v>1416</v>
      </c>
      <c r="R284" s="7"/>
      <c r="S284" s="7"/>
    </row>
    <row r="285" spans="1:19" ht="15.75" customHeight="1">
      <c r="A285" s="10" t="s">
        <v>1379</v>
      </c>
      <c r="B285" s="10" t="s">
        <v>1434</v>
      </c>
      <c r="C285" s="10" t="s">
        <v>1435</v>
      </c>
      <c r="D285" s="10" t="s">
        <v>1436</v>
      </c>
      <c r="E285" s="10" t="s">
        <v>584</v>
      </c>
      <c r="F285" s="32">
        <v>0</v>
      </c>
      <c r="G285" s="32">
        <v>900</v>
      </c>
      <c r="H285" s="10" t="s">
        <v>569</v>
      </c>
      <c r="I285" s="10" t="s">
        <v>569</v>
      </c>
      <c r="J285" s="11">
        <v>3</v>
      </c>
      <c r="K285" s="11">
        <v>52</v>
      </c>
      <c r="L285" s="11">
        <v>59</v>
      </c>
      <c r="M285" s="10" t="s">
        <v>550</v>
      </c>
      <c r="N285" s="10" t="s">
        <v>1437</v>
      </c>
      <c r="R285" s="7"/>
      <c r="S285" s="7"/>
    </row>
    <row r="286" spans="1:19" ht="15.75" customHeight="1">
      <c r="A286" s="10" t="s">
        <v>1379</v>
      </c>
      <c r="B286" s="10" t="s">
        <v>1477</v>
      </c>
      <c r="C286" s="10" t="s">
        <v>1478</v>
      </c>
      <c r="D286" s="10" t="s">
        <v>58</v>
      </c>
      <c r="E286" s="10" t="s">
        <v>551</v>
      </c>
      <c r="F286" s="32">
        <v>0</v>
      </c>
      <c r="G286" s="32">
        <v>50</v>
      </c>
      <c r="H286" s="10" t="s">
        <v>569</v>
      </c>
      <c r="I286" s="10" t="s">
        <v>569</v>
      </c>
      <c r="J286" s="11">
        <v>3</v>
      </c>
      <c r="K286" s="11">
        <v>60</v>
      </c>
      <c r="L286" s="11">
        <v>67</v>
      </c>
      <c r="M286" s="10" t="s">
        <v>552</v>
      </c>
      <c r="N286" s="10" t="s">
        <v>1479</v>
      </c>
      <c r="R286" s="7"/>
      <c r="S286" s="7"/>
    </row>
    <row r="287" spans="1:19" ht="15.75" customHeight="1">
      <c r="A287" s="10" t="s">
        <v>1379</v>
      </c>
      <c r="B287" s="10" t="s">
        <v>1457</v>
      </c>
      <c r="C287" s="10" t="s">
        <v>1458</v>
      </c>
      <c r="D287" s="10" t="s">
        <v>1459</v>
      </c>
      <c r="E287" s="10" t="s">
        <v>551</v>
      </c>
      <c r="F287" s="32">
        <v>0</v>
      </c>
      <c r="G287" s="32">
        <v>200</v>
      </c>
      <c r="H287" s="10" t="s">
        <v>569</v>
      </c>
      <c r="I287" s="10" t="s">
        <v>569</v>
      </c>
      <c r="J287" s="11">
        <v>3</v>
      </c>
      <c r="K287" s="11">
        <v>68</v>
      </c>
      <c r="L287" s="11">
        <v>75</v>
      </c>
      <c r="M287" s="10" t="s">
        <v>554</v>
      </c>
      <c r="N287" s="10" t="s">
        <v>1460</v>
      </c>
      <c r="R287" s="7"/>
      <c r="S287" s="7"/>
    </row>
    <row r="288" spans="1:19" ht="15.75" customHeight="1">
      <c r="A288" s="10" t="s">
        <v>1379</v>
      </c>
      <c r="B288" s="10" t="s">
        <v>1438</v>
      </c>
      <c r="C288" s="10" t="s">
        <v>1439</v>
      </c>
      <c r="D288" s="10" t="s">
        <v>550</v>
      </c>
      <c r="E288" s="10" t="s">
        <v>551</v>
      </c>
      <c r="F288" s="32">
        <v>0</v>
      </c>
      <c r="G288" s="32">
        <v>1</v>
      </c>
      <c r="H288" s="10" t="s">
        <v>569</v>
      </c>
      <c r="I288" s="10" t="s">
        <v>569</v>
      </c>
      <c r="J288" s="11">
        <v>3</v>
      </c>
      <c r="K288" s="11">
        <v>76</v>
      </c>
      <c r="L288" s="11">
        <v>83</v>
      </c>
      <c r="M288" s="10" t="s">
        <v>565</v>
      </c>
      <c r="N288" s="10" t="s">
        <v>1440</v>
      </c>
      <c r="R288" s="7"/>
      <c r="S288" s="7"/>
    </row>
    <row r="289" spans="1:19" ht="15.75" customHeight="1">
      <c r="A289" s="10" t="s">
        <v>1379</v>
      </c>
      <c r="B289" s="10" t="s">
        <v>1441</v>
      </c>
      <c r="C289" s="10" t="s">
        <v>1442</v>
      </c>
      <c r="D289" s="10" t="s">
        <v>550</v>
      </c>
      <c r="E289" s="10" t="s">
        <v>551</v>
      </c>
      <c r="F289" s="32">
        <v>0</v>
      </c>
      <c r="G289" s="32">
        <v>5</v>
      </c>
      <c r="H289" s="10" t="s">
        <v>569</v>
      </c>
      <c r="I289" s="10" t="s">
        <v>569</v>
      </c>
      <c r="J289" s="11">
        <v>3</v>
      </c>
      <c r="K289" s="11">
        <v>84</v>
      </c>
      <c r="L289" s="11">
        <v>91</v>
      </c>
      <c r="M289" s="10" t="s">
        <v>565</v>
      </c>
      <c r="N289" s="10" t="s">
        <v>1443</v>
      </c>
      <c r="R289" s="7"/>
      <c r="S289" s="7"/>
    </row>
    <row r="290" spans="1:19" ht="15.75" customHeight="1">
      <c r="A290" s="10" t="s">
        <v>1379</v>
      </c>
      <c r="B290" s="10" t="s">
        <v>1480</v>
      </c>
      <c r="C290" s="10" t="s">
        <v>1481</v>
      </c>
      <c r="D290" s="10" t="s">
        <v>550</v>
      </c>
      <c r="E290" s="10" t="s">
        <v>551</v>
      </c>
      <c r="F290" s="32">
        <v>0</v>
      </c>
      <c r="G290" s="32">
        <v>1</v>
      </c>
      <c r="H290" s="10" t="s">
        <v>569</v>
      </c>
      <c r="I290" s="10" t="s">
        <v>569</v>
      </c>
      <c r="J290" s="11">
        <v>3</v>
      </c>
      <c r="K290" s="11">
        <v>92</v>
      </c>
      <c r="L290" s="11">
        <v>99</v>
      </c>
      <c r="M290" s="10" t="s">
        <v>565</v>
      </c>
      <c r="N290" s="10" t="s">
        <v>1482</v>
      </c>
      <c r="R290" s="7"/>
      <c r="S290" s="7"/>
    </row>
    <row r="291" spans="1:19" ht="15.75" customHeight="1">
      <c r="A291" s="10" t="s">
        <v>1379</v>
      </c>
      <c r="B291" s="10" t="s">
        <v>1401</v>
      </c>
      <c r="C291" s="10" t="s">
        <v>1402</v>
      </c>
      <c r="D291" s="10" t="s">
        <v>550</v>
      </c>
      <c r="E291" s="10" t="s">
        <v>551</v>
      </c>
      <c r="F291" s="32">
        <v>0</v>
      </c>
      <c r="G291" s="32">
        <v>1</v>
      </c>
      <c r="H291" s="10" t="s">
        <v>569</v>
      </c>
      <c r="I291" s="10" t="s">
        <v>569</v>
      </c>
      <c r="J291" s="11">
        <v>3</v>
      </c>
      <c r="K291" s="11">
        <v>100</v>
      </c>
      <c r="L291" s="11">
        <v>107</v>
      </c>
      <c r="M291" s="10" t="s">
        <v>565</v>
      </c>
      <c r="N291" s="10" t="s">
        <v>1403</v>
      </c>
      <c r="R291" s="7"/>
      <c r="S291" s="7"/>
    </row>
    <row r="292" spans="1:19" ht="15.75" customHeight="1">
      <c r="A292" s="10" t="s">
        <v>1379</v>
      </c>
      <c r="B292" s="10" t="s">
        <v>1471</v>
      </c>
      <c r="C292" s="10" t="s">
        <v>1472</v>
      </c>
      <c r="D292" s="10" t="s">
        <v>550</v>
      </c>
      <c r="E292" s="10" t="s">
        <v>551</v>
      </c>
      <c r="F292" s="32">
        <v>0</v>
      </c>
      <c r="G292" s="32">
        <v>2</v>
      </c>
      <c r="H292" s="10" t="s">
        <v>569</v>
      </c>
      <c r="I292" s="10" t="s">
        <v>569</v>
      </c>
      <c r="J292" s="11">
        <v>3</v>
      </c>
      <c r="K292" s="11">
        <v>108</v>
      </c>
      <c r="L292" s="11">
        <v>115</v>
      </c>
      <c r="M292" s="10" t="s">
        <v>565</v>
      </c>
      <c r="N292" s="10" t="s">
        <v>1473</v>
      </c>
      <c r="R292" s="7"/>
      <c r="S292" s="7"/>
    </row>
    <row r="293" spans="1:19" ht="15.75" customHeight="1">
      <c r="A293" s="10" t="s">
        <v>1379</v>
      </c>
      <c r="B293" s="10" t="s">
        <v>1474</v>
      </c>
      <c r="C293" s="10" t="s">
        <v>1475</v>
      </c>
      <c r="D293" s="10" t="s">
        <v>550</v>
      </c>
      <c r="E293" s="10" t="s">
        <v>551</v>
      </c>
      <c r="F293" s="32">
        <v>0</v>
      </c>
      <c r="G293" s="32">
        <v>2</v>
      </c>
      <c r="H293" s="10" t="s">
        <v>569</v>
      </c>
      <c r="I293" s="10" t="s">
        <v>569</v>
      </c>
      <c r="J293" s="11">
        <v>3</v>
      </c>
      <c r="K293" s="11">
        <v>116</v>
      </c>
      <c r="L293" s="11">
        <v>123</v>
      </c>
      <c r="M293" s="10" t="s">
        <v>565</v>
      </c>
      <c r="N293" s="10" t="s">
        <v>1476</v>
      </c>
      <c r="R293" s="7"/>
      <c r="S293" s="7"/>
    </row>
    <row r="294" spans="1:19" ht="15.75" customHeight="1">
      <c r="A294" s="10" t="s">
        <v>1379</v>
      </c>
      <c r="B294" s="10" t="s">
        <v>1391</v>
      </c>
      <c r="C294" s="10" t="s">
        <v>1392</v>
      </c>
      <c r="D294" s="10" t="s">
        <v>550</v>
      </c>
      <c r="E294" s="10" t="s">
        <v>551</v>
      </c>
      <c r="F294" s="32">
        <v>0</v>
      </c>
      <c r="G294" s="32">
        <v>1</v>
      </c>
      <c r="H294" s="32">
        <v>0.9</v>
      </c>
      <c r="I294" s="10" t="s">
        <v>569</v>
      </c>
      <c r="J294" s="11">
        <v>3</v>
      </c>
      <c r="K294" s="11">
        <v>124</v>
      </c>
      <c r="L294" s="11">
        <v>131</v>
      </c>
      <c r="M294" s="10" t="s">
        <v>565</v>
      </c>
      <c r="N294" s="10" t="s">
        <v>1393</v>
      </c>
      <c r="R294" s="7"/>
      <c r="S294" s="7"/>
    </row>
    <row r="295" spans="1:19" ht="15.75" customHeight="1">
      <c r="A295" s="10" t="s">
        <v>1379</v>
      </c>
      <c r="B295" s="10" t="s">
        <v>1453</v>
      </c>
      <c r="C295" s="10" t="s">
        <v>1454</v>
      </c>
      <c r="D295" s="10" t="s">
        <v>1455</v>
      </c>
      <c r="E295" s="10" t="s">
        <v>551</v>
      </c>
      <c r="F295" s="32">
        <v>1E-3</v>
      </c>
      <c r="G295" s="32">
        <v>0.15</v>
      </c>
      <c r="H295" s="10" t="s">
        <v>569</v>
      </c>
      <c r="I295" s="10" t="s">
        <v>569</v>
      </c>
      <c r="J295" s="11">
        <v>3</v>
      </c>
      <c r="K295" s="11">
        <v>132</v>
      </c>
      <c r="L295" s="11">
        <v>139</v>
      </c>
      <c r="M295" s="10" t="s">
        <v>565</v>
      </c>
      <c r="N295" s="10" t="s">
        <v>1456</v>
      </c>
      <c r="R295" s="7"/>
      <c r="S295" s="7"/>
    </row>
    <row r="296" spans="1:19" ht="15.75" customHeight="1">
      <c r="A296" s="10" t="s">
        <v>1379</v>
      </c>
      <c r="B296" s="10" t="s">
        <v>1394</v>
      </c>
      <c r="C296" s="10" t="s">
        <v>1395</v>
      </c>
      <c r="D296" s="10" t="s">
        <v>550</v>
      </c>
      <c r="E296" s="10" t="s">
        <v>551</v>
      </c>
      <c r="F296" s="32">
        <v>0</v>
      </c>
      <c r="G296" s="32">
        <v>1</v>
      </c>
      <c r="H296" s="10" t="s">
        <v>569</v>
      </c>
      <c r="I296" s="10" t="s">
        <v>569</v>
      </c>
      <c r="J296" s="11">
        <v>3</v>
      </c>
      <c r="K296" s="11">
        <v>140</v>
      </c>
      <c r="L296" s="11">
        <v>147</v>
      </c>
      <c r="M296" s="10" t="s">
        <v>565</v>
      </c>
      <c r="N296" s="10" t="s">
        <v>1396</v>
      </c>
      <c r="R296" s="7"/>
      <c r="S296" s="7"/>
    </row>
    <row r="297" spans="1:19" ht="15.75" customHeight="1">
      <c r="A297" s="10" t="s">
        <v>1379</v>
      </c>
      <c r="B297" s="10" t="s">
        <v>1450</v>
      </c>
      <c r="C297" s="10" t="s">
        <v>1451</v>
      </c>
      <c r="D297" s="10" t="s">
        <v>294</v>
      </c>
      <c r="E297" s="10" t="s">
        <v>551</v>
      </c>
      <c r="F297" s="32">
        <v>0</v>
      </c>
      <c r="G297" s="32">
        <v>100</v>
      </c>
      <c r="H297" s="10" t="s">
        <v>569</v>
      </c>
      <c r="I297" s="10" t="s">
        <v>569</v>
      </c>
      <c r="J297" s="11">
        <v>3</v>
      </c>
      <c r="K297" s="11">
        <v>148</v>
      </c>
      <c r="L297" s="11">
        <v>155</v>
      </c>
      <c r="M297" s="10" t="s">
        <v>565</v>
      </c>
      <c r="N297" s="10" t="s">
        <v>1452</v>
      </c>
      <c r="R297" s="7"/>
      <c r="S297" s="7"/>
    </row>
    <row r="298" spans="1:19" ht="15.75" customHeight="1">
      <c r="A298" s="10" t="s">
        <v>1379</v>
      </c>
      <c r="B298" s="10" t="s">
        <v>1464</v>
      </c>
      <c r="C298" s="10" t="s">
        <v>1465</v>
      </c>
      <c r="D298" s="10" t="s">
        <v>294</v>
      </c>
      <c r="E298" s="10" t="s">
        <v>551</v>
      </c>
      <c r="F298" s="32">
        <v>-2000</v>
      </c>
      <c r="G298" s="32">
        <v>500</v>
      </c>
      <c r="H298" s="10" t="s">
        <v>569</v>
      </c>
      <c r="I298" s="10" t="s">
        <v>569</v>
      </c>
      <c r="J298" s="11">
        <v>3</v>
      </c>
      <c r="K298" s="11">
        <v>156</v>
      </c>
      <c r="L298" s="11">
        <v>163</v>
      </c>
      <c r="M298" s="10" t="s">
        <v>565</v>
      </c>
      <c r="N298" s="10" t="s">
        <v>1466</v>
      </c>
      <c r="R298" s="7"/>
      <c r="S298" s="7"/>
    </row>
    <row r="299" spans="1:19" ht="15.75" customHeight="1">
      <c r="A299" s="10" t="s">
        <v>1379</v>
      </c>
      <c r="B299" s="10" t="s">
        <v>1444</v>
      </c>
      <c r="C299" s="10" t="s">
        <v>1445</v>
      </c>
      <c r="D299" s="10" t="s">
        <v>294</v>
      </c>
      <c r="E299" s="10" t="s">
        <v>551</v>
      </c>
      <c r="F299" s="32">
        <v>0</v>
      </c>
      <c r="G299" s="32">
        <v>1000</v>
      </c>
      <c r="H299" s="10" t="s">
        <v>569</v>
      </c>
      <c r="I299" s="10" t="s">
        <v>569</v>
      </c>
      <c r="J299" s="11">
        <v>3</v>
      </c>
      <c r="K299" s="11">
        <v>164</v>
      </c>
      <c r="L299" s="11">
        <v>171</v>
      </c>
      <c r="M299" s="10" t="s">
        <v>565</v>
      </c>
      <c r="N299" s="10" t="s">
        <v>1446</v>
      </c>
      <c r="R299" s="7"/>
      <c r="S299" s="7"/>
    </row>
    <row r="300" spans="1:19" ht="15.75" customHeight="1">
      <c r="A300" s="10" t="s">
        <v>1379</v>
      </c>
      <c r="B300" s="10" t="s">
        <v>1447</v>
      </c>
      <c r="C300" s="10" t="s">
        <v>1448</v>
      </c>
      <c r="D300" s="10" t="s">
        <v>306</v>
      </c>
      <c r="E300" s="10" t="s">
        <v>551</v>
      </c>
      <c r="F300" s="32">
        <v>0</v>
      </c>
      <c r="G300" s="32">
        <v>200</v>
      </c>
      <c r="H300" s="10" t="s">
        <v>569</v>
      </c>
      <c r="I300" s="10" t="s">
        <v>569</v>
      </c>
      <c r="J300" s="11">
        <v>3</v>
      </c>
      <c r="K300" s="11">
        <v>172</v>
      </c>
      <c r="L300" s="11">
        <v>179</v>
      </c>
      <c r="M300" s="10" t="s">
        <v>565</v>
      </c>
      <c r="N300" s="10" t="s">
        <v>1449</v>
      </c>
      <c r="R300" s="7"/>
      <c r="S300" s="7"/>
    </row>
    <row r="301" spans="1:19" ht="15.75" customHeight="1">
      <c r="A301" s="10" t="s">
        <v>1379</v>
      </c>
      <c r="B301" s="10" t="s">
        <v>1385</v>
      </c>
      <c r="C301" s="10" t="s">
        <v>1386</v>
      </c>
      <c r="D301" s="10" t="s">
        <v>294</v>
      </c>
      <c r="E301" s="10" t="s">
        <v>551</v>
      </c>
      <c r="F301" s="32">
        <v>0</v>
      </c>
      <c r="G301" s="32">
        <v>1000</v>
      </c>
      <c r="H301" s="10" t="s">
        <v>569</v>
      </c>
      <c r="I301" s="10" t="s">
        <v>569</v>
      </c>
      <c r="J301" s="11">
        <v>3</v>
      </c>
      <c r="K301" s="11">
        <v>180</v>
      </c>
      <c r="L301" s="11">
        <v>187</v>
      </c>
      <c r="M301" s="10" t="s">
        <v>565</v>
      </c>
      <c r="N301" s="10" t="s">
        <v>1387</v>
      </c>
      <c r="R301" s="7"/>
      <c r="S301" s="7"/>
    </row>
    <row r="302" spans="1:19" ht="15.75" customHeight="1">
      <c r="A302" s="10" t="s">
        <v>1379</v>
      </c>
      <c r="B302" s="10" t="s">
        <v>1388</v>
      </c>
      <c r="C302" s="10" t="s">
        <v>1389</v>
      </c>
      <c r="D302" s="10" t="s">
        <v>306</v>
      </c>
      <c r="E302" s="10" t="s">
        <v>551</v>
      </c>
      <c r="F302" s="32">
        <v>0</v>
      </c>
      <c r="G302" s="32">
        <v>200</v>
      </c>
      <c r="H302" s="10" t="s">
        <v>569</v>
      </c>
      <c r="I302" s="10" t="s">
        <v>569</v>
      </c>
      <c r="J302" s="11">
        <v>3</v>
      </c>
      <c r="K302" s="11">
        <v>188</v>
      </c>
      <c r="L302" s="11">
        <v>195</v>
      </c>
      <c r="M302" s="10" t="s">
        <v>565</v>
      </c>
      <c r="N302" s="10" t="s">
        <v>1390</v>
      </c>
      <c r="R302" s="7"/>
      <c r="S302" s="7"/>
    </row>
    <row r="303" spans="1:19" ht="15.75" customHeight="1">
      <c r="A303" s="10" t="s">
        <v>1379</v>
      </c>
      <c r="B303" s="10" t="s">
        <v>1420</v>
      </c>
      <c r="C303" s="10" t="s">
        <v>1421</v>
      </c>
      <c r="D303" s="10" t="s">
        <v>550</v>
      </c>
      <c r="E303" s="10" t="s">
        <v>551</v>
      </c>
      <c r="F303" s="32">
        <v>0</v>
      </c>
      <c r="G303" s="32">
        <v>26</v>
      </c>
      <c r="H303" s="10" t="s">
        <v>569</v>
      </c>
      <c r="I303" s="10" t="s">
        <v>569</v>
      </c>
      <c r="J303" s="11">
        <v>3</v>
      </c>
      <c r="K303" s="11">
        <v>196</v>
      </c>
      <c r="L303" s="11">
        <v>203</v>
      </c>
      <c r="M303" s="10" t="s">
        <v>552</v>
      </c>
      <c r="N303" s="10" t="s">
        <v>1422</v>
      </c>
      <c r="R303" s="7"/>
      <c r="S303" s="7"/>
    </row>
    <row r="304" spans="1:19" ht="15.75" customHeight="1">
      <c r="A304" s="10" t="s">
        <v>1379</v>
      </c>
      <c r="B304" s="10" t="s">
        <v>1410</v>
      </c>
      <c r="C304" s="10" t="s">
        <v>1411</v>
      </c>
      <c r="D304" s="10" t="s">
        <v>550</v>
      </c>
      <c r="E304" s="10" t="s">
        <v>551</v>
      </c>
      <c r="F304" s="32">
        <v>0</v>
      </c>
      <c r="G304" s="32">
        <v>1</v>
      </c>
      <c r="H304" s="10" t="s">
        <v>569</v>
      </c>
      <c r="I304" s="10" t="s">
        <v>569</v>
      </c>
      <c r="J304" s="11">
        <v>3</v>
      </c>
      <c r="K304" s="11">
        <v>204</v>
      </c>
      <c r="L304" s="11">
        <v>211</v>
      </c>
      <c r="M304" s="10" t="s">
        <v>565</v>
      </c>
      <c r="N304" s="10" t="s">
        <v>1412</v>
      </c>
      <c r="R304" s="7"/>
      <c r="S304" s="7"/>
    </row>
    <row r="305" spans="1:19" ht="15.75" customHeight="1">
      <c r="A305" s="10" t="s">
        <v>1379</v>
      </c>
      <c r="B305" s="10" t="s">
        <v>1423</v>
      </c>
      <c r="C305" s="10" t="s">
        <v>1424</v>
      </c>
      <c r="D305" s="10" t="s">
        <v>550</v>
      </c>
      <c r="E305" s="10" t="s">
        <v>551</v>
      </c>
      <c r="F305" s="32">
        <v>0</v>
      </c>
      <c r="G305" s="32">
        <v>1</v>
      </c>
      <c r="H305" s="10" t="s">
        <v>569</v>
      </c>
      <c r="I305" s="10" t="s">
        <v>569</v>
      </c>
      <c r="J305" s="11">
        <v>3</v>
      </c>
      <c r="K305" s="11">
        <v>212</v>
      </c>
      <c r="L305" s="11">
        <v>219</v>
      </c>
      <c r="M305" s="10" t="s">
        <v>565</v>
      </c>
      <c r="N305" s="10" t="s">
        <v>1425</v>
      </c>
      <c r="R305" s="7"/>
      <c r="S305" s="7"/>
    </row>
    <row r="306" spans="1:19" ht="15.75" customHeight="1">
      <c r="A306" s="10" t="s">
        <v>1379</v>
      </c>
      <c r="B306" s="10" t="s">
        <v>1407</v>
      </c>
      <c r="C306" s="10" t="s">
        <v>1408</v>
      </c>
      <c r="D306" s="10" t="s">
        <v>550</v>
      </c>
      <c r="E306" s="10" t="s">
        <v>551</v>
      </c>
      <c r="F306" s="32">
        <v>0</v>
      </c>
      <c r="G306" s="32">
        <v>1</v>
      </c>
      <c r="H306" s="10" t="s">
        <v>569</v>
      </c>
      <c r="I306" s="10" t="s">
        <v>569</v>
      </c>
      <c r="J306" s="11">
        <v>3</v>
      </c>
      <c r="K306" s="11">
        <v>220</v>
      </c>
      <c r="L306" s="11">
        <v>227</v>
      </c>
      <c r="M306" s="10" t="s">
        <v>565</v>
      </c>
      <c r="N306" s="10" t="s">
        <v>1409</v>
      </c>
      <c r="R306" s="7"/>
      <c r="S306" s="7"/>
    </row>
    <row r="307" spans="1:19" ht="15.75" customHeight="1">
      <c r="A307" s="10" t="s">
        <v>1379</v>
      </c>
      <c r="B307" s="10" t="s">
        <v>1404</v>
      </c>
      <c r="C307" s="10" t="s">
        <v>1405</v>
      </c>
      <c r="D307" s="10" t="s">
        <v>550</v>
      </c>
      <c r="E307" s="10" t="s">
        <v>551</v>
      </c>
      <c r="F307" s="32">
        <v>0</v>
      </c>
      <c r="G307" s="32">
        <v>1</v>
      </c>
      <c r="H307" s="10" t="s">
        <v>569</v>
      </c>
      <c r="I307" s="10" t="s">
        <v>569</v>
      </c>
      <c r="J307" s="11">
        <v>3</v>
      </c>
      <c r="K307" s="11">
        <v>228</v>
      </c>
      <c r="L307" s="11">
        <v>235</v>
      </c>
      <c r="M307" s="10" t="s">
        <v>565</v>
      </c>
      <c r="N307" s="10" t="s">
        <v>1406</v>
      </c>
      <c r="R307" s="7"/>
      <c r="S307" s="7"/>
    </row>
    <row r="308" spans="1:19" ht="15.75" customHeight="1">
      <c r="A308" s="10" t="s">
        <v>1379</v>
      </c>
      <c r="B308" s="10" t="s">
        <v>1380</v>
      </c>
      <c r="C308" s="10" t="s">
        <v>1381</v>
      </c>
      <c r="D308" s="10" t="s">
        <v>1382</v>
      </c>
      <c r="E308" s="10" t="s">
        <v>551</v>
      </c>
      <c r="F308" s="32">
        <v>0</v>
      </c>
      <c r="G308" s="32">
        <v>9999</v>
      </c>
      <c r="H308" s="10" t="s">
        <v>569</v>
      </c>
      <c r="I308" s="10" t="s">
        <v>569</v>
      </c>
      <c r="J308" s="11">
        <v>3</v>
      </c>
      <c r="K308" s="11">
        <v>236</v>
      </c>
      <c r="L308" s="11">
        <v>243</v>
      </c>
      <c r="M308" s="10" t="s">
        <v>565</v>
      </c>
      <c r="N308" s="10" t="s">
        <v>1383</v>
      </c>
      <c r="R308" s="7"/>
      <c r="S308" s="7"/>
    </row>
    <row r="309" spans="1:19" ht="15.75" customHeight="1">
      <c r="A309" s="10" t="s">
        <v>1379</v>
      </c>
      <c r="B309" s="10" t="s">
        <v>1400</v>
      </c>
      <c r="C309" s="10" t="s">
        <v>1400</v>
      </c>
      <c r="D309" s="10" t="s">
        <v>550</v>
      </c>
      <c r="E309" s="10" t="s">
        <v>551</v>
      </c>
      <c r="F309" s="32">
        <v>0</v>
      </c>
      <c r="G309" s="32">
        <v>100</v>
      </c>
      <c r="H309" s="10" t="s">
        <v>569</v>
      </c>
      <c r="I309" s="10" t="s">
        <v>569</v>
      </c>
      <c r="J309" s="11">
        <v>3</v>
      </c>
      <c r="K309" s="11">
        <v>244</v>
      </c>
      <c r="L309" s="11">
        <v>251</v>
      </c>
      <c r="M309" s="10" t="s">
        <v>552</v>
      </c>
      <c r="N309" s="10" t="s">
        <v>2173</v>
      </c>
      <c r="R309" s="7"/>
      <c r="S309" s="7"/>
    </row>
    <row r="310" spans="1:19" ht="15.75" customHeight="1">
      <c r="A310" s="10" t="s">
        <v>1379</v>
      </c>
      <c r="B310" s="10" t="s">
        <v>1397</v>
      </c>
      <c r="C310" s="10" t="s">
        <v>1398</v>
      </c>
      <c r="D310" s="10" t="s">
        <v>550</v>
      </c>
      <c r="E310" s="10" t="s">
        <v>1399</v>
      </c>
      <c r="F310" s="10" t="s">
        <v>569</v>
      </c>
      <c r="G310" s="10" t="s">
        <v>569</v>
      </c>
      <c r="H310" s="10" t="s">
        <v>569</v>
      </c>
      <c r="I310" s="10" t="s">
        <v>569</v>
      </c>
      <c r="J310" s="11">
        <v>3</v>
      </c>
      <c r="K310" s="11">
        <v>252</v>
      </c>
      <c r="L310" s="11">
        <v>277</v>
      </c>
      <c r="M310" s="10" t="s">
        <v>552</v>
      </c>
      <c r="N310" s="10" t="s">
        <v>1398</v>
      </c>
      <c r="R310" s="7"/>
      <c r="S310" s="7"/>
    </row>
    <row r="311" spans="1:19" ht="15.75" customHeight="1">
      <c r="A311" s="10" t="s">
        <v>1486</v>
      </c>
      <c r="B311" s="10" t="s">
        <v>1532</v>
      </c>
      <c r="C311" s="10" t="s">
        <v>1533</v>
      </c>
      <c r="D311" s="10" t="s">
        <v>550</v>
      </c>
      <c r="E311" s="10" t="s">
        <v>584</v>
      </c>
      <c r="F311" s="10"/>
      <c r="G311" s="10"/>
      <c r="H311" s="10" t="s">
        <v>550</v>
      </c>
      <c r="I311" s="10" t="s">
        <v>585</v>
      </c>
      <c r="J311" s="11">
        <v>0</v>
      </c>
      <c r="K311" s="11">
        <v>0</v>
      </c>
      <c r="L311" s="11">
        <v>0</v>
      </c>
      <c r="M311" s="10" t="s">
        <v>550</v>
      </c>
      <c r="N311" s="10" t="s">
        <v>569</v>
      </c>
      <c r="R311" s="7"/>
      <c r="S311" s="7"/>
    </row>
    <row r="312" spans="1:19" ht="15.75" customHeight="1">
      <c r="A312" s="10" t="s">
        <v>1486</v>
      </c>
      <c r="B312" s="10" t="s">
        <v>1534</v>
      </c>
      <c r="C312" s="10" t="s">
        <v>1535</v>
      </c>
      <c r="D312" s="10" t="s">
        <v>550</v>
      </c>
      <c r="E312" s="10" t="s">
        <v>584</v>
      </c>
      <c r="F312" s="10"/>
      <c r="G312" s="10"/>
      <c r="H312" s="10" t="s">
        <v>550</v>
      </c>
      <c r="I312" s="10" t="s">
        <v>553</v>
      </c>
      <c r="J312" s="11">
        <v>0</v>
      </c>
      <c r="K312" s="11">
        <v>0</v>
      </c>
      <c r="L312" s="11">
        <v>0</v>
      </c>
      <c r="M312" s="10" t="s">
        <v>550</v>
      </c>
      <c r="N312" s="10" t="s">
        <v>569</v>
      </c>
      <c r="R312" s="7"/>
      <c r="S312" s="7"/>
    </row>
    <row r="313" spans="1:19" ht="15.75" customHeight="1">
      <c r="A313" s="10" t="s">
        <v>1486</v>
      </c>
      <c r="B313" s="10" t="s">
        <v>1487</v>
      </c>
      <c r="C313" s="10" t="s">
        <v>1488</v>
      </c>
      <c r="D313" s="10" t="s">
        <v>550</v>
      </c>
      <c r="E313" s="10" t="s">
        <v>1489</v>
      </c>
      <c r="F313" s="10"/>
      <c r="G313" s="10"/>
      <c r="H313" s="10" t="s">
        <v>550</v>
      </c>
      <c r="I313" s="10" t="s">
        <v>553</v>
      </c>
      <c r="J313" s="11">
        <v>1</v>
      </c>
      <c r="K313" s="11">
        <v>1</v>
      </c>
      <c r="L313" s="11">
        <v>120</v>
      </c>
      <c r="M313" s="10" t="s">
        <v>550</v>
      </c>
      <c r="N313" s="10" t="s">
        <v>569</v>
      </c>
      <c r="R313" s="7"/>
      <c r="S313" s="7"/>
    </row>
    <row r="314" spans="1:19" ht="15.75" customHeight="1">
      <c r="A314" s="10" t="s">
        <v>1486</v>
      </c>
      <c r="B314" s="10" t="s">
        <v>1529</v>
      </c>
      <c r="C314" s="10" t="s">
        <v>1530</v>
      </c>
      <c r="D314" s="10" t="s">
        <v>550</v>
      </c>
      <c r="E314" s="10" t="s">
        <v>584</v>
      </c>
      <c r="F314" s="32">
        <v>1</v>
      </c>
      <c r="G314" s="32">
        <v>35</v>
      </c>
      <c r="H314" s="10" t="s">
        <v>550</v>
      </c>
      <c r="I314" s="10" t="s">
        <v>553</v>
      </c>
      <c r="J314" s="11">
        <v>2</v>
      </c>
      <c r="K314" s="11">
        <v>1</v>
      </c>
      <c r="L314" s="11">
        <v>4</v>
      </c>
      <c r="M314" s="10" t="s">
        <v>550</v>
      </c>
      <c r="N314" s="10" t="s">
        <v>1531</v>
      </c>
      <c r="R314" s="7"/>
      <c r="S314" s="7"/>
    </row>
    <row r="315" spans="1:19" ht="15.75" customHeight="1">
      <c r="A315" s="10" t="s">
        <v>1486</v>
      </c>
      <c r="B315" s="10" t="s">
        <v>1496</v>
      </c>
      <c r="C315" s="10" t="s">
        <v>1497</v>
      </c>
      <c r="D315" s="10" t="s">
        <v>550</v>
      </c>
      <c r="E315" s="10" t="s">
        <v>584</v>
      </c>
      <c r="F315" s="32">
        <v>1</v>
      </c>
      <c r="G315" s="32">
        <v>9999999</v>
      </c>
      <c r="H315" s="32">
        <v>500</v>
      </c>
      <c r="I315" s="10" t="s">
        <v>553</v>
      </c>
      <c r="J315" s="11">
        <v>2</v>
      </c>
      <c r="K315" s="11">
        <v>5</v>
      </c>
      <c r="L315" s="11">
        <v>8</v>
      </c>
      <c r="M315" s="10" t="s">
        <v>550</v>
      </c>
      <c r="N315" s="10" t="s">
        <v>1498</v>
      </c>
      <c r="R315" s="7"/>
      <c r="S315" s="7"/>
    </row>
    <row r="316" spans="1:19" ht="15.75" customHeight="1">
      <c r="A316" s="10" t="s">
        <v>1486</v>
      </c>
      <c r="B316" s="10" t="s">
        <v>1493</v>
      </c>
      <c r="C316" s="10" t="s">
        <v>1494</v>
      </c>
      <c r="D316" s="10" t="s">
        <v>550</v>
      </c>
      <c r="E316" s="10" t="s">
        <v>584</v>
      </c>
      <c r="F316" s="32">
        <v>1</v>
      </c>
      <c r="G316" s="32">
        <v>9999999</v>
      </c>
      <c r="H316" s="32">
        <v>261</v>
      </c>
      <c r="I316" s="10" t="s">
        <v>553</v>
      </c>
      <c r="J316" s="11">
        <v>2</v>
      </c>
      <c r="K316" s="11">
        <v>9</v>
      </c>
      <c r="L316" s="11">
        <v>12</v>
      </c>
      <c r="M316" s="10" t="s">
        <v>550</v>
      </c>
      <c r="N316" s="10" t="s">
        <v>1495</v>
      </c>
      <c r="R316" s="7"/>
      <c r="S316" s="7"/>
    </row>
    <row r="317" spans="1:19" ht="15.75" customHeight="1">
      <c r="A317" s="10" t="s">
        <v>1486</v>
      </c>
      <c r="B317" s="10" t="s">
        <v>1490</v>
      </c>
      <c r="C317" s="10" t="s">
        <v>1491</v>
      </c>
      <c r="D317" s="10" t="s">
        <v>550</v>
      </c>
      <c r="E317" s="10" t="s">
        <v>584</v>
      </c>
      <c r="F317" s="32">
        <v>1</v>
      </c>
      <c r="G317" s="32">
        <v>9999999</v>
      </c>
      <c r="H317" s="32">
        <v>268</v>
      </c>
      <c r="I317" s="10" t="s">
        <v>553</v>
      </c>
      <c r="J317" s="11">
        <v>2</v>
      </c>
      <c r="K317" s="11">
        <v>13</v>
      </c>
      <c r="L317" s="11">
        <v>16</v>
      </c>
      <c r="M317" s="10" t="s">
        <v>550</v>
      </c>
      <c r="N317" s="10" t="s">
        <v>1492</v>
      </c>
      <c r="R317" s="7"/>
      <c r="S317" s="7"/>
    </row>
    <row r="318" spans="1:19" ht="15.75" customHeight="1">
      <c r="A318" s="10" t="s">
        <v>1486</v>
      </c>
      <c r="B318" s="10" t="s">
        <v>1505</v>
      </c>
      <c r="C318" s="10" t="s">
        <v>1506</v>
      </c>
      <c r="D318" s="10" t="s">
        <v>550</v>
      </c>
      <c r="E318" s="10" t="s">
        <v>584</v>
      </c>
      <c r="F318" s="32">
        <v>1</v>
      </c>
      <c r="G318" s="32">
        <v>9999999</v>
      </c>
      <c r="H318" s="32">
        <v>266</v>
      </c>
      <c r="I318" s="10" t="s">
        <v>553</v>
      </c>
      <c r="J318" s="11">
        <v>2</v>
      </c>
      <c r="K318" s="11">
        <v>17</v>
      </c>
      <c r="L318" s="11">
        <v>20</v>
      </c>
      <c r="M318" s="10" t="s">
        <v>550</v>
      </c>
      <c r="N318" s="10" t="s">
        <v>1507</v>
      </c>
      <c r="R318" s="7"/>
      <c r="S318" s="7"/>
    </row>
    <row r="319" spans="1:19" ht="15.75" customHeight="1">
      <c r="A319" s="10" t="s">
        <v>1486</v>
      </c>
      <c r="B319" s="10" t="s">
        <v>1502</v>
      </c>
      <c r="C319" s="10" t="s">
        <v>1503</v>
      </c>
      <c r="D319" s="10" t="s">
        <v>550</v>
      </c>
      <c r="E319" s="10" t="s">
        <v>584</v>
      </c>
      <c r="F319" s="32">
        <v>1</v>
      </c>
      <c r="G319" s="32">
        <v>9999999</v>
      </c>
      <c r="H319" s="32">
        <v>265</v>
      </c>
      <c r="I319" s="10" t="s">
        <v>553</v>
      </c>
      <c r="J319" s="11">
        <v>2</v>
      </c>
      <c r="K319" s="11">
        <v>21</v>
      </c>
      <c r="L319" s="11">
        <v>24</v>
      </c>
      <c r="M319" s="10" t="s">
        <v>550</v>
      </c>
      <c r="N319" s="10" t="s">
        <v>1504</v>
      </c>
      <c r="R319" s="7"/>
      <c r="S319" s="7"/>
    </row>
    <row r="320" spans="1:19" ht="15.75" customHeight="1">
      <c r="A320" s="10" t="s">
        <v>1486</v>
      </c>
      <c r="B320" s="10" t="s">
        <v>1499</v>
      </c>
      <c r="C320" s="10" t="s">
        <v>1500</v>
      </c>
      <c r="D320" s="10" t="s">
        <v>550</v>
      </c>
      <c r="E320" s="10" t="s">
        <v>584</v>
      </c>
      <c r="F320" s="32">
        <v>1</v>
      </c>
      <c r="G320" s="32">
        <v>9999999</v>
      </c>
      <c r="H320" s="32">
        <v>267</v>
      </c>
      <c r="I320" s="10" t="s">
        <v>553</v>
      </c>
      <c r="J320" s="11">
        <v>2</v>
      </c>
      <c r="K320" s="11">
        <v>25</v>
      </c>
      <c r="L320" s="11">
        <v>28</v>
      </c>
      <c r="M320" s="10" t="s">
        <v>550</v>
      </c>
      <c r="N320" s="10" t="s">
        <v>1501</v>
      </c>
      <c r="R320" s="7"/>
      <c r="S320" s="7"/>
    </row>
    <row r="321" spans="1:19" ht="15.75" customHeight="1">
      <c r="A321" s="10" t="s">
        <v>1486</v>
      </c>
      <c r="B321" s="10" t="s">
        <v>1508</v>
      </c>
      <c r="C321" s="10" t="s">
        <v>1509</v>
      </c>
      <c r="D321" s="10" t="s">
        <v>550</v>
      </c>
      <c r="E321" s="10" t="s">
        <v>584</v>
      </c>
      <c r="F321" s="32">
        <v>1</v>
      </c>
      <c r="G321" s="32">
        <v>100</v>
      </c>
      <c r="H321" s="10" t="s">
        <v>550</v>
      </c>
      <c r="I321" s="10" t="s">
        <v>553</v>
      </c>
      <c r="J321" s="11">
        <v>3</v>
      </c>
      <c r="K321" s="11">
        <v>1</v>
      </c>
      <c r="L321" s="11">
        <v>3</v>
      </c>
      <c r="M321" s="10" t="s">
        <v>550</v>
      </c>
      <c r="N321" s="10" t="s">
        <v>1510</v>
      </c>
      <c r="R321" s="7"/>
      <c r="S321" s="7"/>
    </row>
    <row r="322" spans="1:19" ht="15.75" customHeight="1">
      <c r="A322" s="10" t="s">
        <v>1486</v>
      </c>
      <c r="B322" s="10" t="s">
        <v>1511</v>
      </c>
      <c r="C322" s="10" t="s">
        <v>1512</v>
      </c>
      <c r="D322" s="10" t="s">
        <v>550</v>
      </c>
      <c r="E322" s="10" t="s">
        <v>584</v>
      </c>
      <c r="F322" s="32">
        <v>1</v>
      </c>
      <c r="G322" s="32">
        <v>12</v>
      </c>
      <c r="H322" s="10" t="s">
        <v>550</v>
      </c>
      <c r="I322" s="10" t="s">
        <v>553</v>
      </c>
      <c r="J322" s="11">
        <v>3</v>
      </c>
      <c r="K322" s="11">
        <v>4</v>
      </c>
      <c r="L322" s="11">
        <v>6</v>
      </c>
      <c r="M322" s="10" t="s">
        <v>550</v>
      </c>
      <c r="N322" s="10" t="s">
        <v>1513</v>
      </c>
      <c r="R322" s="7"/>
      <c r="S322" s="7"/>
    </row>
    <row r="323" spans="1:19" ht="15.75" customHeight="1">
      <c r="A323" s="10" t="s">
        <v>1486</v>
      </c>
      <c r="B323" s="10" t="s">
        <v>1514</v>
      </c>
      <c r="C323" s="10" t="s">
        <v>1515</v>
      </c>
      <c r="D323" s="10" t="s">
        <v>550</v>
      </c>
      <c r="E323" s="10" t="s">
        <v>584</v>
      </c>
      <c r="F323" s="32">
        <v>1</v>
      </c>
      <c r="G323" s="32">
        <v>31</v>
      </c>
      <c r="H323" s="10" t="s">
        <v>550</v>
      </c>
      <c r="I323" s="10" t="s">
        <v>553</v>
      </c>
      <c r="J323" s="11">
        <v>3</v>
      </c>
      <c r="K323" s="11">
        <v>7</v>
      </c>
      <c r="L323" s="11">
        <v>9</v>
      </c>
      <c r="M323" s="10" t="s">
        <v>550</v>
      </c>
      <c r="N323" s="10" t="s">
        <v>1516</v>
      </c>
      <c r="R323" s="7"/>
      <c r="S323" s="7"/>
    </row>
    <row r="324" spans="1:19" ht="15.75" customHeight="1">
      <c r="A324" s="10" t="s">
        <v>1486</v>
      </c>
      <c r="B324" s="10" t="s">
        <v>1517</v>
      </c>
      <c r="C324" s="10" t="s">
        <v>1518</v>
      </c>
      <c r="D324" s="10" t="s">
        <v>550</v>
      </c>
      <c r="E324" s="10" t="s">
        <v>584</v>
      </c>
      <c r="F324" s="32">
        <v>1</v>
      </c>
      <c r="G324" s="32">
        <v>9999999</v>
      </c>
      <c r="H324" s="10" t="s">
        <v>550</v>
      </c>
      <c r="I324" s="10" t="s">
        <v>553</v>
      </c>
      <c r="J324" s="11">
        <v>3</v>
      </c>
      <c r="K324" s="11">
        <v>10</v>
      </c>
      <c r="L324" s="11">
        <v>14</v>
      </c>
      <c r="M324" s="10" t="s">
        <v>550</v>
      </c>
      <c r="N324" s="10" t="s">
        <v>1519</v>
      </c>
      <c r="R324" s="7"/>
      <c r="S324" s="7"/>
    </row>
    <row r="325" spans="1:19" ht="15.75" customHeight="1">
      <c r="A325" s="10" t="s">
        <v>1486</v>
      </c>
      <c r="B325" s="10" t="s">
        <v>1520</v>
      </c>
      <c r="C325" s="10" t="s">
        <v>1521</v>
      </c>
      <c r="D325" s="10" t="s">
        <v>550</v>
      </c>
      <c r="E325" s="10" t="s">
        <v>584</v>
      </c>
      <c r="F325" s="32">
        <v>1</v>
      </c>
      <c r="G325" s="32">
        <v>9999999</v>
      </c>
      <c r="H325" s="10" t="s">
        <v>550</v>
      </c>
      <c r="I325" s="10" t="s">
        <v>553</v>
      </c>
      <c r="J325" s="11">
        <v>3</v>
      </c>
      <c r="K325" s="11">
        <v>15</v>
      </c>
      <c r="L325" s="11">
        <v>19</v>
      </c>
      <c r="M325" s="10" t="s">
        <v>550</v>
      </c>
      <c r="N325" s="10" t="s">
        <v>1522</v>
      </c>
      <c r="R325" s="7"/>
      <c r="S325" s="7"/>
    </row>
    <row r="326" spans="1:19" ht="15.75" customHeight="1">
      <c r="A326" s="10" t="s">
        <v>1486</v>
      </c>
      <c r="B326" s="10" t="s">
        <v>1523</v>
      </c>
      <c r="C326" s="10" t="s">
        <v>1524</v>
      </c>
      <c r="D326" s="10" t="s">
        <v>550</v>
      </c>
      <c r="E326" s="10" t="s">
        <v>584</v>
      </c>
      <c r="F326" s="32">
        <v>1</v>
      </c>
      <c r="G326" s="32">
        <v>9999999</v>
      </c>
      <c r="H326" s="10" t="s">
        <v>550</v>
      </c>
      <c r="I326" s="10" t="s">
        <v>553</v>
      </c>
      <c r="J326" s="11">
        <v>3</v>
      </c>
      <c r="K326" s="11">
        <v>20</v>
      </c>
      <c r="L326" s="11">
        <v>24</v>
      </c>
      <c r="M326" s="10" t="s">
        <v>550</v>
      </c>
      <c r="N326" s="10" t="s">
        <v>1525</v>
      </c>
      <c r="R326" s="7"/>
      <c r="S326" s="7"/>
    </row>
    <row r="327" spans="1:19" ht="15.75" customHeight="1">
      <c r="A327" s="10" t="s">
        <v>1486</v>
      </c>
      <c r="B327" s="10" t="s">
        <v>1526</v>
      </c>
      <c r="C327" s="10" t="s">
        <v>1527</v>
      </c>
      <c r="D327" s="10" t="s">
        <v>550</v>
      </c>
      <c r="E327" s="10" t="s">
        <v>584</v>
      </c>
      <c r="F327" s="32">
        <v>5</v>
      </c>
      <c r="G327" s="32">
        <v>300</v>
      </c>
      <c r="H327" s="32">
        <v>0</v>
      </c>
      <c r="I327" s="10" t="s">
        <v>553</v>
      </c>
      <c r="J327" s="11">
        <v>3</v>
      </c>
      <c r="K327" s="11">
        <v>25</v>
      </c>
      <c r="L327" s="11">
        <v>29</v>
      </c>
      <c r="M327" s="10" t="s">
        <v>550</v>
      </c>
      <c r="N327" s="10" t="s">
        <v>1528</v>
      </c>
      <c r="R327" s="7"/>
      <c r="S327" s="7"/>
    </row>
    <row r="328" spans="1:19" ht="15.75" customHeight="1">
      <c r="A328" s="10" t="s">
        <v>1486</v>
      </c>
      <c r="B328" s="10" t="s">
        <v>1536</v>
      </c>
      <c r="C328" s="10" t="s">
        <v>1537</v>
      </c>
      <c r="D328" s="10" t="s">
        <v>550</v>
      </c>
      <c r="E328" s="10" t="s">
        <v>551</v>
      </c>
      <c r="F328" s="32">
        <v>0</v>
      </c>
      <c r="G328" s="32">
        <v>5000</v>
      </c>
      <c r="H328" s="32">
        <v>0</v>
      </c>
      <c r="I328" s="10" t="s">
        <v>553</v>
      </c>
      <c r="J328" s="11">
        <v>3</v>
      </c>
      <c r="K328" s="11">
        <v>30</v>
      </c>
      <c r="L328" s="11">
        <v>37</v>
      </c>
      <c r="M328" s="10" t="s">
        <v>554</v>
      </c>
      <c r="N328" s="10" t="s">
        <v>1538</v>
      </c>
      <c r="R328" s="7"/>
      <c r="S328" s="7"/>
    </row>
    <row r="329" spans="1:19" ht="15.75" customHeight="1">
      <c r="A329" s="10" t="s">
        <v>1486</v>
      </c>
      <c r="B329" s="10" t="s">
        <v>1539</v>
      </c>
      <c r="C329" s="10" t="s">
        <v>1540</v>
      </c>
      <c r="D329" s="10" t="s">
        <v>550</v>
      </c>
      <c r="E329" s="10" t="s">
        <v>551</v>
      </c>
      <c r="F329" s="32">
        <v>0</v>
      </c>
      <c r="G329" s="32">
        <v>100</v>
      </c>
      <c r="H329" s="32">
        <v>0</v>
      </c>
      <c r="I329" s="10" t="s">
        <v>553</v>
      </c>
      <c r="J329" s="11">
        <v>3</v>
      </c>
      <c r="K329" s="11">
        <v>38</v>
      </c>
      <c r="L329" s="11">
        <v>45</v>
      </c>
      <c r="M329" s="10" t="s">
        <v>554</v>
      </c>
      <c r="N329" s="10" t="s">
        <v>1541</v>
      </c>
      <c r="R329" s="7"/>
      <c r="S329" s="7"/>
    </row>
    <row r="330" spans="1:19" ht="15.75" customHeight="1">
      <c r="A330" s="10" t="s">
        <v>1486</v>
      </c>
      <c r="B330" s="10" t="s">
        <v>1542</v>
      </c>
      <c r="C330" s="10" t="s">
        <v>1543</v>
      </c>
      <c r="D330" s="10" t="s">
        <v>550</v>
      </c>
      <c r="E330" s="10" t="s">
        <v>551</v>
      </c>
      <c r="F330" s="32">
        <v>-1000</v>
      </c>
      <c r="G330" s="32">
        <v>1000</v>
      </c>
      <c r="H330" s="32">
        <v>0</v>
      </c>
      <c r="I330" s="10" t="s">
        <v>553</v>
      </c>
      <c r="J330" s="11">
        <v>3</v>
      </c>
      <c r="K330" s="11">
        <v>46</v>
      </c>
      <c r="L330" s="11">
        <v>53</v>
      </c>
      <c r="M330" s="10" t="s">
        <v>554</v>
      </c>
      <c r="N330" s="10" t="s">
        <v>1544</v>
      </c>
      <c r="R330" s="7"/>
      <c r="S330" s="7"/>
    </row>
    <row r="331" spans="1:19" ht="15.75" customHeight="1">
      <c r="A331" s="10" t="s">
        <v>1486</v>
      </c>
      <c r="B331" s="10" t="s">
        <v>1545</v>
      </c>
      <c r="C331" s="10" t="s">
        <v>1546</v>
      </c>
      <c r="D331" s="10" t="s">
        <v>550</v>
      </c>
      <c r="E331" s="10" t="s">
        <v>551</v>
      </c>
      <c r="F331" s="32">
        <v>0</v>
      </c>
      <c r="G331" s="32">
        <v>1</v>
      </c>
      <c r="H331" s="32">
        <v>0</v>
      </c>
      <c r="I331" s="10" t="s">
        <v>553</v>
      </c>
      <c r="J331" s="11">
        <v>3</v>
      </c>
      <c r="K331" s="11">
        <v>54</v>
      </c>
      <c r="L331" s="11">
        <v>61</v>
      </c>
      <c r="M331" s="10" t="s">
        <v>554</v>
      </c>
      <c r="N331" s="10" t="s">
        <v>1547</v>
      </c>
      <c r="R331" s="7"/>
      <c r="S331" s="7"/>
    </row>
    <row r="332" spans="1:19" ht="15.75" customHeight="1">
      <c r="A332" s="10" t="s">
        <v>1486</v>
      </c>
      <c r="B332" s="10" t="s">
        <v>1548</v>
      </c>
      <c r="C332" s="10" t="s">
        <v>1549</v>
      </c>
      <c r="D332" s="10" t="s">
        <v>1550</v>
      </c>
      <c r="E332" s="10" t="s">
        <v>551</v>
      </c>
      <c r="F332" s="32">
        <v>0</v>
      </c>
      <c r="G332" s="32">
        <v>500</v>
      </c>
      <c r="H332" s="32">
        <v>0</v>
      </c>
      <c r="I332" s="10" t="s">
        <v>553</v>
      </c>
      <c r="J332" s="11">
        <v>3</v>
      </c>
      <c r="K332" s="11">
        <v>62</v>
      </c>
      <c r="L332" s="11">
        <v>69</v>
      </c>
      <c r="M332" s="10" t="s">
        <v>554</v>
      </c>
      <c r="N332" s="10" t="s">
        <v>1551</v>
      </c>
      <c r="R332" s="7"/>
      <c r="S332" s="7"/>
    </row>
    <row r="333" spans="1:19" ht="15.75" customHeight="1">
      <c r="A333" s="10" t="s">
        <v>1486</v>
      </c>
      <c r="B333" s="10" t="s">
        <v>1552</v>
      </c>
      <c r="C333" s="10" t="s">
        <v>1553</v>
      </c>
      <c r="D333" s="10" t="s">
        <v>325</v>
      </c>
      <c r="E333" s="10" t="s">
        <v>551</v>
      </c>
      <c r="F333" s="32">
        <v>0</v>
      </c>
      <c r="G333" s="32">
        <v>1000</v>
      </c>
      <c r="H333" s="32">
        <v>0</v>
      </c>
      <c r="I333" s="10" t="s">
        <v>553</v>
      </c>
      <c r="J333" s="11">
        <v>3</v>
      </c>
      <c r="K333" s="11">
        <v>70</v>
      </c>
      <c r="L333" s="11">
        <v>77</v>
      </c>
      <c r="M333" s="10" t="s">
        <v>554</v>
      </c>
      <c r="N333" s="10" t="s">
        <v>1554</v>
      </c>
      <c r="R333" s="7"/>
      <c r="S333" s="7"/>
    </row>
    <row r="334" spans="1:19" ht="15.75" customHeight="1">
      <c r="A334" s="10" t="s">
        <v>1486</v>
      </c>
      <c r="B334" s="10" t="s">
        <v>1555</v>
      </c>
      <c r="C334" s="10" t="s">
        <v>1556</v>
      </c>
      <c r="D334" s="10" t="s">
        <v>550</v>
      </c>
      <c r="E334" s="10" t="s">
        <v>551</v>
      </c>
      <c r="F334" s="32">
        <v>0</v>
      </c>
      <c r="G334" s="32">
        <v>1.5</v>
      </c>
      <c r="H334" s="32">
        <v>0</v>
      </c>
      <c r="I334" s="10" t="s">
        <v>553</v>
      </c>
      <c r="J334" s="11">
        <v>3</v>
      </c>
      <c r="K334" s="11">
        <v>78</v>
      </c>
      <c r="L334" s="11">
        <v>85</v>
      </c>
      <c r="M334" s="10" t="s">
        <v>554</v>
      </c>
      <c r="N334" s="10" t="s">
        <v>1557</v>
      </c>
      <c r="R334" s="7"/>
      <c r="S334" s="7"/>
    </row>
    <row r="335" spans="1:19" ht="15.75" customHeight="1">
      <c r="A335" s="10" t="s">
        <v>1486</v>
      </c>
      <c r="B335" s="10" t="s">
        <v>3366</v>
      </c>
      <c r="C335" s="10" t="s">
        <v>3367</v>
      </c>
      <c r="D335" s="10" t="s">
        <v>550</v>
      </c>
      <c r="E335" s="10" t="s">
        <v>1489</v>
      </c>
      <c r="F335" s="32"/>
      <c r="G335" s="32"/>
      <c r="H335" s="32"/>
      <c r="I335" s="10"/>
      <c r="J335" s="11">
        <v>3</v>
      </c>
      <c r="K335" s="11">
        <v>86</v>
      </c>
      <c r="L335" s="11">
        <v>200</v>
      </c>
      <c r="M335" s="10" t="s">
        <v>550</v>
      </c>
      <c r="N335" s="10"/>
      <c r="R335" s="7"/>
      <c r="S335" s="7"/>
    </row>
    <row r="336" spans="1:19" ht="15.75" customHeight="1">
      <c r="A336" s="10" t="s">
        <v>1558</v>
      </c>
      <c r="B336" s="10" t="s">
        <v>1591</v>
      </c>
      <c r="C336" s="10" t="s">
        <v>1592</v>
      </c>
      <c r="D336" s="10" t="s">
        <v>550</v>
      </c>
      <c r="E336" s="10" t="s">
        <v>584</v>
      </c>
      <c r="F336" s="32">
        <v>1</v>
      </c>
      <c r="G336" s="32">
        <v>10</v>
      </c>
      <c r="H336" s="10" t="s">
        <v>550</v>
      </c>
      <c r="I336" s="10" t="s">
        <v>553</v>
      </c>
      <c r="J336" s="11">
        <v>0</v>
      </c>
      <c r="K336" s="11">
        <v>0</v>
      </c>
      <c r="L336" s="11">
        <v>0</v>
      </c>
      <c r="M336" s="10" t="s">
        <v>550</v>
      </c>
      <c r="N336" s="10" t="s">
        <v>569</v>
      </c>
      <c r="R336" s="7"/>
      <c r="S336" s="7"/>
    </row>
    <row r="337" spans="1:19" ht="15.75" customHeight="1">
      <c r="A337" s="10" t="s">
        <v>1558</v>
      </c>
      <c r="B337" s="10" t="s">
        <v>1598</v>
      </c>
      <c r="C337" s="10" t="s">
        <v>1599</v>
      </c>
      <c r="D337" s="10" t="s">
        <v>550</v>
      </c>
      <c r="E337" s="10" t="s">
        <v>584</v>
      </c>
      <c r="F337" s="32">
        <v>1</v>
      </c>
      <c r="G337" s="32">
        <v>10000</v>
      </c>
      <c r="H337" s="10" t="s">
        <v>550</v>
      </c>
      <c r="I337" s="10" t="s">
        <v>585</v>
      </c>
      <c r="J337" s="11">
        <v>0</v>
      </c>
      <c r="K337" s="11">
        <v>0</v>
      </c>
      <c r="L337" s="11">
        <v>0</v>
      </c>
      <c r="M337" s="10" t="s">
        <v>550</v>
      </c>
      <c r="N337" s="10" t="s">
        <v>569</v>
      </c>
      <c r="R337" s="7"/>
      <c r="S337" s="7"/>
    </row>
    <row r="338" spans="1:19" ht="15.75" customHeight="1">
      <c r="A338" s="10" t="s">
        <v>1558</v>
      </c>
      <c r="B338" s="10" t="s">
        <v>1600</v>
      </c>
      <c r="C338" s="10" t="s">
        <v>1601</v>
      </c>
      <c r="D338" s="10" t="s">
        <v>550</v>
      </c>
      <c r="E338" s="10" t="s">
        <v>943</v>
      </c>
      <c r="F338" s="32">
        <v>0</v>
      </c>
      <c r="G338" s="32">
        <v>0</v>
      </c>
      <c r="H338" s="10" t="s">
        <v>550</v>
      </c>
      <c r="I338" s="10" t="s">
        <v>553</v>
      </c>
      <c r="J338" s="11">
        <v>1</v>
      </c>
      <c r="K338" s="11">
        <v>1</v>
      </c>
      <c r="L338" s="11">
        <v>20</v>
      </c>
      <c r="M338" s="10" t="s">
        <v>550</v>
      </c>
      <c r="N338" s="10" t="s">
        <v>569</v>
      </c>
      <c r="R338" s="7"/>
      <c r="S338" s="7"/>
    </row>
    <row r="339" spans="1:19" ht="15.75" customHeight="1">
      <c r="A339" s="10" t="s">
        <v>1558</v>
      </c>
      <c r="B339" s="10" t="s">
        <v>5</v>
      </c>
      <c r="C339" s="10" t="s">
        <v>1596</v>
      </c>
      <c r="D339" s="10" t="s">
        <v>550</v>
      </c>
      <c r="E339" s="10" t="s">
        <v>551</v>
      </c>
      <c r="F339" s="32">
        <v>0</v>
      </c>
      <c r="G339" s="32">
        <v>1</v>
      </c>
      <c r="H339" s="32">
        <v>0.15</v>
      </c>
      <c r="I339" s="10" t="s">
        <v>553</v>
      </c>
      <c r="J339" s="11">
        <v>2</v>
      </c>
      <c r="K339" s="11">
        <v>1</v>
      </c>
      <c r="L339" s="11">
        <v>8</v>
      </c>
      <c r="M339" s="10" t="s">
        <v>554</v>
      </c>
      <c r="N339" s="10" t="s">
        <v>1597</v>
      </c>
      <c r="R339" s="7"/>
      <c r="S339" s="7"/>
    </row>
    <row r="340" spans="1:19" ht="15.75" customHeight="1">
      <c r="A340" s="10" t="s">
        <v>1558</v>
      </c>
      <c r="B340" s="10" t="s">
        <v>6</v>
      </c>
      <c r="C340" s="10" t="s">
        <v>1588</v>
      </c>
      <c r="D340" s="10" t="s">
        <v>550</v>
      </c>
      <c r="E340" s="10" t="s">
        <v>1589</v>
      </c>
      <c r="F340" s="32">
        <v>1</v>
      </c>
      <c r="G340" s="32">
        <v>4</v>
      </c>
      <c r="H340" s="10" t="s">
        <v>550</v>
      </c>
      <c r="I340" s="10" t="s">
        <v>553</v>
      </c>
      <c r="J340" s="11">
        <v>2</v>
      </c>
      <c r="K340" s="11">
        <v>9</v>
      </c>
      <c r="L340" s="11">
        <v>16</v>
      </c>
      <c r="M340" s="10" t="s">
        <v>552</v>
      </c>
      <c r="N340" s="10" t="s">
        <v>1590</v>
      </c>
      <c r="R340" s="7"/>
      <c r="S340" s="7"/>
    </row>
    <row r="341" spans="1:19" ht="15.75" customHeight="1">
      <c r="A341" s="10" t="s">
        <v>1558</v>
      </c>
      <c r="B341" s="10" t="s">
        <v>7</v>
      </c>
      <c r="C341" s="10" t="s">
        <v>1584</v>
      </c>
      <c r="D341" s="10" t="s">
        <v>550</v>
      </c>
      <c r="E341" s="10" t="s">
        <v>551</v>
      </c>
      <c r="F341" s="32">
        <v>0</v>
      </c>
      <c r="G341" s="32">
        <v>1</v>
      </c>
      <c r="H341" s="32">
        <v>0</v>
      </c>
      <c r="I341" s="10" t="s">
        <v>1561</v>
      </c>
      <c r="J341" s="11">
        <v>2</v>
      </c>
      <c r="K341" s="11">
        <v>17</v>
      </c>
      <c r="L341" s="11">
        <v>24</v>
      </c>
      <c r="M341" s="10" t="s">
        <v>554</v>
      </c>
      <c r="N341" s="10" t="s">
        <v>1585</v>
      </c>
      <c r="R341" s="7"/>
      <c r="S341" s="7"/>
    </row>
    <row r="342" spans="1:19" ht="15.75" customHeight="1">
      <c r="A342" s="10" t="s">
        <v>1558</v>
      </c>
      <c r="B342" s="10" t="s">
        <v>1559</v>
      </c>
      <c r="C342" s="10" t="s">
        <v>1560</v>
      </c>
      <c r="D342" s="10" t="s">
        <v>306</v>
      </c>
      <c r="E342" s="10" t="s">
        <v>551</v>
      </c>
      <c r="F342" s="32">
        <v>0</v>
      </c>
      <c r="G342" s="32">
        <v>100</v>
      </c>
      <c r="H342" s="32">
        <v>0</v>
      </c>
      <c r="I342" s="10" t="s">
        <v>1561</v>
      </c>
      <c r="J342" s="11">
        <v>2</v>
      </c>
      <c r="K342" s="11">
        <v>25</v>
      </c>
      <c r="L342" s="11">
        <v>32</v>
      </c>
      <c r="M342" s="10" t="s">
        <v>554</v>
      </c>
      <c r="N342" s="10" t="s">
        <v>1562</v>
      </c>
      <c r="R342" s="7"/>
      <c r="S342" s="7"/>
    </row>
    <row r="343" spans="1:19" ht="15.75" customHeight="1">
      <c r="A343" s="10" t="s">
        <v>1558</v>
      </c>
      <c r="B343" s="10" t="s">
        <v>1563</v>
      </c>
      <c r="C343" s="10" t="s">
        <v>1564</v>
      </c>
      <c r="D343" s="10" t="s">
        <v>306</v>
      </c>
      <c r="E343" s="10" t="s">
        <v>551</v>
      </c>
      <c r="F343" s="32">
        <v>0</v>
      </c>
      <c r="G343" s="32">
        <v>100</v>
      </c>
      <c r="H343" s="32">
        <v>0</v>
      </c>
      <c r="I343" s="10" t="s">
        <v>1561</v>
      </c>
      <c r="J343" s="11">
        <v>2</v>
      </c>
      <c r="K343" s="11">
        <v>33</v>
      </c>
      <c r="L343" s="11">
        <v>40</v>
      </c>
      <c r="M343" s="10" t="s">
        <v>554</v>
      </c>
      <c r="N343" s="10" t="s">
        <v>1565</v>
      </c>
      <c r="R343" s="7"/>
      <c r="S343" s="7"/>
    </row>
    <row r="344" spans="1:19" ht="15.75" customHeight="1">
      <c r="A344" s="10" t="s">
        <v>1558</v>
      </c>
      <c r="B344" s="10" t="s">
        <v>1566</v>
      </c>
      <c r="C344" s="10" t="s">
        <v>1567</v>
      </c>
      <c r="D344" s="10" t="s">
        <v>306</v>
      </c>
      <c r="E344" s="10" t="s">
        <v>551</v>
      </c>
      <c r="F344" s="32">
        <v>0</v>
      </c>
      <c r="G344" s="32">
        <v>100</v>
      </c>
      <c r="H344" s="32">
        <v>0</v>
      </c>
      <c r="I344" s="10" t="s">
        <v>1561</v>
      </c>
      <c r="J344" s="11">
        <v>2</v>
      </c>
      <c r="K344" s="11">
        <v>41</v>
      </c>
      <c r="L344" s="11">
        <v>48</v>
      </c>
      <c r="M344" s="10" t="s">
        <v>554</v>
      </c>
      <c r="N344" s="10" t="s">
        <v>1568</v>
      </c>
      <c r="R344" s="7"/>
      <c r="S344" s="7"/>
    </row>
    <row r="345" spans="1:19" ht="15.75" customHeight="1">
      <c r="A345" s="10" t="s">
        <v>1558</v>
      </c>
      <c r="B345" s="10" t="s">
        <v>1569</v>
      </c>
      <c r="C345" s="10" t="s">
        <v>1570</v>
      </c>
      <c r="D345" s="10" t="s">
        <v>294</v>
      </c>
      <c r="E345" s="10" t="s">
        <v>551</v>
      </c>
      <c r="F345" s="32">
        <v>0</v>
      </c>
      <c r="G345" s="32">
        <v>200</v>
      </c>
      <c r="H345" s="32">
        <v>0</v>
      </c>
      <c r="I345" s="10" t="s">
        <v>1561</v>
      </c>
      <c r="J345" s="11">
        <v>2</v>
      </c>
      <c r="K345" s="11">
        <v>49</v>
      </c>
      <c r="L345" s="11">
        <v>56</v>
      </c>
      <c r="M345" s="10" t="s">
        <v>554</v>
      </c>
      <c r="N345" s="10" t="s">
        <v>1571</v>
      </c>
      <c r="R345" s="7"/>
      <c r="S345" s="7"/>
    </row>
    <row r="346" spans="1:19" ht="15.75" customHeight="1">
      <c r="A346" s="10" t="s">
        <v>1558</v>
      </c>
      <c r="B346" s="10" t="s">
        <v>1572</v>
      </c>
      <c r="C346" s="10" t="s">
        <v>1573</v>
      </c>
      <c r="D346" s="10" t="s">
        <v>294</v>
      </c>
      <c r="E346" s="10" t="s">
        <v>551</v>
      </c>
      <c r="F346" s="32">
        <v>10</v>
      </c>
      <c r="G346" s="32">
        <v>500</v>
      </c>
      <c r="H346" s="32">
        <v>0</v>
      </c>
      <c r="I346" s="10" t="s">
        <v>1561</v>
      </c>
      <c r="J346" s="11">
        <v>2</v>
      </c>
      <c r="K346" s="11">
        <v>57</v>
      </c>
      <c r="L346" s="11">
        <v>64</v>
      </c>
      <c r="M346" s="10" t="s">
        <v>554</v>
      </c>
      <c r="N346" s="10" t="s">
        <v>1574</v>
      </c>
      <c r="R346" s="7"/>
      <c r="S346" s="7"/>
    </row>
    <row r="347" spans="1:19" ht="15.75" customHeight="1">
      <c r="A347" s="10" t="s">
        <v>1558</v>
      </c>
      <c r="B347" s="10" t="s">
        <v>1575</v>
      </c>
      <c r="C347" s="10" t="s">
        <v>1576</v>
      </c>
      <c r="D347" s="10" t="s">
        <v>1577</v>
      </c>
      <c r="E347" s="10" t="s">
        <v>551</v>
      </c>
      <c r="F347" s="32">
        <v>1</v>
      </c>
      <c r="G347" s="32">
        <v>365</v>
      </c>
      <c r="H347" s="32">
        <v>0</v>
      </c>
      <c r="I347" s="10" t="s">
        <v>1561</v>
      </c>
      <c r="J347" s="11">
        <v>2</v>
      </c>
      <c r="K347" s="11">
        <v>65</v>
      </c>
      <c r="L347" s="11">
        <v>72</v>
      </c>
      <c r="M347" s="10" t="s">
        <v>554</v>
      </c>
      <c r="N347" s="10" t="s">
        <v>1578</v>
      </c>
      <c r="R347" s="7"/>
      <c r="S347" s="7"/>
    </row>
    <row r="348" spans="1:19" ht="15.75" customHeight="1">
      <c r="A348" s="10" t="s">
        <v>1558</v>
      </c>
      <c r="B348" s="10" t="s">
        <v>1579</v>
      </c>
      <c r="C348" s="10" t="s">
        <v>1580</v>
      </c>
      <c r="D348" s="10" t="s">
        <v>550</v>
      </c>
      <c r="E348" s="10" t="s">
        <v>551</v>
      </c>
      <c r="F348" s="32">
        <v>0.01</v>
      </c>
      <c r="G348" s="32">
        <v>0.99</v>
      </c>
      <c r="H348" s="32">
        <v>0</v>
      </c>
      <c r="I348" s="10" t="s">
        <v>1561</v>
      </c>
      <c r="J348" s="11">
        <v>2</v>
      </c>
      <c r="K348" s="11">
        <v>73</v>
      </c>
      <c r="L348" s="11">
        <v>80</v>
      </c>
      <c r="M348" s="10" t="s">
        <v>554</v>
      </c>
      <c r="N348" s="10" t="s">
        <v>1581</v>
      </c>
      <c r="R348" s="7"/>
      <c r="S348" s="7"/>
    </row>
    <row r="349" spans="1:19" ht="15.75" customHeight="1">
      <c r="A349" s="10" t="s">
        <v>1558</v>
      </c>
      <c r="B349" s="10" t="s">
        <v>15</v>
      </c>
      <c r="C349" s="10" t="s">
        <v>1602</v>
      </c>
      <c r="D349" s="10" t="s">
        <v>550</v>
      </c>
      <c r="E349" s="10" t="s">
        <v>584</v>
      </c>
      <c r="F349" s="32">
        <v>3</v>
      </c>
      <c r="G349" s="32">
        <v>10</v>
      </c>
      <c r="H349" s="32">
        <v>10</v>
      </c>
      <c r="I349" s="10" t="s">
        <v>1561</v>
      </c>
      <c r="J349" s="11">
        <v>3</v>
      </c>
      <c r="K349" s="11">
        <v>1</v>
      </c>
      <c r="L349" s="11">
        <v>8</v>
      </c>
      <c r="M349" s="10" t="s">
        <v>554</v>
      </c>
      <c r="N349" s="10" t="s">
        <v>1603</v>
      </c>
      <c r="R349" s="7"/>
      <c r="S349" s="7"/>
    </row>
    <row r="350" spans="1:19" ht="15.75" customHeight="1">
      <c r="A350" s="10" t="s">
        <v>1558</v>
      </c>
      <c r="B350" s="10" t="s">
        <v>16</v>
      </c>
      <c r="C350" s="10" t="s">
        <v>1606</v>
      </c>
      <c r="D350" s="10" t="s">
        <v>550</v>
      </c>
      <c r="E350" s="10" t="s">
        <v>551</v>
      </c>
      <c r="F350" s="32">
        <v>0</v>
      </c>
      <c r="G350" s="32">
        <v>4</v>
      </c>
      <c r="H350" s="32">
        <v>0</v>
      </c>
      <c r="I350" s="10" t="s">
        <v>1561</v>
      </c>
      <c r="J350" s="11">
        <v>3</v>
      </c>
      <c r="K350" s="11">
        <v>9</v>
      </c>
      <c r="L350" s="11">
        <v>16</v>
      </c>
      <c r="M350" s="10" t="s">
        <v>554</v>
      </c>
      <c r="N350" s="10" t="s">
        <v>1607</v>
      </c>
      <c r="R350" s="7"/>
      <c r="S350" s="7"/>
    </row>
    <row r="351" spans="1:19" ht="15.75" customHeight="1">
      <c r="A351" s="10" t="s">
        <v>1558</v>
      </c>
      <c r="B351" s="10" t="s">
        <v>17</v>
      </c>
      <c r="C351" s="10" t="s">
        <v>1593</v>
      </c>
      <c r="D351" s="10" t="s">
        <v>1594</v>
      </c>
      <c r="E351" s="10" t="s">
        <v>551</v>
      </c>
      <c r="F351" s="32">
        <v>0</v>
      </c>
      <c r="G351" s="32">
        <v>300</v>
      </c>
      <c r="H351" s="32">
        <v>50</v>
      </c>
      <c r="I351" s="10" t="s">
        <v>553</v>
      </c>
      <c r="J351" s="11">
        <v>3</v>
      </c>
      <c r="K351" s="11">
        <v>17</v>
      </c>
      <c r="L351" s="11">
        <v>24</v>
      </c>
      <c r="M351" s="10" t="s">
        <v>554</v>
      </c>
      <c r="N351" s="10" t="s">
        <v>1595</v>
      </c>
      <c r="R351" s="7"/>
      <c r="S351" s="7"/>
    </row>
    <row r="352" spans="1:19" ht="15.75" customHeight="1">
      <c r="A352" s="10" t="s">
        <v>1558</v>
      </c>
      <c r="B352" s="10" t="s">
        <v>18</v>
      </c>
      <c r="C352" s="10" t="s">
        <v>1604</v>
      </c>
      <c r="D352" s="10" t="s">
        <v>550</v>
      </c>
      <c r="E352" s="10" t="s">
        <v>551</v>
      </c>
      <c r="F352" s="32">
        <v>1</v>
      </c>
      <c r="G352" s="32">
        <v>3</v>
      </c>
      <c r="H352" s="32">
        <v>2</v>
      </c>
      <c r="I352" s="10" t="s">
        <v>1561</v>
      </c>
      <c r="J352" s="11">
        <v>3</v>
      </c>
      <c r="K352" s="11">
        <v>25</v>
      </c>
      <c r="L352" s="11">
        <v>32</v>
      </c>
      <c r="M352" s="10" t="s">
        <v>554</v>
      </c>
      <c r="N352" s="10" t="s">
        <v>1605</v>
      </c>
      <c r="R352" s="7"/>
      <c r="S352" s="7"/>
    </row>
    <row r="353" spans="1:19" ht="15.75" customHeight="1">
      <c r="A353" s="10" t="s">
        <v>1558</v>
      </c>
      <c r="B353" s="10" t="s">
        <v>19</v>
      </c>
      <c r="C353" s="10" t="s">
        <v>1610</v>
      </c>
      <c r="D353" s="10" t="s">
        <v>306</v>
      </c>
      <c r="E353" s="10" t="s">
        <v>551</v>
      </c>
      <c r="F353" s="32">
        <v>0.01</v>
      </c>
      <c r="G353" s="32">
        <v>0.25</v>
      </c>
      <c r="H353" s="32">
        <v>0</v>
      </c>
      <c r="I353" s="10" t="s">
        <v>1561</v>
      </c>
      <c r="J353" s="11">
        <v>3</v>
      </c>
      <c r="K353" s="11">
        <v>33</v>
      </c>
      <c r="L353" s="11">
        <v>40</v>
      </c>
      <c r="M353" s="10" t="s">
        <v>554</v>
      </c>
      <c r="N353" s="10" t="s">
        <v>1611</v>
      </c>
      <c r="R353" s="7"/>
      <c r="S353" s="7"/>
    </row>
    <row r="354" spans="1:19" ht="15.75" customHeight="1">
      <c r="A354" s="10" t="s">
        <v>1558</v>
      </c>
      <c r="B354" s="10" t="s">
        <v>20</v>
      </c>
      <c r="C354" s="10" t="s">
        <v>1608</v>
      </c>
      <c r="D354" s="10" t="s">
        <v>306</v>
      </c>
      <c r="E354" s="10" t="s">
        <v>551</v>
      </c>
      <c r="F354" s="32">
        <v>0.05</v>
      </c>
      <c r="G354" s="32">
        <v>0.25</v>
      </c>
      <c r="H354" s="32">
        <v>0</v>
      </c>
      <c r="I354" s="10" t="s">
        <v>1561</v>
      </c>
      <c r="J354" s="11">
        <v>3</v>
      </c>
      <c r="K354" s="11">
        <v>41</v>
      </c>
      <c r="L354" s="11">
        <v>48</v>
      </c>
      <c r="M354" s="10" t="s">
        <v>554</v>
      </c>
      <c r="N354" s="10" t="s">
        <v>1609</v>
      </c>
      <c r="R354" s="7"/>
      <c r="S354" s="7"/>
    </row>
    <row r="355" spans="1:19" ht="15.75" customHeight="1">
      <c r="A355" s="10" t="s">
        <v>1558</v>
      </c>
      <c r="B355" s="10" t="s">
        <v>21</v>
      </c>
      <c r="C355" s="10" t="s">
        <v>1612</v>
      </c>
      <c r="D355" s="10" t="s">
        <v>306</v>
      </c>
      <c r="E355" s="10" t="s">
        <v>551</v>
      </c>
      <c r="F355" s="32">
        <v>0.05</v>
      </c>
      <c r="G355" s="32">
        <v>0.25</v>
      </c>
      <c r="H355" s="32">
        <v>0</v>
      </c>
      <c r="I355" s="10" t="s">
        <v>1561</v>
      </c>
      <c r="J355" s="11">
        <v>3</v>
      </c>
      <c r="K355" s="11">
        <v>49</v>
      </c>
      <c r="L355" s="11">
        <v>56</v>
      </c>
      <c r="M355" s="10" t="s">
        <v>554</v>
      </c>
      <c r="N355" s="10" t="s">
        <v>1613</v>
      </c>
      <c r="R355" s="7"/>
      <c r="S355" s="7"/>
    </row>
    <row r="356" spans="1:19" ht="15.75" customHeight="1">
      <c r="A356" s="10" t="s">
        <v>1558</v>
      </c>
      <c r="B356" s="10" t="s">
        <v>22</v>
      </c>
      <c r="C356" s="10" t="s">
        <v>1582</v>
      </c>
      <c r="D356" s="10" t="s">
        <v>550</v>
      </c>
      <c r="E356" s="10" t="s">
        <v>551</v>
      </c>
      <c r="F356" s="32">
        <v>0.03</v>
      </c>
      <c r="G356" s="32">
        <v>0.05</v>
      </c>
      <c r="H356" s="32">
        <v>0</v>
      </c>
      <c r="I356" s="10" t="s">
        <v>1561</v>
      </c>
      <c r="J356" s="11">
        <v>3</v>
      </c>
      <c r="K356" s="11">
        <v>57</v>
      </c>
      <c r="L356" s="11">
        <v>64</v>
      </c>
      <c r="M356" s="10" t="s">
        <v>554</v>
      </c>
      <c r="N356" s="10" t="s">
        <v>1583</v>
      </c>
      <c r="R356" s="7"/>
      <c r="S356" s="7"/>
    </row>
    <row r="357" spans="1:19" ht="15.75" customHeight="1">
      <c r="A357" s="10" t="s">
        <v>1558</v>
      </c>
      <c r="B357" s="10" t="s">
        <v>23</v>
      </c>
      <c r="C357" s="10" t="s">
        <v>1586</v>
      </c>
      <c r="D357" s="10" t="s">
        <v>550</v>
      </c>
      <c r="E357" s="10" t="s">
        <v>551</v>
      </c>
      <c r="F357" s="32">
        <v>0.3</v>
      </c>
      <c r="G357" s="32">
        <v>0.7</v>
      </c>
      <c r="H357" s="32">
        <v>0</v>
      </c>
      <c r="I357" s="10" t="s">
        <v>1561</v>
      </c>
      <c r="J357" s="11">
        <v>3</v>
      </c>
      <c r="K357" s="11">
        <v>65</v>
      </c>
      <c r="L357" s="11">
        <v>72</v>
      </c>
      <c r="M357" s="10" t="s">
        <v>554</v>
      </c>
      <c r="N357" s="10" t="s">
        <v>1587</v>
      </c>
      <c r="R357" s="7"/>
      <c r="S357" s="7"/>
    </row>
    <row r="358" spans="1:19">
      <c r="A358" s="10" t="s">
        <v>1614</v>
      </c>
      <c r="B358" s="10" t="s">
        <v>1892</v>
      </c>
      <c r="C358" s="10" t="s">
        <v>1893</v>
      </c>
      <c r="D358" s="10" t="s">
        <v>550</v>
      </c>
      <c r="E358" s="10" t="s">
        <v>1894</v>
      </c>
      <c r="F358" s="32">
        <v>0</v>
      </c>
      <c r="G358" s="32">
        <v>1</v>
      </c>
      <c r="H358" s="32">
        <v>0</v>
      </c>
      <c r="I358" s="10" t="s">
        <v>553</v>
      </c>
      <c r="J358" s="11">
        <v>0</v>
      </c>
      <c r="K358" s="11">
        <v>0</v>
      </c>
      <c r="L358" s="11">
        <v>0</v>
      </c>
      <c r="M358" s="10" t="s">
        <v>550</v>
      </c>
      <c r="N358" s="10" t="s">
        <v>1893</v>
      </c>
      <c r="R358" s="7"/>
      <c r="S358" s="7"/>
    </row>
    <row r="359" spans="1:19">
      <c r="A359" s="10" t="s">
        <v>1614</v>
      </c>
      <c r="B359" s="10" t="s">
        <v>1879</v>
      </c>
      <c r="C359" s="10" t="s">
        <v>1880</v>
      </c>
      <c r="D359" s="10" t="s">
        <v>550</v>
      </c>
      <c r="E359" s="10" t="s">
        <v>584</v>
      </c>
      <c r="F359" s="32">
        <v>0</v>
      </c>
      <c r="G359" s="32">
        <v>10000</v>
      </c>
      <c r="H359" s="10" t="s">
        <v>550</v>
      </c>
      <c r="I359" s="10" t="s">
        <v>585</v>
      </c>
      <c r="J359" s="11">
        <v>1</v>
      </c>
      <c r="K359" s="11">
        <v>1</v>
      </c>
      <c r="L359" s="11">
        <v>8</v>
      </c>
      <c r="M359" s="10" t="s">
        <v>550</v>
      </c>
      <c r="N359" s="10" t="s">
        <v>1881</v>
      </c>
      <c r="R359" s="7"/>
      <c r="S359" s="7"/>
    </row>
    <row r="360" spans="1:19">
      <c r="A360" s="10" t="s">
        <v>1614</v>
      </c>
      <c r="B360" s="10" t="s">
        <v>1885</v>
      </c>
      <c r="C360" s="10" t="s">
        <v>1886</v>
      </c>
      <c r="D360" s="10" t="s">
        <v>550</v>
      </c>
      <c r="E360" s="10" t="s">
        <v>584</v>
      </c>
      <c r="F360" s="32">
        <v>0</v>
      </c>
      <c r="G360" s="32">
        <v>10000</v>
      </c>
      <c r="H360" s="10" t="s">
        <v>550</v>
      </c>
      <c r="I360" s="10" t="s">
        <v>553</v>
      </c>
      <c r="J360" s="11">
        <v>1</v>
      </c>
      <c r="K360" s="11">
        <v>9</v>
      </c>
      <c r="L360" s="11">
        <v>16</v>
      </c>
      <c r="M360" s="10" t="s">
        <v>550</v>
      </c>
      <c r="N360" s="10" t="s">
        <v>569</v>
      </c>
      <c r="R360" s="7"/>
      <c r="S360" s="7"/>
    </row>
    <row r="361" spans="1:19">
      <c r="A361" s="10" t="s">
        <v>1614</v>
      </c>
      <c r="B361" s="10" t="s">
        <v>1895</v>
      </c>
      <c r="C361" s="10" t="s">
        <v>1896</v>
      </c>
      <c r="D361" s="10" t="s">
        <v>550</v>
      </c>
      <c r="E361" s="10" t="s">
        <v>1092</v>
      </c>
      <c r="F361" s="10"/>
      <c r="G361" s="10"/>
      <c r="H361" s="10" t="s">
        <v>550</v>
      </c>
      <c r="I361" s="10" t="s">
        <v>553</v>
      </c>
      <c r="J361" s="11">
        <v>1</v>
      </c>
      <c r="K361" s="11">
        <v>17</v>
      </c>
      <c r="L361" s="11">
        <v>80</v>
      </c>
      <c r="M361" s="10" t="s">
        <v>550</v>
      </c>
      <c r="N361" s="10" t="s">
        <v>1897</v>
      </c>
      <c r="R361" s="7"/>
      <c r="S361" s="7"/>
    </row>
    <row r="362" spans="1:19">
      <c r="A362" s="10" t="s">
        <v>1614</v>
      </c>
      <c r="B362" s="10" t="s">
        <v>1739</v>
      </c>
      <c r="C362" s="10" t="s">
        <v>1740</v>
      </c>
      <c r="D362" s="10" t="s">
        <v>550</v>
      </c>
      <c r="E362" s="10" t="s">
        <v>584</v>
      </c>
      <c r="F362" s="32">
        <v>0</v>
      </c>
      <c r="G362" s="32">
        <v>10000</v>
      </c>
      <c r="H362" s="32">
        <v>1</v>
      </c>
      <c r="I362" s="10" t="s">
        <v>553</v>
      </c>
      <c r="J362" s="11">
        <v>2</v>
      </c>
      <c r="K362" s="11">
        <v>1</v>
      </c>
      <c r="L362" s="11">
        <v>8</v>
      </c>
      <c r="M362" s="10" t="s">
        <v>550</v>
      </c>
      <c r="N362" s="10" t="s">
        <v>1741</v>
      </c>
      <c r="R362" s="7"/>
      <c r="S362" s="7"/>
    </row>
    <row r="363" spans="1:19">
      <c r="A363" s="10" t="s">
        <v>1614</v>
      </c>
      <c r="B363" s="10" t="s">
        <v>1742</v>
      </c>
      <c r="C363" s="10" t="s">
        <v>1743</v>
      </c>
      <c r="D363" s="10" t="s">
        <v>550</v>
      </c>
      <c r="E363" s="10" t="s">
        <v>584</v>
      </c>
      <c r="F363" s="32">
        <v>0</v>
      </c>
      <c r="G363" s="32">
        <v>10000</v>
      </c>
      <c r="H363" s="32">
        <v>1</v>
      </c>
      <c r="I363" s="10" t="s">
        <v>553</v>
      </c>
      <c r="J363" s="11">
        <v>2</v>
      </c>
      <c r="K363" s="11">
        <v>9</v>
      </c>
      <c r="L363" s="11">
        <v>16</v>
      </c>
      <c r="M363" s="10" t="s">
        <v>550</v>
      </c>
      <c r="N363" s="10" t="s">
        <v>1744</v>
      </c>
      <c r="R363" s="7"/>
      <c r="S363" s="7"/>
    </row>
    <row r="364" spans="1:19">
      <c r="A364" s="10" t="s">
        <v>1614</v>
      </c>
      <c r="B364" s="10" t="s">
        <v>1745</v>
      </c>
      <c r="C364" s="10" t="s">
        <v>1746</v>
      </c>
      <c r="D364" s="10" t="s">
        <v>550</v>
      </c>
      <c r="E364" s="10" t="s">
        <v>584</v>
      </c>
      <c r="F364" s="32">
        <v>0</v>
      </c>
      <c r="G364" s="32">
        <v>10000</v>
      </c>
      <c r="H364" s="32">
        <v>1</v>
      </c>
      <c r="I364" s="10" t="s">
        <v>553</v>
      </c>
      <c r="J364" s="11">
        <v>2</v>
      </c>
      <c r="K364" s="11">
        <v>17</v>
      </c>
      <c r="L364" s="11">
        <v>24</v>
      </c>
      <c r="M364" s="10" t="s">
        <v>550</v>
      </c>
      <c r="N364" s="10" t="s">
        <v>1747</v>
      </c>
      <c r="R364" s="7"/>
      <c r="S364" s="7"/>
    </row>
    <row r="365" spans="1:19">
      <c r="A365" s="10" t="s">
        <v>1614</v>
      </c>
      <c r="B365" s="10" t="s">
        <v>1734</v>
      </c>
      <c r="C365" s="10" t="s">
        <v>1735</v>
      </c>
      <c r="D365" s="10" t="s">
        <v>550</v>
      </c>
      <c r="E365" s="10" t="s">
        <v>584</v>
      </c>
      <c r="F365" s="32">
        <v>0</v>
      </c>
      <c r="G365" s="32">
        <v>10</v>
      </c>
      <c r="H365" s="32">
        <v>0</v>
      </c>
      <c r="I365" s="10" t="s">
        <v>553</v>
      </c>
      <c r="J365" s="11">
        <v>2</v>
      </c>
      <c r="K365" s="11">
        <v>25</v>
      </c>
      <c r="L365" s="11">
        <v>32</v>
      </c>
      <c r="M365" s="10" t="s">
        <v>550</v>
      </c>
      <c r="N365" s="10" t="s">
        <v>1736</v>
      </c>
      <c r="R365" s="7"/>
      <c r="S365" s="7"/>
    </row>
    <row r="366" spans="1:19">
      <c r="A366" s="10" t="s">
        <v>1614</v>
      </c>
      <c r="B366" s="10" t="s">
        <v>1701</v>
      </c>
      <c r="C366" s="10" t="s">
        <v>1702</v>
      </c>
      <c r="D366" s="10" t="s">
        <v>550</v>
      </c>
      <c r="E366" s="10" t="s">
        <v>584</v>
      </c>
      <c r="F366" s="32">
        <v>-10000</v>
      </c>
      <c r="G366" s="32">
        <v>10000</v>
      </c>
      <c r="H366" s="32">
        <v>0</v>
      </c>
      <c r="I366" s="10" t="s">
        <v>553</v>
      </c>
      <c r="J366" s="11">
        <v>2</v>
      </c>
      <c r="K366" s="11">
        <v>33</v>
      </c>
      <c r="L366" s="11">
        <v>40</v>
      </c>
      <c r="M366" s="10" t="s">
        <v>550</v>
      </c>
      <c r="N366" s="10" t="s">
        <v>1703</v>
      </c>
      <c r="R366" s="7"/>
      <c r="S366" s="7"/>
    </row>
    <row r="367" spans="1:19">
      <c r="A367" s="10" t="s">
        <v>1614</v>
      </c>
      <c r="B367" s="10" t="s">
        <v>1731</v>
      </c>
      <c r="C367" s="10" t="s">
        <v>1732</v>
      </c>
      <c r="D367" s="10" t="s">
        <v>550</v>
      </c>
      <c r="E367" s="10" t="s">
        <v>584</v>
      </c>
      <c r="F367" s="32">
        <v>0</v>
      </c>
      <c r="G367" s="32">
        <v>1</v>
      </c>
      <c r="H367" s="32">
        <v>0</v>
      </c>
      <c r="I367" s="10" t="s">
        <v>553</v>
      </c>
      <c r="J367" s="11">
        <v>2</v>
      </c>
      <c r="K367" s="11">
        <v>41</v>
      </c>
      <c r="L367" s="11">
        <v>48</v>
      </c>
      <c r="M367" s="10" t="s">
        <v>550</v>
      </c>
      <c r="N367" s="10" t="s">
        <v>1733</v>
      </c>
      <c r="R367" s="7"/>
      <c r="S367" s="7"/>
    </row>
    <row r="368" spans="1:19">
      <c r="A368" s="10" t="s">
        <v>1614</v>
      </c>
      <c r="B368" s="10" t="s">
        <v>760</v>
      </c>
      <c r="C368" s="10" t="s">
        <v>1778</v>
      </c>
      <c r="D368" s="10" t="s">
        <v>550</v>
      </c>
      <c r="E368" s="10" t="s">
        <v>584</v>
      </c>
      <c r="F368" s="32">
        <v>0</v>
      </c>
      <c r="G368" s="32">
        <v>4</v>
      </c>
      <c r="H368" s="32">
        <v>0</v>
      </c>
      <c r="I368" s="10" t="s">
        <v>553</v>
      </c>
      <c r="J368" s="11">
        <v>2</v>
      </c>
      <c r="K368" s="11">
        <v>49</v>
      </c>
      <c r="L368" s="11">
        <v>56</v>
      </c>
      <c r="M368" s="10" t="s">
        <v>550</v>
      </c>
      <c r="N368" s="10" t="s">
        <v>1779</v>
      </c>
      <c r="R368" s="7"/>
      <c r="S368" s="7"/>
    </row>
    <row r="369" spans="1:19">
      <c r="A369" s="10" t="s">
        <v>1614</v>
      </c>
      <c r="B369" s="10" t="s">
        <v>1763</v>
      </c>
      <c r="C369" s="10" t="s">
        <v>1764</v>
      </c>
      <c r="D369" s="10" t="s">
        <v>550</v>
      </c>
      <c r="E369" s="10" t="s">
        <v>584</v>
      </c>
      <c r="F369" s="32">
        <v>0</v>
      </c>
      <c r="G369" s="32">
        <v>10000</v>
      </c>
      <c r="H369" s="32">
        <v>0</v>
      </c>
      <c r="I369" s="10" t="s">
        <v>553</v>
      </c>
      <c r="J369" s="11">
        <v>2</v>
      </c>
      <c r="K369" s="11">
        <v>57</v>
      </c>
      <c r="L369" s="11">
        <v>64</v>
      </c>
      <c r="M369" s="10" t="s">
        <v>550</v>
      </c>
      <c r="N369" s="10" t="s">
        <v>1765</v>
      </c>
      <c r="R369" s="7"/>
      <c r="S369" s="7"/>
    </row>
    <row r="370" spans="1:19">
      <c r="A370" s="10" t="s">
        <v>1614</v>
      </c>
      <c r="B370" s="10" t="s">
        <v>1748</v>
      </c>
      <c r="C370" s="10" t="s">
        <v>1749</v>
      </c>
      <c r="D370" s="10" t="s">
        <v>550</v>
      </c>
      <c r="E370" s="10" t="s">
        <v>584</v>
      </c>
      <c r="F370" s="32">
        <v>0</v>
      </c>
      <c r="G370" s="32">
        <v>10000</v>
      </c>
      <c r="H370" s="32">
        <v>0</v>
      </c>
      <c r="I370" s="10" t="s">
        <v>553</v>
      </c>
      <c r="J370" s="11">
        <v>2</v>
      </c>
      <c r="K370" s="11">
        <v>65</v>
      </c>
      <c r="L370" s="11">
        <v>72</v>
      </c>
      <c r="M370" s="10" t="s">
        <v>550</v>
      </c>
      <c r="N370" s="10" t="s">
        <v>1749</v>
      </c>
      <c r="R370" s="7"/>
      <c r="S370" s="7"/>
    </row>
    <row r="371" spans="1:19">
      <c r="A371" s="10" t="s">
        <v>1614</v>
      </c>
      <c r="B371" s="10" t="s">
        <v>1760</v>
      </c>
      <c r="C371" s="10" t="s">
        <v>1761</v>
      </c>
      <c r="D371" s="10" t="s">
        <v>550</v>
      </c>
      <c r="E371" s="10" t="s">
        <v>584</v>
      </c>
      <c r="F371" s="32">
        <v>0</v>
      </c>
      <c r="G371" s="32">
        <v>10000</v>
      </c>
      <c r="H371" s="32">
        <v>0</v>
      </c>
      <c r="I371" s="10" t="s">
        <v>553</v>
      </c>
      <c r="J371" s="11">
        <v>2</v>
      </c>
      <c r="K371" s="11">
        <v>73</v>
      </c>
      <c r="L371" s="11">
        <v>80</v>
      </c>
      <c r="M371" s="10" t="s">
        <v>550</v>
      </c>
      <c r="N371" s="10" t="s">
        <v>1762</v>
      </c>
      <c r="R371" s="7"/>
      <c r="S371" s="7"/>
    </row>
    <row r="372" spans="1:19">
      <c r="A372" s="10" t="s">
        <v>1614</v>
      </c>
      <c r="B372" s="10" t="s">
        <v>1772</v>
      </c>
      <c r="C372" s="10" t="s">
        <v>1773</v>
      </c>
      <c r="D372" s="10" t="s">
        <v>550</v>
      </c>
      <c r="E372" s="10" t="s">
        <v>584</v>
      </c>
      <c r="F372" s="32">
        <v>1</v>
      </c>
      <c r="G372" s="32">
        <v>35</v>
      </c>
      <c r="H372" s="32">
        <v>0</v>
      </c>
      <c r="I372" s="10" t="s">
        <v>553</v>
      </c>
      <c r="J372" s="11">
        <v>2</v>
      </c>
      <c r="K372" s="11">
        <v>81</v>
      </c>
      <c r="L372" s="11">
        <v>88</v>
      </c>
      <c r="M372" s="10" t="s">
        <v>550</v>
      </c>
      <c r="N372" s="10" t="s">
        <v>1774</v>
      </c>
      <c r="R372" s="7"/>
      <c r="S372" s="7"/>
    </row>
    <row r="373" spans="1:19">
      <c r="A373" s="10" t="s">
        <v>1614</v>
      </c>
      <c r="B373" s="10" t="s">
        <v>681</v>
      </c>
      <c r="C373" s="10" t="s">
        <v>1737</v>
      </c>
      <c r="D373" s="10" t="s">
        <v>1577</v>
      </c>
      <c r="E373" s="10" t="s">
        <v>584</v>
      </c>
      <c r="F373" s="32">
        <v>0</v>
      </c>
      <c r="G373" s="32">
        <v>365</v>
      </c>
      <c r="H373" s="32">
        <v>0</v>
      </c>
      <c r="I373" s="10" t="s">
        <v>553</v>
      </c>
      <c r="J373" s="11">
        <v>2</v>
      </c>
      <c r="K373" s="11">
        <v>89</v>
      </c>
      <c r="L373" s="11">
        <v>96</v>
      </c>
      <c r="M373" s="10" t="s">
        <v>550</v>
      </c>
      <c r="N373" s="10" t="s">
        <v>1738</v>
      </c>
      <c r="R373" s="7"/>
      <c r="S373" s="7"/>
    </row>
    <row r="374" spans="1:19">
      <c r="A374" s="10" t="s">
        <v>1614</v>
      </c>
      <c r="B374" s="10" t="s">
        <v>122</v>
      </c>
      <c r="C374" s="10" t="s">
        <v>1877</v>
      </c>
      <c r="D374" s="10" t="s">
        <v>294</v>
      </c>
      <c r="E374" s="10" t="s">
        <v>551</v>
      </c>
      <c r="F374" s="32">
        <v>0</v>
      </c>
      <c r="G374" s="32">
        <v>1000</v>
      </c>
      <c r="H374" s="32">
        <v>0</v>
      </c>
      <c r="I374" s="10" t="s">
        <v>553</v>
      </c>
      <c r="J374" s="11">
        <v>3</v>
      </c>
      <c r="K374" s="11">
        <v>1</v>
      </c>
      <c r="L374" s="11">
        <v>10</v>
      </c>
      <c r="M374" s="10" t="s">
        <v>565</v>
      </c>
      <c r="N374" s="10" t="s">
        <v>1878</v>
      </c>
      <c r="R374" s="7"/>
      <c r="S374" s="7"/>
    </row>
    <row r="375" spans="1:19">
      <c r="A375" s="10" t="s">
        <v>1614</v>
      </c>
      <c r="B375" s="10" t="s">
        <v>117</v>
      </c>
      <c r="C375" s="10" t="s">
        <v>1890</v>
      </c>
      <c r="D375" s="10" t="s">
        <v>316</v>
      </c>
      <c r="E375" s="10" t="s">
        <v>551</v>
      </c>
      <c r="F375" s="32">
        <v>0</v>
      </c>
      <c r="G375" s="32">
        <v>1000</v>
      </c>
      <c r="H375" s="32">
        <v>0</v>
      </c>
      <c r="I375" s="10" t="s">
        <v>553</v>
      </c>
      <c r="J375" s="11">
        <v>3</v>
      </c>
      <c r="K375" s="11">
        <v>11</v>
      </c>
      <c r="L375" s="11">
        <v>20</v>
      </c>
      <c r="M375" s="10" t="s">
        <v>565</v>
      </c>
      <c r="N375" s="10" t="s">
        <v>1891</v>
      </c>
      <c r="R375" s="7"/>
      <c r="S375" s="7"/>
    </row>
    <row r="376" spans="1:19">
      <c r="A376" s="10" t="s">
        <v>1614</v>
      </c>
      <c r="B376" s="10" t="s">
        <v>1932</v>
      </c>
      <c r="C376" s="10" t="s">
        <v>1933</v>
      </c>
      <c r="D376" s="10" t="s">
        <v>1617</v>
      </c>
      <c r="E376" s="10" t="s">
        <v>551</v>
      </c>
      <c r="F376" s="32">
        <v>-90</v>
      </c>
      <c r="G376" s="32">
        <v>90</v>
      </c>
      <c r="H376" s="32">
        <v>0</v>
      </c>
      <c r="I376" s="10" t="s">
        <v>553</v>
      </c>
      <c r="J376" s="11">
        <v>3</v>
      </c>
      <c r="K376" s="11">
        <v>21</v>
      </c>
      <c r="L376" s="11">
        <v>30</v>
      </c>
      <c r="M376" s="10" t="s">
        <v>565</v>
      </c>
      <c r="N376" s="10" t="s">
        <v>1934</v>
      </c>
      <c r="R376" s="7"/>
      <c r="S376" s="7"/>
    </row>
    <row r="377" spans="1:19">
      <c r="A377" s="10" t="s">
        <v>1614</v>
      </c>
      <c r="B377" s="10" t="s">
        <v>1917</v>
      </c>
      <c r="C377" s="10" t="s">
        <v>1918</v>
      </c>
      <c r="D377" s="10" t="s">
        <v>1617</v>
      </c>
      <c r="E377" s="10" t="s">
        <v>551</v>
      </c>
      <c r="F377" s="32">
        <v>-180</v>
      </c>
      <c r="G377" s="32">
        <v>180</v>
      </c>
      <c r="H377" s="32">
        <v>0</v>
      </c>
      <c r="I377" s="10" t="s">
        <v>553</v>
      </c>
      <c r="J377" s="11">
        <v>3</v>
      </c>
      <c r="K377" s="11">
        <v>31</v>
      </c>
      <c r="L377" s="11">
        <v>40</v>
      </c>
      <c r="M377" s="10" t="s">
        <v>565</v>
      </c>
      <c r="N377" s="10" t="s">
        <v>1919</v>
      </c>
      <c r="R377" s="7"/>
      <c r="S377" s="7"/>
    </row>
    <row r="378" spans="1:19">
      <c r="A378" s="10" t="s">
        <v>1614</v>
      </c>
      <c r="B378" s="10" t="s">
        <v>1625</v>
      </c>
      <c r="C378" s="10" t="s">
        <v>1626</v>
      </c>
      <c r="D378" s="10" t="s">
        <v>1627</v>
      </c>
      <c r="E378" s="10" t="s">
        <v>551</v>
      </c>
      <c r="F378" s="32">
        <v>0</v>
      </c>
      <c r="G378" s="32">
        <v>360</v>
      </c>
      <c r="H378" s="32">
        <v>0</v>
      </c>
      <c r="I378" s="10" t="s">
        <v>553</v>
      </c>
      <c r="J378" s="11">
        <v>3</v>
      </c>
      <c r="K378" s="11">
        <v>41</v>
      </c>
      <c r="L378" s="11">
        <v>50</v>
      </c>
      <c r="M378" s="10" t="s">
        <v>554</v>
      </c>
      <c r="N378" s="10" t="s">
        <v>1626</v>
      </c>
      <c r="R378" s="7"/>
      <c r="S378" s="7"/>
    </row>
    <row r="379" spans="1:19">
      <c r="A379" s="10" t="s">
        <v>1614</v>
      </c>
      <c r="B379" s="10" t="s">
        <v>1868</v>
      </c>
      <c r="C379" s="10" t="s">
        <v>1869</v>
      </c>
      <c r="D379" s="10" t="s">
        <v>306</v>
      </c>
      <c r="E379" s="10" t="s">
        <v>551</v>
      </c>
      <c r="F379" s="32">
        <v>-500</v>
      </c>
      <c r="G379" s="32">
        <v>8000</v>
      </c>
      <c r="H379" s="32">
        <v>0</v>
      </c>
      <c r="I379" s="10" t="s">
        <v>553</v>
      </c>
      <c r="J379" s="11">
        <v>3</v>
      </c>
      <c r="K379" s="11">
        <v>51</v>
      </c>
      <c r="L379" s="11">
        <v>60</v>
      </c>
      <c r="M379" s="10" t="s">
        <v>552</v>
      </c>
      <c r="N379" s="10" t="s">
        <v>1869</v>
      </c>
      <c r="R379" s="7"/>
      <c r="S379" s="7"/>
    </row>
    <row r="380" spans="1:19">
      <c r="A380" s="10" t="s">
        <v>1614</v>
      </c>
      <c r="B380" s="10" t="s">
        <v>620</v>
      </c>
      <c r="C380" s="10" t="s">
        <v>1679</v>
      </c>
      <c r="D380" s="10" t="s">
        <v>1645</v>
      </c>
      <c r="E380" s="10" t="s">
        <v>551</v>
      </c>
      <c r="F380" s="32">
        <v>0</v>
      </c>
      <c r="G380" s="32">
        <v>10</v>
      </c>
      <c r="H380" s="32">
        <v>0</v>
      </c>
      <c r="I380" s="10" t="s">
        <v>553</v>
      </c>
      <c r="J380" s="11">
        <v>3</v>
      </c>
      <c r="K380" s="11">
        <v>61</v>
      </c>
      <c r="L380" s="11">
        <v>70</v>
      </c>
      <c r="M380" s="10" t="s">
        <v>554</v>
      </c>
      <c r="N380" s="10" t="s">
        <v>1680</v>
      </c>
      <c r="R380" s="7"/>
      <c r="S380" s="7"/>
    </row>
    <row r="381" spans="1:19">
      <c r="A381" s="10" t="s">
        <v>1614</v>
      </c>
      <c r="B381" s="10" t="s">
        <v>532</v>
      </c>
      <c r="C381" s="10" t="s">
        <v>1695</v>
      </c>
      <c r="D381" s="10" t="s">
        <v>1645</v>
      </c>
      <c r="E381" s="10" t="s">
        <v>551</v>
      </c>
      <c r="F381" s="32">
        <v>0</v>
      </c>
      <c r="G381" s="32">
        <v>10</v>
      </c>
      <c r="H381" s="32">
        <v>0</v>
      </c>
      <c r="I381" s="10" t="s">
        <v>553</v>
      </c>
      <c r="J381" s="11">
        <v>3</v>
      </c>
      <c r="K381" s="11">
        <v>71</v>
      </c>
      <c r="L381" s="11">
        <v>80</v>
      </c>
      <c r="M381" s="10" t="s">
        <v>554</v>
      </c>
      <c r="N381" s="10" t="s">
        <v>1696</v>
      </c>
      <c r="R381" s="7"/>
      <c r="S381" s="7"/>
    </row>
    <row r="382" spans="1:19">
      <c r="A382" s="10" t="s">
        <v>1614</v>
      </c>
      <c r="B382" s="10" t="s">
        <v>1615</v>
      </c>
      <c r="C382" s="10" t="s">
        <v>1616</v>
      </c>
      <c r="D382" s="10" t="s">
        <v>1617</v>
      </c>
      <c r="E382" s="10" t="s">
        <v>551</v>
      </c>
      <c r="F382" s="32">
        <v>0</v>
      </c>
      <c r="G382" s="32">
        <v>360</v>
      </c>
      <c r="H382" s="32">
        <v>0</v>
      </c>
      <c r="I382" s="10" t="s">
        <v>553</v>
      </c>
      <c r="J382" s="11">
        <v>3</v>
      </c>
      <c r="K382" s="11">
        <v>81</v>
      </c>
      <c r="L382" s="11">
        <v>90</v>
      </c>
      <c r="M382" s="10" t="s">
        <v>554</v>
      </c>
      <c r="N382" s="10" t="s">
        <v>1618</v>
      </c>
      <c r="R382" s="7"/>
      <c r="S382" s="7"/>
    </row>
    <row r="383" spans="1:19">
      <c r="A383" s="10" t="s">
        <v>1614</v>
      </c>
      <c r="B383" s="10" t="s">
        <v>1910</v>
      </c>
      <c r="C383" s="10" t="s">
        <v>1911</v>
      </c>
      <c r="D383" s="10" t="s">
        <v>1832</v>
      </c>
      <c r="E383" s="10" t="s">
        <v>551</v>
      </c>
      <c r="F383" s="32">
        <v>-10000</v>
      </c>
      <c r="G383" s="32">
        <v>10000</v>
      </c>
      <c r="H383" s="32">
        <v>0</v>
      </c>
      <c r="I383" s="10" t="s">
        <v>553</v>
      </c>
      <c r="J383" s="11">
        <v>4</v>
      </c>
      <c r="K383" s="11">
        <v>1</v>
      </c>
      <c r="L383" s="11">
        <v>10</v>
      </c>
      <c r="M383" s="10" t="s">
        <v>554</v>
      </c>
      <c r="N383" s="10" t="s">
        <v>1912</v>
      </c>
      <c r="R383" s="7"/>
      <c r="S383" s="7"/>
    </row>
    <row r="384" spans="1:19">
      <c r="A384" s="10" t="s">
        <v>1614</v>
      </c>
      <c r="B384" s="10" t="s">
        <v>1643</v>
      </c>
      <c r="C384" s="10" t="s">
        <v>1644</v>
      </c>
      <c r="D384" s="10" t="s">
        <v>1645</v>
      </c>
      <c r="E384" s="10" t="s">
        <v>551</v>
      </c>
      <c r="F384" s="32">
        <v>0</v>
      </c>
      <c r="G384" s="32">
        <v>100</v>
      </c>
      <c r="H384" s="32">
        <v>0</v>
      </c>
      <c r="I384" s="10" t="s">
        <v>553</v>
      </c>
      <c r="J384" s="11">
        <v>4</v>
      </c>
      <c r="K384" s="11">
        <v>11</v>
      </c>
      <c r="L384" s="11">
        <v>20</v>
      </c>
      <c r="M384" s="10" t="s">
        <v>565</v>
      </c>
      <c r="N384" s="10" t="s">
        <v>1646</v>
      </c>
      <c r="R384" s="7"/>
      <c r="S384" s="7"/>
    </row>
    <row r="385" spans="1:19">
      <c r="A385" s="10" t="s">
        <v>1614</v>
      </c>
      <c r="B385" s="10" t="s">
        <v>1640</v>
      </c>
      <c r="C385" s="10" t="s">
        <v>1641</v>
      </c>
      <c r="D385" s="10" t="s">
        <v>306</v>
      </c>
      <c r="E385" s="10" t="s">
        <v>551</v>
      </c>
      <c r="F385" s="32">
        <v>0</v>
      </c>
      <c r="G385" s="32">
        <v>20</v>
      </c>
      <c r="H385" s="32">
        <v>0</v>
      </c>
      <c r="I385" s="10" t="s">
        <v>553</v>
      </c>
      <c r="J385" s="11">
        <v>4</v>
      </c>
      <c r="K385" s="11">
        <v>21</v>
      </c>
      <c r="L385" s="11">
        <v>30</v>
      </c>
      <c r="M385" s="10" t="s">
        <v>565</v>
      </c>
      <c r="N385" s="10" t="s">
        <v>1642</v>
      </c>
      <c r="R385" s="7"/>
      <c r="S385" s="7"/>
    </row>
    <row r="386" spans="1:19">
      <c r="A386" s="10" t="s">
        <v>1614</v>
      </c>
      <c r="B386" s="10" t="s">
        <v>1650</v>
      </c>
      <c r="C386" s="10" t="s">
        <v>1651</v>
      </c>
      <c r="D386" s="10" t="s">
        <v>564</v>
      </c>
      <c r="E386" s="10" t="s">
        <v>551</v>
      </c>
      <c r="F386" s="32">
        <v>0</v>
      </c>
      <c r="G386" s="32">
        <v>1</v>
      </c>
      <c r="H386" s="32">
        <v>0</v>
      </c>
      <c r="I386" s="10" t="s">
        <v>553</v>
      </c>
      <c r="J386" s="11">
        <v>4</v>
      </c>
      <c r="K386" s="11">
        <v>31</v>
      </c>
      <c r="L386" s="11">
        <v>40</v>
      </c>
      <c r="M386" s="10" t="s">
        <v>565</v>
      </c>
      <c r="N386" s="10" t="s">
        <v>1652</v>
      </c>
      <c r="R386" s="7"/>
      <c r="S386" s="7"/>
    </row>
    <row r="387" spans="1:19">
      <c r="A387" s="10" t="s">
        <v>1614</v>
      </c>
      <c r="B387" s="10" t="s">
        <v>1647</v>
      </c>
      <c r="C387" s="10" t="s">
        <v>1648</v>
      </c>
      <c r="D387" s="10" t="s">
        <v>550</v>
      </c>
      <c r="E387" s="10" t="s">
        <v>551</v>
      </c>
      <c r="F387" s="32">
        <v>0.01</v>
      </c>
      <c r="G387" s="32">
        <v>0.15</v>
      </c>
      <c r="H387" s="32">
        <v>1.4999999999999999E-2</v>
      </c>
      <c r="I387" s="10" t="s">
        <v>553</v>
      </c>
      <c r="J387" s="11">
        <v>4</v>
      </c>
      <c r="K387" s="11">
        <v>41</v>
      </c>
      <c r="L387" s="11">
        <v>50</v>
      </c>
      <c r="M387" s="10" t="s">
        <v>565</v>
      </c>
      <c r="N387" s="10" t="s">
        <v>1649</v>
      </c>
      <c r="R387" s="7"/>
      <c r="S387" s="7"/>
    </row>
    <row r="388" spans="1:19">
      <c r="A388" s="10" t="s">
        <v>1614</v>
      </c>
      <c r="B388" s="10" t="s">
        <v>3339</v>
      </c>
      <c r="C388" s="10" t="s">
        <v>1875</v>
      </c>
      <c r="D388" s="10" t="s">
        <v>564</v>
      </c>
      <c r="E388" s="10" t="s">
        <v>551</v>
      </c>
      <c r="F388" s="32">
        <v>0</v>
      </c>
      <c r="G388" s="32">
        <v>10</v>
      </c>
      <c r="H388" s="32">
        <v>0</v>
      </c>
      <c r="I388" s="10" t="s">
        <v>553</v>
      </c>
      <c r="J388" s="11">
        <v>4</v>
      </c>
      <c r="K388" s="11">
        <v>51</v>
      </c>
      <c r="L388" s="11">
        <v>60</v>
      </c>
      <c r="M388" s="10" t="s">
        <v>565</v>
      </c>
      <c r="N388" s="10" t="s">
        <v>1876</v>
      </c>
      <c r="R388" s="7"/>
      <c r="S388" s="7"/>
    </row>
    <row r="389" spans="1:19">
      <c r="A389" s="10" t="s">
        <v>1614</v>
      </c>
      <c r="B389" s="10" t="s">
        <v>1887</v>
      </c>
      <c r="C389" s="10" t="s">
        <v>1888</v>
      </c>
      <c r="D389" s="10" t="s">
        <v>306</v>
      </c>
      <c r="E389" s="10" t="s">
        <v>551</v>
      </c>
      <c r="F389" s="32">
        <v>0</v>
      </c>
      <c r="G389" s="32">
        <v>300</v>
      </c>
      <c r="H389" s="32">
        <v>0</v>
      </c>
      <c r="I389" s="10" t="s">
        <v>553</v>
      </c>
      <c r="J389" s="11">
        <v>4</v>
      </c>
      <c r="K389" s="11">
        <v>61</v>
      </c>
      <c r="L389" s="11">
        <v>70</v>
      </c>
      <c r="M389" s="10" t="s">
        <v>565</v>
      </c>
      <c r="N389" s="10" t="s">
        <v>1889</v>
      </c>
      <c r="R389" s="7"/>
      <c r="S389" s="7"/>
    </row>
    <row r="390" spans="1:19">
      <c r="A390" s="10" t="s">
        <v>1614</v>
      </c>
      <c r="B390" s="10" t="s">
        <v>1898</v>
      </c>
      <c r="C390" s="10" t="s">
        <v>1899</v>
      </c>
      <c r="D390" s="10" t="s">
        <v>550</v>
      </c>
      <c r="E390" s="10" t="s">
        <v>551</v>
      </c>
      <c r="F390" s="32">
        <v>0</v>
      </c>
      <c r="G390" s="32">
        <v>0.5</v>
      </c>
      <c r="H390" s="32">
        <v>0.15</v>
      </c>
      <c r="I390" s="10" t="s">
        <v>553</v>
      </c>
      <c r="J390" s="11">
        <v>4</v>
      </c>
      <c r="K390" s="11">
        <v>71</v>
      </c>
      <c r="L390" s="11">
        <v>80</v>
      </c>
      <c r="M390" s="10" t="s">
        <v>565</v>
      </c>
      <c r="N390" s="10" t="s">
        <v>1900</v>
      </c>
      <c r="R390" s="7"/>
      <c r="S390" s="7"/>
    </row>
    <row r="391" spans="1:19" ht="96">
      <c r="A391" s="10" t="s">
        <v>1614</v>
      </c>
      <c r="B391" s="10" t="s">
        <v>1672</v>
      </c>
      <c r="C391" s="10" t="s">
        <v>1673</v>
      </c>
      <c r="D391" s="10" t="s">
        <v>550</v>
      </c>
      <c r="E391" s="10" t="s">
        <v>551</v>
      </c>
      <c r="F391" s="32">
        <v>0</v>
      </c>
      <c r="G391" s="32">
        <v>1</v>
      </c>
      <c r="H391" s="32">
        <v>0</v>
      </c>
      <c r="I391" s="10" t="s">
        <v>553</v>
      </c>
      <c r="J391" s="11">
        <v>4</v>
      </c>
      <c r="K391" s="11">
        <v>81</v>
      </c>
      <c r="L391" s="11">
        <v>90</v>
      </c>
      <c r="M391" s="10" t="s">
        <v>565</v>
      </c>
      <c r="N391" s="34" t="s">
        <v>1674</v>
      </c>
      <c r="R391" s="7"/>
      <c r="S391" s="7"/>
    </row>
    <row r="392" spans="1:19">
      <c r="A392" s="10" t="s">
        <v>1614</v>
      </c>
      <c r="B392" s="10" t="s">
        <v>1901</v>
      </c>
      <c r="C392" s="10" t="s">
        <v>1902</v>
      </c>
      <c r="D392" s="10" t="s">
        <v>550</v>
      </c>
      <c r="E392" s="10" t="s">
        <v>551</v>
      </c>
      <c r="F392" s="32">
        <v>0</v>
      </c>
      <c r="G392" s="32">
        <v>1</v>
      </c>
      <c r="H392" s="32">
        <v>0</v>
      </c>
      <c r="I392" s="10" t="s">
        <v>553</v>
      </c>
      <c r="J392" s="11">
        <v>4</v>
      </c>
      <c r="K392" s="11">
        <v>91</v>
      </c>
      <c r="L392" s="11">
        <v>100</v>
      </c>
      <c r="M392" s="10" t="s">
        <v>565</v>
      </c>
      <c r="N392" s="10" t="s">
        <v>1903</v>
      </c>
      <c r="R392" s="7"/>
      <c r="S392" s="7"/>
    </row>
    <row r="393" spans="1:19">
      <c r="A393" s="10" t="s">
        <v>1614</v>
      </c>
      <c r="B393" s="10" t="s">
        <v>1810</v>
      </c>
      <c r="C393" s="10" t="s">
        <v>1811</v>
      </c>
      <c r="D393" s="10" t="s">
        <v>1645</v>
      </c>
      <c r="E393" s="10" t="s">
        <v>551</v>
      </c>
      <c r="F393" s="32">
        <v>0</v>
      </c>
      <c r="G393" s="32">
        <v>100</v>
      </c>
      <c r="H393" s="32">
        <v>0</v>
      </c>
      <c r="I393" s="10" t="s">
        <v>553</v>
      </c>
      <c r="J393" s="11">
        <v>5</v>
      </c>
      <c r="K393" s="11">
        <v>1</v>
      </c>
      <c r="L393" s="11">
        <v>10</v>
      </c>
      <c r="M393" s="10" t="s">
        <v>565</v>
      </c>
      <c r="N393" s="10" t="s">
        <v>1812</v>
      </c>
      <c r="R393" s="7"/>
      <c r="S393" s="7"/>
    </row>
    <row r="394" spans="1:19">
      <c r="A394" s="10" t="s">
        <v>1614</v>
      </c>
      <c r="B394" s="10" t="s">
        <v>1804</v>
      </c>
      <c r="C394" s="10" t="s">
        <v>1805</v>
      </c>
      <c r="D394" s="10" t="s">
        <v>306</v>
      </c>
      <c r="E394" s="10" t="s">
        <v>551</v>
      </c>
      <c r="F394" s="32">
        <v>0</v>
      </c>
      <c r="G394" s="32">
        <v>20</v>
      </c>
      <c r="H394" s="32">
        <v>0</v>
      </c>
      <c r="I394" s="10" t="s">
        <v>553</v>
      </c>
      <c r="J394" s="11">
        <v>5</v>
      </c>
      <c r="K394" s="11">
        <v>11</v>
      </c>
      <c r="L394" s="11">
        <v>20</v>
      </c>
      <c r="M394" s="10" t="s">
        <v>565</v>
      </c>
      <c r="N394" s="10" t="s">
        <v>1806</v>
      </c>
      <c r="R394" s="7"/>
      <c r="S394" s="7"/>
    </row>
    <row r="395" spans="1:19">
      <c r="A395" s="10" t="s">
        <v>1614</v>
      </c>
      <c r="B395" s="10" t="s">
        <v>1798</v>
      </c>
      <c r="C395" s="10" t="s">
        <v>1799</v>
      </c>
      <c r="D395" s="10" t="s">
        <v>306</v>
      </c>
      <c r="E395" s="10" t="s">
        <v>551</v>
      </c>
      <c r="F395" s="32">
        <v>0</v>
      </c>
      <c r="G395" s="32">
        <v>100</v>
      </c>
      <c r="H395" s="32">
        <v>0</v>
      </c>
      <c r="I395" s="10" t="s">
        <v>553</v>
      </c>
      <c r="J395" s="11">
        <v>5</v>
      </c>
      <c r="K395" s="11">
        <v>21</v>
      </c>
      <c r="L395" s="11">
        <v>30</v>
      </c>
      <c r="M395" s="10" t="s">
        <v>565</v>
      </c>
      <c r="N395" s="10" t="s">
        <v>1800</v>
      </c>
      <c r="R395" s="7"/>
      <c r="S395" s="7"/>
    </row>
    <row r="396" spans="1:19">
      <c r="A396" s="10" t="s">
        <v>1614</v>
      </c>
      <c r="B396" s="10" t="s">
        <v>1819</v>
      </c>
      <c r="C396" s="10" t="s">
        <v>1820</v>
      </c>
      <c r="D396" s="10" t="s">
        <v>306</v>
      </c>
      <c r="E396" s="10" t="s">
        <v>551</v>
      </c>
      <c r="F396" s="32">
        <v>0</v>
      </c>
      <c r="G396" s="32">
        <v>200</v>
      </c>
      <c r="H396" s="32">
        <v>0</v>
      </c>
      <c r="I396" s="10" t="s">
        <v>553</v>
      </c>
      <c r="J396" s="11">
        <v>5</v>
      </c>
      <c r="K396" s="11">
        <v>31</v>
      </c>
      <c r="L396" s="11">
        <v>40</v>
      </c>
      <c r="M396" s="10" t="s">
        <v>565</v>
      </c>
      <c r="N396" s="10" t="s">
        <v>1821</v>
      </c>
      <c r="R396" s="7"/>
      <c r="S396" s="7"/>
    </row>
    <row r="397" spans="1:19">
      <c r="A397" s="10" t="s">
        <v>1614</v>
      </c>
      <c r="B397" s="10" t="s">
        <v>1816</v>
      </c>
      <c r="C397" s="10" t="s">
        <v>1817</v>
      </c>
      <c r="D397" s="10" t="s">
        <v>564</v>
      </c>
      <c r="E397" s="10" t="s">
        <v>551</v>
      </c>
      <c r="F397" s="32">
        <v>0</v>
      </c>
      <c r="G397" s="32">
        <v>0.1</v>
      </c>
      <c r="H397" s="32">
        <v>0</v>
      </c>
      <c r="I397" s="10" t="s">
        <v>553</v>
      </c>
      <c r="J397" s="11">
        <v>5</v>
      </c>
      <c r="K397" s="11">
        <v>41</v>
      </c>
      <c r="L397" s="11">
        <v>50</v>
      </c>
      <c r="M397" s="10" t="s">
        <v>565</v>
      </c>
      <c r="N397" s="10" t="s">
        <v>1818</v>
      </c>
      <c r="R397" s="7"/>
      <c r="S397" s="7"/>
    </row>
    <row r="398" spans="1:19">
      <c r="A398" s="10" t="s">
        <v>1614</v>
      </c>
      <c r="B398" s="10" t="s">
        <v>1813</v>
      </c>
      <c r="C398" s="10" t="s">
        <v>1814</v>
      </c>
      <c r="D398" s="10" t="s">
        <v>550</v>
      </c>
      <c r="E398" s="10" t="s">
        <v>551</v>
      </c>
      <c r="F398" s="32">
        <v>0.01</v>
      </c>
      <c r="G398" s="32">
        <v>0.5</v>
      </c>
      <c r="H398" s="32">
        <v>0.05</v>
      </c>
      <c r="I398" s="10" t="s">
        <v>553</v>
      </c>
      <c r="J398" s="11">
        <v>5</v>
      </c>
      <c r="K398" s="11">
        <v>51</v>
      </c>
      <c r="L398" s="11">
        <v>60</v>
      </c>
      <c r="M398" s="10" t="s">
        <v>565</v>
      </c>
      <c r="N398" s="10" t="s">
        <v>1815</v>
      </c>
      <c r="R398" s="7"/>
      <c r="S398" s="7"/>
    </row>
    <row r="399" spans="1:19">
      <c r="A399" s="10" t="s">
        <v>1614</v>
      </c>
      <c r="B399" s="10" t="s">
        <v>1801</v>
      </c>
      <c r="C399" s="10" t="s">
        <v>1802</v>
      </c>
      <c r="D399" s="10" t="s">
        <v>550</v>
      </c>
      <c r="E399" s="10" t="s">
        <v>551</v>
      </c>
      <c r="F399" s="32">
        <v>1E-4</v>
      </c>
      <c r="G399" s="32">
        <v>0.6</v>
      </c>
      <c r="H399" s="32">
        <v>1E-4</v>
      </c>
      <c r="I399" s="10" t="s">
        <v>553</v>
      </c>
      <c r="J399" s="11">
        <v>5</v>
      </c>
      <c r="K399" s="11">
        <v>61</v>
      </c>
      <c r="L399" s="11">
        <v>70</v>
      </c>
      <c r="M399" s="10" t="s">
        <v>565</v>
      </c>
      <c r="N399" s="10" t="s">
        <v>1803</v>
      </c>
      <c r="R399" s="7"/>
      <c r="S399" s="7"/>
    </row>
    <row r="400" spans="1:19">
      <c r="A400" s="10" t="s">
        <v>1614</v>
      </c>
      <c r="B400" s="10" t="s">
        <v>1807</v>
      </c>
      <c r="C400" s="10" t="s">
        <v>1808</v>
      </c>
      <c r="D400" s="10" t="s">
        <v>550</v>
      </c>
      <c r="E400" s="10" t="s">
        <v>551</v>
      </c>
      <c r="F400" s="32">
        <v>1E-4</v>
      </c>
      <c r="G400" s="32">
        <v>0.5</v>
      </c>
      <c r="H400" s="32">
        <v>0.3</v>
      </c>
      <c r="I400" s="10" t="s">
        <v>553</v>
      </c>
      <c r="J400" s="11">
        <v>5</v>
      </c>
      <c r="K400" s="11">
        <v>71</v>
      </c>
      <c r="L400" s="11">
        <v>80</v>
      </c>
      <c r="M400" s="10" t="s">
        <v>565</v>
      </c>
      <c r="N400" s="10" t="s">
        <v>1809</v>
      </c>
      <c r="R400" s="7"/>
      <c r="S400" s="7"/>
    </row>
    <row r="401" spans="1:19">
      <c r="A401" s="10" t="s">
        <v>1614</v>
      </c>
      <c r="B401" s="10" t="s">
        <v>1826</v>
      </c>
      <c r="C401" s="10" t="s">
        <v>1827</v>
      </c>
      <c r="D401" s="10" t="s">
        <v>306</v>
      </c>
      <c r="E401" s="10" t="s">
        <v>551</v>
      </c>
      <c r="F401" s="32">
        <v>0</v>
      </c>
      <c r="G401" s="32">
        <v>1000</v>
      </c>
      <c r="H401" s="32">
        <v>0</v>
      </c>
      <c r="I401" s="10" t="s">
        <v>553</v>
      </c>
      <c r="J401" s="11">
        <v>5</v>
      </c>
      <c r="K401" s="11">
        <v>81</v>
      </c>
      <c r="L401" s="11">
        <v>90</v>
      </c>
      <c r="M401" s="10" t="s">
        <v>565</v>
      </c>
      <c r="N401" s="10" t="s">
        <v>1828</v>
      </c>
      <c r="R401" s="7"/>
      <c r="S401" s="7"/>
    </row>
    <row r="402" spans="1:19">
      <c r="A402" s="10" t="s">
        <v>1614</v>
      </c>
      <c r="B402" s="10" t="s">
        <v>1823</v>
      </c>
      <c r="C402" s="10" t="s">
        <v>1824</v>
      </c>
      <c r="D402" s="10" t="s">
        <v>1645</v>
      </c>
      <c r="E402" s="10" t="s">
        <v>551</v>
      </c>
      <c r="F402" s="32">
        <v>0</v>
      </c>
      <c r="G402" s="32">
        <v>100</v>
      </c>
      <c r="H402" s="32">
        <v>0</v>
      </c>
      <c r="I402" s="10" t="s">
        <v>553</v>
      </c>
      <c r="J402" s="11">
        <v>5</v>
      </c>
      <c r="K402" s="11">
        <v>91</v>
      </c>
      <c r="L402" s="11">
        <v>100</v>
      </c>
      <c r="M402" s="10" t="s">
        <v>565</v>
      </c>
      <c r="N402" s="10" t="s">
        <v>1825</v>
      </c>
      <c r="R402" s="7"/>
      <c r="S402" s="7"/>
    </row>
    <row r="403" spans="1:19">
      <c r="A403" s="10" t="s">
        <v>1614</v>
      </c>
      <c r="B403" s="10" t="s">
        <v>1870</v>
      </c>
      <c r="C403" s="10" t="s">
        <v>1871</v>
      </c>
      <c r="D403" s="10" t="s">
        <v>550</v>
      </c>
      <c r="E403" s="10" t="s">
        <v>551</v>
      </c>
      <c r="F403" s="32">
        <v>0.01</v>
      </c>
      <c r="G403" s="32">
        <v>10</v>
      </c>
      <c r="H403" s="32">
        <v>1</v>
      </c>
      <c r="I403" s="10" t="s">
        <v>553</v>
      </c>
      <c r="J403" s="11">
        <v>5</v>
      </c>
      <c r="K403" s="11">
        <v>101</v>
      </c>
      <c r="L403" s="11">
        <v>110</v>
      </c>
      <c r="M403" s="10" t="s">
        <v>554</v>
      </c>
      <c r="N403" s="10" t="s">
        <v>1871</v>
      </c>
      <c r="R403" s="7"/>
      <c r="S403" s="7"/>
    </row>
    <row r="404" spans="1:19">
      <c r="A404" s="10" t="s">
        <v>1614</v>
      </c>
      <c r="B404" s="10" t="s">
        <v>1693</v>
      </c>
      <c r="C404" s="10" t="s">
        <v>1694</v>
      </c>
      <c r="D404" s="10" t="s">
        <v>550</v>
      </c>
      <c r="E404" s="10" t="s">
        <v>551</v>
      </c>
      <c r="F404" s="32">
        <v>1.0000000000000001E-5</v>
      </c>
      <c r="G404" s="32">
        <v>10</v>
      </c>
      <c r="H404" s="32">
        <v>1</v>
      </c>
      <c r="I404" s="10" t="s">
        <v>553</v>
      </c>
      <c r="J404" s="11">
        <v>5</v>
      </c>
      <c r="K404" s="11">
        <v>111</v>
      </c>
      <c r="L404" s="11">
        <v>120</v>
      </c>
      <c r="M404" s="10" t="s">
        <v>576</v>
      </c>
      <c r="N404" s="10" t="s">
        <v>1694</v>
      </c>
      <c r="R404" s="7"/>
      <c r="S404" s="7"/>
    </row>
    <row r="405" spans="1:19">
      <c r="A405" s="10" t="s">
        <v>1614</v>
      </c>
      <c r="B405" s="10" t="s">
        <v>1844</v>
      </c>
      <c r="C405" s="10" t="s">
        <v>1845</v>
      </c>
      <c r="D405" s="10" t="s">
        <v>306</v>
      </c>
      <c r="E405" s="10" t="s">
        <v>551</v>
      </c>
      <c r="F405" s="32">
        <v>0</v>
      </c>
      <c r="G405" s="32">
        <v>10000</v>
      </c>
      <c r="H405" s="32">
        <v>0</v>
      </c>
      <c r="I405" s="10" t="s">
        <v>553</v>
      </c>
      <c r="J405" s="11">
        <v>6</v>
      </c>
      <c r="K405" s="11">
        <v>1</v>
      </c>
      <c r="L405" s="11">
        <v>10</v>
      </c>
      <c r="M405" s="10" t="s">
        <v>554</v>
      </c>
      <c r="N405" s="10" t="s">
        <v>1846</v>
      </c>
      <c r="R405" s="7"/>
      <c r="S405" s="7"/>
    </row>
    <row r="406" spans="1:19">
      <c r="A406" s="10" t="s">
        <v>1614</v>
      </c>
      <c r="B406" s="10" t="s">
        <v>1830</v>
      </c>
      <c r="C406" s="10" t="s">
        <v>1831</v>
      </c>
      <c r="D406" s="10" t="s">
        <v>1832</v>
      </c>
      <c r="E406" s="10" t="s">
        <v>551</v>
      </c>
      <c r="F406" s="32">
        <v>0</v>
      </c>
      <c r="G406" s="32">
        <v>10000</v>
      </c>
      <c r="H406" s="32">
        <v>0</v>
      </c>
      <c r="I406" s="10" t="s">
        <v>553</v>
      </c>
      <c r="J406" s="11">
        <v>6</v>
      </c>
      <c r="K406" s="11">
        <v>11</v>
      </c>
      <c r="L406" s="11">
        <v>20</v>
      </c>
      <c r="M406" s="10" t="s">
        <v>554</v>
      </c>
      <c r="N406" s="10" t="s">
        <v>1833</v>
      </c>
      <c r="R406" s="7"/>
      <c r="S406" s="7"/>
    </row>
    <row r="407" spans="1:19">
      <c r="A407" s="10" t="s">
        <v>1614</v>
      </c>
      <c r="B407" s="10" t="s">
        <v>136</v>
      </c>
      <c r="C407" s="10" t="s">
        <v>1858</v>
      </c>
      <c r="D407" s="10" t="s">
        <v>294</v>
      </c>
      <c r="E407" s="10" t="s">
        <v>551</v>
      </c>
      <c r="F407" s="32">
        <v>0</v>
      </c>
      <c r="G407" s="32">
        <v>10000</v>
      </c>
      <c r="H407" s="32">
        <v>0</v>
      </c>
      <c r="I407" s="10" t="s">
        <v>553</v>
      </c>
      <c r="J407" s="11">
        <v>6</v>
      </c>
      <c r="K407" s="11">
        <v>21</v>
      </c>
      <c r="L407" s="11">
        <v>30</v>
      </c>
      <c r="M407" s="10" t="s">
        <v>554</v>
      </c>
      <c r="N407" s="10" t="s">
        <v>1859</v>
      </c>
      <c r="R407" s="7"/>
      <c r="S407" s="7"/>
    </row>
    <row r="408" spans="1:19">
      <c r="A408" s="10" t="s">
        <v>1614</v>
      </c>
      <c r="B408" s="10" t="s">
        <v>1847</v>
      </c>
      <c r="C408" s="10" t="s">
        <v>1848</v>
      </c>
      <c r="D408" s="10" t="s">
        <v>58</v>
      </c>
      <c r="E408" s="10" t="s">
        <v>551</v>
      </c>
      <c r="F408" s="32">
        <v>0</v>
      </c>
      <c r="G408" s="32">
        <v>10000</v>
      </c>
      <c r="H408" s="32">
        <v>0</v>
      </c>
      <c r="I408" s="10" t="s">
        <v>553</v>
      </c>
      <c r="J408" s="11">
        <v>6</v>
      </c>
      <c r="K408" s="11">
        <v>31</v>
      </c>
      <c r="L408" s="11">
        <v>40</v>
      </c>
      <c r="M408" s="10" t="s">
        <v>554</v>
      </c>
      <c r="N408" s="10" t="s">
        <v>1849</v>
      </c>
      <c r="R408" s="7"/>
      <c r="S408" s="7"/>
    </row>
    <row r="409" spans="1:19">
      <c r="A409" s="10" t="s">
        <v>1614</v>
      </c>
      <c r="B409" s="10" t="s">
        <v>1834</v>
      </c>
      <c r="C409" s="10" t="s">
        <v>1835</v>
      </c>
      <c r="D409" s="10" t="s">
        <v>1832</v>
      </c>
      <c r="E409" s="10" t="s">
        <v>551</v>
      </c>
      <c r="F409" s="32">
        <v>0</v>
      </c>
      <c r="G409" s="32">
        <v>10000</v>
      </c>
      <c r="H409" s="32">
        <v>0</v>
      </c>
      <c r="I409" s="10" t="s">
        <v>553</v>
      </c>
      <c r="J409" s="11">
        <v>6</v>
      </c>
      <c r="K409" s="11">
        <v>41</v>
      </c>
      <c r="L409" s="11">
        <v>50</v>
      </c>
      <c r="M409" s="10" t="s">
        <v>554</v>
      </c>
      <c r="N409" s="10" t="s">
        <v>1836</v>
      </c>
      <c r="R409" s="7"/>
      <c r="S409" s="7"/>
    </row>
    <row r="410" spans="1:19">
      <c r="A410" s="10" t="s">
        <v>1614</v>
      </c>
      <c r="B410" s="10" t="s">
        <v>134</v>
      </c>
      <c r="C410" s="10" t="s">
        <v>1860</v>
      </c>
      <c r="D410" s="10" t="s">
        <v>294</v>
      </c>
      <c r="E410" s="10" t="s">
        <v>551</v>
      </c>
      <c r="F410" s="32">
        <v>0</v>
      </c>
      <c r="G410" s="32">
        <v>10000</v>
      </c>
      <c r="H410" s="32">
        <v>0</v>
      </c>
      <c r="I410" s="10" t="s">
        <v>553</v>
      </c>
      <c r="J410" s="11">
        <v>6</v>
      </c>
      <c r="K410" s="11">
        <v>51</v>
      </c>
      <c r="L410" s="11">
        <v>60</v>
      </c>
      <c r="M410" s="10" t="s">
        <v>554</v>
      </c>
      <c r="N410" s="10" t="s">
        <v>1861</v>
      </c>
      <c r="R410" s="7"/>
      <c r="S410" s="7"/>
    </row>
    <row r="411" spans="1:19">
      <c r="A411" s="10" t="s">
        <v>1614</v>
      </c>
      <c r="B411" s="10" t="s">
        <v>132</v>
      </c>
      <c r="C411" s="10" t="s">
        <v>1856</v>
      </c>
      <c r="D411" s="10" t="s">
        <v>294</v>
      </c>
      <c r="E411" s="10" t="s">
        <v>551</v>
      </c>
      <c r="F411" s="32">
        <v>0</v>
      </c>
      <c r="G411" s="32">
        <v>10000</v>
      </c>
      <c r="H411" s="32">
        <v>0</v>
      </c>
      <c r="I411" s="10" t="s">
        <v>553</v>
      </c>
      <c r="J411" s="11">
        <v>6</v>
      </c>
      <c r="K411" s="11">
        <v>61</v>
      </c>
      <c r="L411" s="11">
        <v>70</v>
      </c>
      <c r="M411" s="10" t="s">
        <v>554</v>
      </c>
      <c r="N411" s="10" t="s">
        <v>1857</v>
      </c>
      <c r="R411" s="7"/>
      <c r="S411" s="7"/>
    </row>
    <row r="412" spans="1:19">
      <c r="A412" s="10" t="s">
        <v>1614</v>
      </c>
      <c r="B412" s="10" t="s">
        <v>1853</v>
      </c>
      <c r="C412" s="10" t="s">
        <v>1854</v>
      </c>
      <c r="D412" s="10" t="s">
        <v>516</v>
      </c>
      <c r="E412" s="10" t="s">
        <v>551</v>
      </c>
      <c r="F412" s="32">
        <v>0</v>
      </c>
      <c r="G412" s="32">
        <v>10000</v>
      </c>
      <c r="H412" s="32">
        <v>0</v>
      </c>
      <c r="I412" s="10" t="s">
        <v>553</v>
      </c>
      <c r="J412" s="11">
        <v>6</v>
      </c>
      <c r="K412" s="11">
        <v>71</v>
      </c>
      <c r="L412" s="11">
        <v>80</v>
      </c>
      <c r="M412" s="10" t="s">
        <v>554</v>
      </c>
      <c r="N412" s="10" t="s">
        <v>1855</v>
      </c>
      <c r="R412" s="7"/>
      <c r="S412" s="7"/>
    </row>
    <row r="413" spans="1:19">
      <c r="A413" s="10" t="s">
        <v>1614</v>
      </c>
      <c r="B413" s="10" t="s">
        <v>1865</v>
      </c>
      <c r="C413" s="10" t="s">
        <v>1866</v>
      </c>
      <c r="D413" s="10" t="s">
        <v>580</v>
      </c>
      <c r="E413" s="10" t="s">
        <v>551</v>
      </c>
      <c r="F413" s="32">
        <v>0</v>
      </c>
      <c r="G413" s="32">
        <v>10000</v>
      </c>
      <c r="H413" s="32">
        <v>0</v>
      </c>
      <c r="I413" s="10" t="s">
        <v>553</v>
      </c>
      <c r="J413" s="11">
        <v>6</v>
      </c>
      <c r="K413" s="11">
        <v>81</v>
      </c>
      <c r="L413" s="11">
        <v>90</v>
      </c>
      <c r="M413" s="10" t="s">
        <v>554</v>
      </c>
      <c r="N413" s="10" t="s">
        <v>1867</v>
      </c>
      <c r="R413" s="7"/>
      <c r="S413" s="7"/>
    </row>
    <row r="414" spans="1:19">
      <c r="A414" s="10" t="s">
        <v>1614</v>
      </c>
      <c r="B414" s="10" t="s">
        <v>1862</v>
      </c>
      <c r="C414" s="10" t="s">
        <v>1863</v>
      </c>
      <c r="D414" s="10" t="s">
        <v>580</v>
      </c>
      <c r="E414" s="10" t="s">
        <v>551</v>
      </c>
      <c r="F414" s="32">
        <v>0</v>
      </c>
      <c r="G414" s="32">
        <v>10000</v>
      </c>
      <c r="H414" s="32">
        <v>0</v>
      </c>
      <c r="I414" s="10" t="s">
        <v>553</v>
      </c>
      <c r="J414" s="11">
        <v>6</v>
      </c>
      <c r="K414" s="11">
        <v>91</v>
      </c>
      <c r="L414" s="11">
        <v>100</v>
      </c>
      <c r="M414" s="10" t="s">
        <v>565</v>
      </c>
      <c r="N414" s="10" t="s">
        <v>1864</v>
      </c>
      <c r="R414" s="7"/>
      <c r="S414" s="7"/>
    </row>
    <row r="415" spans="1:19">
      <c r="A415" s="10" t="s">
        <v>1614</v>
      </c>
      <c r="B415" s="10" t="s">
        <v>1850</v>
      </c>
      <c r="C415" s="10" t="s">
        <v>1851</v>
      </c>
      <c r="D415" s="10" t="s">
        <v>516</v>
      </c>
      <c r="E415" s="10" t="s">
        <v>551</v>
      </c>
      <c r="F415" s="32">
        <v>0</v>
      </c>
      <c r="G415" s="32">
        <v>10000</v>
      </c>
      <c r="H415" s="32">
        <v>0</v>
      </c>
      <c r="I415" s="10" t="s">
        <v>553</v>
      </c>
      <c r="J415" s="11">
        <v>7</v>
      </c>
      <c r="K415" s="11">
        <v>1</v>
      </c>
      <c r="L415" s="11">
        <v>10</v>
      </c>
      <c r="M415" s="10" t="s">
        <v>565</v>
      </c>
      <c r="N415" s="10" t="s">
        <v>1852</v>
      </c>
      <c r="R415" s="7"/>
      <c r="S415" s="7"/>
    </row>
    <row r="416" spans="1:19">
      <c r="A416" s="10" t="s">
        <v>1614</v>
      </c>
      <c r="B416" s="10" t="s">
        <v>1841</v>
      </c>
      <c r="C416" s="10" t="s">
        <v>1842</v>
      </c>
      <c r="D416" s="10" t="s">
        <v>1577</v>
      </c>
      <c r="E416" s="10" t="s">
        <v>551</v>
      </c>
      <c r="F416" s="32">
        <v>0</v>
      </c>
      <c r="G416" s="32">
        <v>365</v>
      </c>
      <c r="H416" s="32">
        <v>0</v>
      </c>
      <c r="I416" s="10" t="s">
        <v>553</v>
      </c>
      <c r="J416" s="11">
        <v>7</v>
      </c>
      <c r="K416" s="11">
        <v>11</v>
      </c>
      <c r="L416" s="11">
        <v>20</v>
      </c>
      <c r="M416" s="10" t="s">
        <v>565</v>
      </c>
      <c r="N416" s="10" t="s">
        <v>1843</v>
      </c>
      <c r="R416" s="7"/>
      <c r="S416" s="7"/>
    </row>
    <row r="417" spans="1:19">
      <c r="A417" s="10" t="s">
        <v>1614</v>
      </c>
      <c r="B417" s="10" t="s">
        <v>1837</v>
      </c>
      <c r="C417" s="10" t="s">
        <v>1838</v>
      </c>
      <c r="D417" s="10" t="s">
        <v>1839</v>
      </c>
      <c r="E417" s="10" t="s">
        <v>551</v>
      </c>
      <c r="F417" s="32">
        <v>0</v>
      </c>
      <c r="G417" s="32">
        <v>10000</v>
      </c>
      <c r="H417" s="32">
        <v>0</v>
      </c>
      <c r="I417" s="10" t="s">
        <v>553</v>
      </c>
      <c r="J417" s="11">
        <v>7</v>
      </c>
      <c r="K417" s="11">
        <v>21</v>
      </c>
      <c r="L417" s="11">
        <v>30</v>
      </c>
      <c r="M417" s="10" t="s">
        <v>565</v>
      </c>
      <c r="N417" s="10" t="s">
        <v>1840</v>
      </c>
      <c r="R417" s="7"/>
      <c r="S417" s="7"/>
    </row>
    <row r="418" spans="1:19">
      <c r="A418" s="10" t="s">
        <v>1614</v>
      </c>
      <c r="B418" s="10" t="s">
        <v>1792</v>
      </c>
      <c r="C418" s="10" t="s">
        <v>1793</v>
      </c>
      <c r="D418" s="10" t="s">
        <v>550</v>
      </c>
      <c r="E418" s="10" t="s">
        <v>551</v>
      </c>
      <c r="F418" s="32">
        <v>0</v>
      </c>
      <c r="G418" s="32">
        <v>1</v>
      </c>
      <c r="H418" s="32">
        <v>0</v>
      </c>
      <c r="I418" s="10" t="s">
        <v>553</v>
      </c>
      <c r="J418" s="11">
        <v>7</v>
      </c>
      <c r="K418" s="11">
        <v>31</v>
      </c>
      <c r="L418" s="11">
        <v>40</v>
      </c>
      <c r="M418" s="10" t="s">
        <v>565</v>
      </c>
      <c r="N418" s="10" t="s">
        <v>1794</v>
      </c>
      <c r="R418" s="7"/>
      <c r="S418" s="7"/>
    </row>
    <row r="419" spans="1:19">
      <c r="A419" s="10" t="s">
        <v>1614</v>
      </c>
      <c r="B419" s="10" t="s">
        <v>1628</v>
      </c>
      <c r="C419" s="10" t="s">
        <v>1629</v>
      </c>
      <c r="D419" s="10" t="s">
        <v>550</v>
      </c>
      <c r="E419" s="10" t="s">
        <v>551</v>
      </c>
      <c r="F419" s="32">
        <v>0</v>
      </c>
      <c r="G419" s="32">
        <v>1</v>
      </c>
      <c r="H419" s="32">
        <v>0</v>
      </c>
      <c r="I419" s="10" t="s">
        <v>553</v>
      </c>
      <c r="J419" s="11">
        <v>7</v>
      </c>
      <c r="K419" s="11">
        <v>41</v>
      </c>
      <c r="L419" s="11">
        <v>50</v>
      </c>
      <c r="M419" s="10" t="s">
        <v>565</v>
      </c>
      <c r="N419" s="10" t="s">
        <v>1630</v>
      </c>
      <c r="R419" s="7"/>
      <c r="S419" s="7"/>
    </row>
    <row r="420" spans="1:19">
      <c r="A420" s="10" t="s">
        <v>1614</v>
      </c>
      <c r="B420" s="10" t="s">
        <v>1631</v>
      </c>
      <c r="C420" s="10" t="s">
        <v>1632</v>
      </c>
      <c r="D420" s="10" t="s">
        <v>306</v>
      </c>
      <c r="E420" s="10" t="s">
        <v>551</v>
      </c>
      <c r="F420" s="32">
        <v>0</v>
      </c>
      <c r="G420" s="32">
        <v>1000</v>
      </c>
      <c r="H420" s="32">
        <v>0</v>
      </c>
      <c r="I420" s="10" t="s">
        <v>553</v>
      </c>
      <c r="J420" s="11">
        <v>7</v>
      </c>
      <c r="K420" s="11">
        <v>51</v>
      </c>
      <c r="L420" s="11">
        <v>60</v>
      </c>
      <c r="M420" s="10" t="s">
        <v>554</v>
      </c>
      <c r="N420" s="10" t="s">
        <v>1633</v>
      </c>
      <c r="R420" s="7"/>
      <c r="S420" s="7"/>
    </row>
    <row r="421" spans="1:19">
      <c r="A421" s="10" t="s">
        <v>1614</v>
      </c>
      <c r="B421" s="10" t="s">
        <v>8</v>
      </c>
      <c r="C421" s="10" t="s">
        <v>1914</v>
      </c>
      <c r="D421" s="10" t="s">
        <v>306</v>
      </c>
      <c r="E421" s="10" t="s">
        <v>551</v>
      </c>
      <c r="F421" s="32">
        <v>0</v>
      </c>
      <c r="G421" s="32">
        <v>100</v>
      </c>
      <c r="H421" s="32">
        <v>0</v>
      </c>
      <c r="I421" s="10" t="s">
        <v>553</v>
      </c>
      <c r="J421" s="11">
        <v>7</v>
      </c>
      <c r="K421" s="11">
        <v>61</v>
      </c>
      <c r="L421" s="11">
        <v>70</v>
      </c>
      <c r="M421" s="10" t="s">
        <v>554</v>
      </c>
      <c r="N421" s="10" t="s">
        <v>1915</v>
      </c>
      <c r="R421" s="7"/>
      <c r="S421" s="7"/>
    </row>
    <row r="422" spans="1:19">
      <c r="A422" s="10" t="s">
        <v>1614</v>
      </c>
      <c r="B422" s="10" t="s">
        <v>9</v>
      </c>
      <c r="C422" s="10" t="s">
        <v>1564</v>
      </c>
      <c r="D422" s="10" t="s">
        <v>306</v>
      </c>
      <c r="E422" s="10" t="s">
        <v>551</v>
      </c>
      <c r="F422" s="32">
        <v>0</v>
      </c>
      <c r="G422" s="32">
        <v>100</v>
      </c>
      <c r="H422" s="32">
        <v>0</v>
      </c>
      <c r="I422" s="10" t="s">
        <v>553</v>
      </c>
      <c r="J422" s="11">
        <v>7</v>
      </c>
      <c r="K422" s="11">
        <v>71</v>
      </c>
      <c r="L422" s="11">
        <v>80</v>
      </c>
      <c r="M422" s="10" t="s">
        <v>554</v>
      </c>
      <c r="N422" s="10" t="s">
        <v>1916</v>
      </c>
      <c r="R422" s="7"/>
      <c r="S422" s="7"/>
    </row>
    <row r="423" spans="1:19">
      <c r="A423" s="10" t="s">
        <v>1614</v>
      </c>
      <c r="B423" s="10" t="s">
        <v>10</v>
      </c>
      <c r="C423" s="10" t="s">
        <v>1567</v>
      </c>
      <c r="D423" s="10" t="s">
        <v>306</v>
      </c>
      <c r="E423" s="10" t="s">
        <v>551</v>
      </c>
      <c r="F423" s="32">
        <v>0</v>
      </c>
      <c r="G423" s="32">
        <v>100</v>
      </c>
      <c r="H423" s="32">
        <v>0</v>
      </c>
      <c r="I423" s="10" t="s">
        <v>553</v>
      </c>
      <c r="J423" s="11">
        <v>7</v>
      </c>
      <c r="K423" s="11">
        <v>81</v>
      </c>
      <c r="L423" s="11">
        <v>90</v>
      </c>
      <c r="M423" s="10" t="s">
        <v>554</v>
      </c>
      <c r="N423" s="10" t="s">
        <v>1913</v>
      </c>
      <c r="R423" s="7"/>
      <c r="S423" s="7"/>
    </row>
    <row r="424" spans="1:19">
      <c r="A424" s="10" t="s">
        <v>1614</v>
      </c>
      <c r="B424" s="10" t="s">
        <v>11</v>
      </c>
      <c r="C424" s="10" t="s">
        <v>1699</v>
      </c>
      <c r="D424" s="10" t="s">
        <v>294</v>
      </c>
      <c r="E424" s="10" t="s">
        <v>551</v>
      </c>
      <c r="F424" s="32">
        <v>0</v>
      </c>
      <c r="G424" s="32">
        <v>200</v>
      </c>
      <c r="H424" s="32">
        <v>0</v>
      </c>
      <c r="I424" s="10" t="s">
        <v>553</v>
      </c>
      <c r="J424" s="11">
        <v>7</v>
      </c>
      <c r="K424" s="11">
        <v>91</v>
      </c>
      <c r="L424" s="11">
        <v>100</v>
      </c>
      <c r="M424" s="10" t="s">
        <v>554</v>
      </c>
      <c r="N424" s="10" t="s">
        <v>1700</v>
      </c>
      <c r="R424" s="7"/>
      <c r="S424" s="7"/>
    </row>
    <row r="425" spans="1:19">
      <c r="A425" s="10" t="s">
        <v>1614</v>
      </c>
      <c r="B425" s="10" t="s">
        <v>12</v>
      </c>
      <c r="C425" s="10" t="s">
        <v>1697</v>
      </c>
      <c r="D425" s="10" t="s">
        <v>294</v>
      </c>
      <c r="E425" s="10" t="s">
        <v>551</v>
      </c>
      <c r="F425" s="32">
        <v>10</v>
      </c>
      <c r="G425" s="32">
        <v>500</v>
      </c>
      <c r="H425" s="32">
        <v>0</v>
      </c>
      <c r="I425" s="10" t="s">
        <v>553</v>
      </c>
      <c r="J425" s="11">
        <v>7</v>
      </c>
      <c r="K425" s="11">
        <v>101</v>
      </c>
      <c r="L425" s="11">
        <v>110</v>
      </c>
      <c r="M425" s="10" t="s">
        <v>554</v>
      </c>
      <c r="N425" s="10" t="s">
        <v>1698</v>
      </c>
      <c r="R425" s="7"/>
      <c r="S425" s="7"/>
    </row>
    <row r="426" spans="1:19">
      <c r="A426" s="10" t="s">
        <v>1614</v>
      </c>
      <c r="B426" s="10" t="s">
        <v>13</v>
      </c>
      <c r="C426" s="10" t="s">
        <v>1576</v>
      </c>
      <c r="D426" s="10" t="s">
        <v>1577</v>
      </c>
      <c r="E426" s="10" t="s">
        <v>551</v>
      </c>
      <c r="F426" s="32">
        <v>1</v>
      </c>
      <c r="G426" s="32">
        <v>365</v>
      </c>
      <c r="H426" s="32">
        <v>0</v>
      </c>
      <c r="I426" s="10" t="s">
        <v>553</v>
      </c>
      <c r="J426" s="11">
        <v>7</v>
      </c>
      <c r="K426" s="11">
        <v>111</v>
      </c>
      <c r="L426" s="11">
        <v>120</v>
      </c>
      <c r="M426" s="10" t="s">
        <v>554</v>
      </c>
      <c r="N426" s="10" t="s">
        <v>1829</v>
      </c>
      <c r="R426" s="7"/>
      <c r="S426" s="7"/>
    </row>
    <row r="427" spans="1:19">
      <c r="A427" s="10" t="s">
        <v>1614</v>
      </c>
      <c r="B427" s="10" t="s">
        <v>14</v>
      </c>
      <c r="C427" s="10" t="s">
        <v>1580</v>
      </c>
      <c r="D427" s="10" t="s">
        <v>550</v>
      </c>
      <c r="E427" s="10" t="s">
        <v>551</v>
      </c>
      <c r="F427" s="32">
        <v>0.01</v>
      </c>
      <c r="G427" s="32">
        <v>0.99</v>
      </c>
      <c r="H427" s="32">
        <v>0</v>
      </c>
      <c r="I427" s="10" t="s">
        <v>553</v>
      </c>
      <c r="J427" s="11">
        <v>7</v>
      </c>
      <c r="K427" s="11">
        <v>121</v>
      </c>
      <c r="L427" s="11">
        <v>130</v>
      </c>
      <c r="M427" s="10" t="s">
        <v>554</v>
      </c>
      <c r="N427" s="10" t="s">
        <v>1822</v>
      </c>
      <c r="R427" s="7"/>
      <c r="S427" s="7"/>
    </row>
    <row r="428" spans="1:19">
      <c r="A428" s="10" t="s">
        <v>1614</v>
      </c>
      <c r="B428" s="10" t="s">
        <v>1775</v>
      </c>
      <c r="C428" s="10" t="s">
        <v>1776</v>
      </c>
      <c r="D428" s="10" t="s">
        <v>550</v>
      </c>
      <c r="E428" s="10" t="s">
        <v>584</v>
      </c>
      <c r="F428" s="32">
        <v>0</v>
      </c>
      <c r="G428" s="32">
        <v>1</v>
      </c>
      <c r="H428" s="32">
        <v>0</v>
      </c>
      <c r="I428" s="10" t="s">
        <v>553</v>
      </c>
      <c r="J428" s="11">
        <v>8</v>
      </c>
      <c r="K428" s="11">
        <v>1</v>
      </c>
      <c r="L428" s="11">
        <v>3</v>
      </c>
      <c r="M428" s="10" t="s">
        <v>550</v>
      </c>
      <c r="N428" s="10" t="s">
        <v>1777</v>
      </c>
      <c r="R428" s="7"/>
      <c r="S428" s="7"/>
    </row>
    <row r="429" spans="1:19">
      <c r="A429" s="10" t="s">
        <v>1614</v>
      </c>
      <c r="B429" s="10" t="s">
        <v>1753</v>
      </c>
      <c r="C429" s="10" t="s">
        <v>1754</v>
      </c>
      <c r="D429" s="10" t="s">
        <v>550</v>
      </c>
      <c r="E429" s="10" t="s">
        <v>584</v>
      </c>
      <c r="F429" s="32">
        <v>0</v>
      </c>
      <c r="G429" s="32">
        <v>5</v>
      </c>
      <c r="H429" s="32">
        <v>0</v>
      </c>
      <c r="I429" s="10" t="s">
        <v>553</v>
      </c>
      <c r="J429" s="11">
        <v>8</v>
      </c>
      <c r="K429" s="11">
        <v>4</v>
      </c>
      <c r="L429" s="11">
        <v>4</v>
      </c>
      <c r="M429" s="10" t="s">
        <v>550</v>
      </c>
      <c r="N429" s="10" t="s">
        <v>1755</v>
      </c>
      <c r="R429" s="7"/>
      <c r="S429" s="7"/>
    </row>
    <row r="430" spans="1:19">
      <c r="A430" s="10" t="s">
        <v>1614</v>
      </c>
      <c r="B430" s="10" t="s">
        <v>1750</v>
      </c>
      <c r="C430" s="10" t="s">
        <v>1751</v>
      </c>
      <c r="D430" s="10" t="s">
        <v>550</v>
      </c>
      <c r="E430" s="10" t="s">
        <v>584</v>
      </c>
      <c r="F430" s="32">
        <v>0</v>
      </c>
      <c r="G430" s="32">
        <v>365</v>
      </c>
      <c r="H430" s="32">
        <v>0</v>
      </c>
      <c r="I430" s="10" t="s">
        <v>553</v>
      </c>
      <c r="J430" s="11">
        <v>8</v>
      </c>
      <c r="K430" s="11">
        <v>5</v>
      </c>
      <c r="L430" s="11">
        <v>8</v>
      </c>
      <c r="M430" s="10" t="s">
        <v>550</v>
      </c>
      <c r="N430" s="10" t="s">
        <v>1752</v>
      </c>
      <c r="R430" s="7"/>
      <c r="S430" s="7"/>
    </row>
    <row r="431" spans="1:19">
      <c r="A431" s="10" t="s">
        <v>1614</v>
      </c>
      <c r="B431" s="10" t="s">
        <v>1725</v>
      </c>
      <c r="C431" s="10" t="s">
        <v>1726</v>
      </c>
      <c r="D431" s="10" t="s">
        <v>550</v>
      </c>
      <c r="E431" s="10" t="s">
        <v>584</v>
      </c>
      <c r="F431" s="32">
        <v>0</v>
      </c>
      <c r="G431" s="32">
        <v>365</v>
      </c>
      <c r="H431" s="32">
        <v>0</v>
      </c>
      <c r="I431" s="10" t="s">
        <v>553</v>
      </c>
      <c r="J431" s="11">
        <v>8</v>
      </c>
      <c r="K431" s="11">
        <v>9</v>
      </c>
      <c r="L431" s="11">
        <v>12</v>
      </c>
      <c r="M431" s="10" t="s">
        <v>550</v>
      </c>
      <c r="N431" s="10" t="s">
        <v>1727</v>
      </c>
      <c r="R431" s="7"/>
      <c r="S431" s="7"/>
    </row>
    <row r="432" spans="1:19">
      <c r="A432" s="10" t="s">
        <v>1614</v>
      </c>
      <c r="B432" s="10" t="s">
        <v>1769</v>
      </c>
      <c r="C432" s="10" t="s">
        <v>1770</v>
      </c>
      <c r="D432" s="10" t="s">
        <v>550</v>
      </c>
      <c r="E432" s="10" t="s">
        <v>584</v>
      </c>
      <c r="F432" s="32">
        <v>0</v>
      </c>
      <c r="G432" s="32">
        <v>1</v>
      </c>
      <c r="H432" s="32">
        <v>1</v>
      </c>
      <c r="I432" s="10" t="s">
        <v>553</v>
      </c>
      <c r="J432" s="11">
        <v>8</v>
      </c>
      <c r="K432" s="11">
        <v>13</v>
      </c>
      <c r="L432" s="11">
        <v>16</v>
      </c>
      <c r="M432" s="10" t="s">
        <v>550</v>
      </c>
      <c r="N432" s="10" t="s">
        <v>1771</v>
      </c>
      <c r="R432" s="7"/>
      <c r="S432" s="7"/>
    </row>
    <row r="433" spans="1:19">
      <c r="A433" s="10" t="s">
        <v>1614</v>
      </c>
      <c r="B433" s="10" t="s">
        <v>1728</v>
      </c>
      <c r="C433" s="10" t="s">
        <v>1729</v>
      </c>
      <c r="D433" s="10" t="s">
        <v>550</v>
      </c>
      <c r="E433" s="10" t="s">
        <v>584</v>
      </c>
      <c r="F433" s="32">
        <v>0</v>
      </c>
      <c r="G433" s="32">
        <v>1</v>
      </c>
      <c r="H433" s="32">
        <v>0</v>
      </c>
      <c r="I433" s="10" t="s">
        <v>553</v>
      </c>
      <c r="J433" s="11">
        <v>8</v>
      </c>
      <c r="K433" s="11">
        <v>17</v>
      </c>
      <c r="L433" s="11">
        <v>20</v>
      </c>
      <c r="M433" s="10" t="s">
        <v>550</v>
      </c>
      <c r="N433" s="10" t="s">
        <v>1730</v>
      </c>
      <c r="R433" s="7"/>
      <c r="S433" s="7"/>
    </row>
    <row r="434" spans="1:19">
      <c r="A434" s="10" t="s">
        <v>1614</v>
      </c>
      <c r="B434" s="10" t="s">
        <v>1722</v>
      </c>
      <c r="C434" s="10" t="s">
        <v>1723</v>
      </c>
      <c r="D434" s="10" t="s">
        <v>294</v>
      </c>
      <c r="E434" s="10" t="s">
        <v>584</v>
      </c>
      <c r="F434" s="32">
        <v>0</v>
      </c>
      <c r="G434" s="32">
        <v>2500</v>
      </c>
      <c r="H434" s="32">
        <v>0</v>
      </c>
      <c r="I434" s="10" t="s">
        <v>553</v>
      </c>
      <c r="J434" s="11">
        <v>8</v>
      </c>
      <c r="K434" s="11">
        <v>21</v>
      </c>
      <c r="L434" s="11">
        <v>24</v>
      </c>
      <c r="M434" s="10" t="s">
        <v>550</v>
      </c>
      <c r="N434" s="10" t="s">
        <v>1724</v>
      </c>
      <c r="R434" s="7"/>
      <c r="S434" s="7"/>
    </row>
    <row r="435" spans="1:19">
      <c r="A435" s="10" t="s">
        <v>1614</v>
      </c>
      <c r="B435" s="10" t="s">
        <v>1704</v>
      </c>
      <c r="C435" s="10" t="s">
        <v>1705</v>
      </c>
      <c r="D435" s="10" t="s">
        <v>550</v>
      </c>
      <c r="E435" s="10" t="s">
        <v>584</v>
      </c>
      <c r="F435" s="32">
        <v>0</v>
      </c>
      <c r="G435" s="32">
        <v>10000</v>
      </c>
      <c r="H435" s="32">
        <v>0</v>
      </c>
      <c r="I435" s="10" t="s">
        <v>553</v>
      </c>
      <c r="J435" s="11">
        <v>8</v>
      </c>
      <c r="K435" s="11">
        <v>25</v>
      </c>
      <c r="L435" s="11">
        <v>28</v>
      </c>
      <c r="M435" s="10" t="s">
        <v>550</v>
      </c>
      <c r="N435" s="10" t="s">
        <v>1706</v>
      </c>
      <c r="R435" s="7"/>
      <c r="S435" s="7"/>
    </row>
    <row r="436" spans="1:19">
      <c r="A436" s="10" t="s">
        <v>1614</v>
      </c>
      <c r="B436" s="10" t="s">
        <v>1707</v>
      </c>
      <c r="C436" s="10" t="s">
        <v>1708</v>
      </c>
      <c r="D436" s="10" t="s">
        <v>550</v>
      </c>
      <c r="E436" s="10" t="s">
        <v>584</v>
      </c>
      <c r="F436" s="32">
        <v>0</v>
      </c>
      <c r="G436" s="32">
        <v>10000</v>
      </c>
      <c r="H436" s="32">
        <v>0</v>
      </c>
      <c r="I436" s="10" t="s">
        <v>553</v>
      </c>
      <c r="J436" s="11">
        <v>8</v>
      </c>
      <c r="K436" s="11">
        <v>29</v>
      </c>
      <c r="L436" s="11">
        <v>32</v>
      </c>
      <c r="M436" s="10" t="s">
        <v>550</v>
      </c>
      <c r="N436" s="10" t="s">
        <v>1709</v>
      </c>
      <c r="R436" s="7"/>
      <c r="S436" s="7"/>
    </row>
    <row r="437" spans="1:19">
      <c r="A437" s="10" t="s">
        <v>1614</v>
      </c>
      <c r="B437" s="10" t="s">
        <v>1710</v>
      </c>
      <c r="C437" s="10" t="s">
        <v>1711</v>
      </c>
      <c r="D437" s="10" t="s">
        <v>550</v>
      </c>
      <c r="E437" s="10" t="s">
        <v>584</v>
      </c>
      <c r="F437" s="32">
        <v>0</v>
      </c>
      <c r="G437" s="32">
        <v>10000</v>
      </c>
      <c r="H437" s="32">
        <v>54</v>
      </c>
      <c r="I437" s="10" t="s">
        <v>553</v>
      </c>
      <c r="J437" s="11">
        <v>8</v>
      </c>
      <c r="K437" s="11">
        <v>33</v>
      </c>
      <c r="L437" s="11">
        <v>36</v>
      </c>
      <c r="M437" s="10" t="s">
        <v>550</v>
      </c>
      <c r="N437" s="10" t="s">
        <v>1712</v>
      </c>
      <c r="R437" s="7"/>
      <c r="S437" s="7"/>
    </row>
    <row r="438" spans="1:19">
      <c r="A438" s="10" t="s">
        <v>1614</v>
      </c>
      <c r="B438" s="10" t="s">
        <v>1713</v>
      </c>
      <c r="C438" s="10" t="s">
        <v>1714</v>
      </c>
      <c r="D438" s="10" t="s">
        <v>550</v>
      </c>
      <c r="E438" s="10" t="s">
        <v>584</v>
      </c>
      <c r="F438" s="32">
        <v>0</v>
      </c>
      <c r="G438" s="32">
        <v>10000</v>
      </c>
      <c r="H438" s="32">
        <v>53</v>
      </c>
      <c r="I438" s="10" t="s">
        <v>553</v>
      </c>
      <c r="J438" s="11">
        <v>8</v>
      </c>
      <c r="K438" s="11">
        <v>37</v>
      </c>
      <c r="L438" s="11">
        <v>40</v>
      </c>
      <c r="M438" s="10" t="s">
        <v>550</v>
      </c>
      <c r="N438" s="10" t="s">
        <v>1715</v>
      </c>
      <c r="R438" s="7"/>
      <c r="S438" s="7"/>
    </row>
    <row r="439" spans="1:19">
      <c r="A439" s="10" t="s">
        <v>1614</v>
      </c>
      <c r="B439" s="10" t="s">
        <v>1716</v>
      </c>
      <c r="C439" s="10" t="s">
        <v>1717</v>
      </c>
      <c r="D439" s="10" t="s">
        <v>550</v>
      </c>
      <c r="E439" s="10" t="s">
        <v>584</v>
      </c>
      <c r="F439" s="32">
        <v>0</v>
      </c>
      <c r="G439" s="32">
        <v>10000</v>
      </c>
      <c r="H439" s="32">
        <v>1</v>
      </c>
      <c r="I439" s="10" t="s">
        <v>553</v>
      </c>
      <c r="J439" s="11">
        <v>8</v>
      </c>
      <c r="K439" s="11">
        <v>41</v>
      </c>
      <c r="L439" s="11">
        <v>44</v>
      </c>
      <c r="M439" s="10" t="s">
        <v>550</v>
      </c>
      <c r="N439" s="10" t="s">
        <v>1718</v>
      </c>
      <c r="R439" s="7"/>
      <c r="S439" s="7"/>
    </row>
    <row r="440" spans="1:19">
      <c r="A440" s="10" t="s">
        <v>1614</v>
      </c>
      <c r="B440" s="10" t="s">
        <v>1719</v>
      </c>
      <c r="C440" s="10" t="s">
        <v>1720</v>
      </c>
      <c r="D440" s="10" t="s">
        <v>550</v>
      </c>
      <c r="E440" s="10" t="s">
        <v>584</v>
      </c>
      <c r="F440" s="32">
        <v>0</v>
      </c>
      <c r="G440" s="32">
        <v>10000</v>
      </c>
      <c r="H440" s="32">
        <v>55</v>
      </c>
      <c r="I440" s="10" t="s">
        <v>553</v>
      </c>
      <c r="J440" s="11">
        <v>8</v>
      </c>
      <c r="K440" s="11">
        <v>45</v>
      </c>
      <c r="L440" s="11">
        <v>48</v>
      </c>
      <c r="M440" s="10" t="s">
        <v>550</v>
      </c>
      <c r="N440" s="10" t="s">
        <v>1721</v>
      </c>
      <c r="R440" s="7"/>
      <c r="S440" s="7"/>
    </row>
    <row r="441" spans="1:19">
      <c r="A441" s="10" t="s">
        <v>1614</v>
      </c>
      <c r="B441" s="10" t="s">
        <v>1756</v>
      </c>
      <c r="C441" s="10" t="s">
        <v>1757</v>
      </c>
      <c r="D441" s="10" t="s">
        <v>550</v>
      </c>
      <c r="E441" s="10" t="s">
        <v>584</v>
      </c>
      <c r="F441" s="32">
        <v>0</v>
      </c>
      <c r="G441" s="32">
        <v>10000</v>
      </c>
      <c r="H441" s="32">
        <v>0</v>
      </c>
      <c r="I441" s="10" t="s">
        <v>553</v>
      </c>
      <c r="J441" s="11">
        <v>8</v>
      </c>
      <c r="K441" s="11">
        <v>49</v>
      </c>
      <c r="L441" s="11">
        <v>53</v>
      </c>
      <c r="M441" s="10" t="s">
        <v>550</v>
      </c>
      <c r="N441" s="10" t="s">
        <v>1757</v>
      </c>
      <c r="R441" s="7"/>
      <c r="S441" s="7"/>
    </row>
    <row r="442" spans="1:19">
      <c r="A442" s="10" t="s">
        <v>1614</v>
      </c>
      <c r="B442" s="10" t="s">
        <v>1758</v>
      </c>
      <c r="C442" s="10" t="s">
        <v>1759</v>
      </c>
      <c r="D442" s="10" t="s">
        <v>550</v>
      </c>
      <c r="E442" s="10" t="s">
        <v>584</v>
      </c>
      <c r="F442" s="32">
        <v>0</v>
      </c>
      <c r="G442" s="32">
        <v>10000</v>
      </c>
      <c r="H442" s="32">
        <v>0</v>
      </c>
      <c r="I442" s="10" t="s">
        <v>553</v>
      </c>
      <c r="J442" s="11">
        <v>8</v>
      </c>
      <c r="K442" s="11">
        <v>54</v>
      </c>
      <c r="L442" s="11">
        <v>59</v>
      </c>
      <c r="M442" s="10" t="s">
        <v>550</v>
      </c>
      <c r="N442" s="10" t="s">
        <v>1759</v>
      </c>
      <c r="R442" s="7"/>
      <c r="S442" s="7"/>
    </row>
    <row r="443" spans="1:19">
      <c r="A443" s="10" t="s">
        <v>1614</v>
      </c>
      <c r="B443" s="10" t="s">
        <v>1637</v>
      </c>
      <c r="C443" s="10" t="s">
        <v>1638</v>
      </c>
      <c r="D443" s="10" t="s">
        <v>550</v>
      </c>
      <c r="E443" s="10" t="s">
        <v>551</v>
      </c>
      <c r="F443" s="32">
        <v>-1000</v>
      </c>
      <c r="G443" s="32">
        <v>1</v>
      </c>
      <c r="H443" s="32">
        <v>0</v>
      </c>
      <c r="I443" s="10" t="s">
        <v>553</v>
      </c>
      <c r="J443" s="11">
        <v>9</v>
      </c>
      <c r="K443" s="11">
        <v>1</v>
      </c>
      <c r="L443" s="11">
        <v>10</v>
      </c>
      <c r="M443" s="10" t="s">
        <v>554</v>
      </c>
      <c r="N443" s="10" t="s">
        <v>1639</v>
      </c>
      <c r="R443" s="7"/>
      <c r="S443" s="7"/>
    </row>
    <row r="444" spans="1:19">
      <c r="A444" s="10" t="s">
        <v>1614</v>
      </c>
      <c r="B444" s="10" t="s">
        <v>1666</v>
      </c>
      <c r="C444" s="10" t="s">
        <v>1667</v>
      </c>
      <c r="D444" s="10" t="s">
        <v>550</v>
      </c>
      <c r="E444" s="10" t="s">
        <v>551</v>
      </c>
      <c r="F444" s="32">
        <v>0</v>
      </c>
      <c r="G444" s="32">
        <v>1</v>
      </c>
      <c r="H444" s="32">
        <v>0</v>
      </c>
      <c r="I444" s="10" t="s">
        <v>553</v>
      </c>
      <c r="J444" s="11">
        <v>9</v>
      </c>
      <c r="K444" s="11">
        <v>11</v>
      </c>
      <c r="L444" s="11">
        <v>20</v>
      </c>
      <c r="M444" s="10" t="s">
        <v>554</v>
      </c>
      <c r="N444" s="10" t="s">
        <v>1668</v>
      </c>
      <c r="R444" s="7"/>
      <c r="S444" s="7"/>
    </row>
    <row r="445" spans="1:19">
      <c r="A445" s="10" t="s">
        <v>1614</v>
      </c>
      <c r="B445" s="10" t="s">
        <v>1904</v>
      </c>
      <c r="C445" s="10" t="s">
        <v>1905</v>
      </c>
      <c r="D445" s="10" t="s">
        <v>294</v>
      </c>
      <c r="E445" s="10" t="s">
        <v>551</v>
      </c>
      <c r="F445" s="32">
        <v>0</v>
      </c>
      <c r="G445" s="32">
        <v>2500</v>
      </c>
      <c r="H445" s="32">
        <v>0</v>
      </c>
      <c r="I445" s="10" t="s">
        <v>553</v>
      </c>
      <c r="J445" s="11">
        <v>9</v>
      </c>
      <c r="K445" s="11">
        <v>21</v>
      </c>
      <c r="L445" s="11">
        <v>30</v>
      </c>
      <c r="M445" s="10" t="s">
        <v>554</v>
      </c>
      <c r="N445" s="10" t="s">
        <v>1906</v>
      </c>
      <c r="R445" s="7"/>
      <c r="S445" s="7"/>
    </row>
    <row r="446" spans="1:19">
      <c r="A446" s="10" t="s">
        <v>1614</v>
      </c>
      <c r="B446" s="10" t="s">
        <v>1619</v>
      </c>
      <c r="C446" s="10" t="s">
        <v>1620</v>
      </c>
      <c r="D446" s="10" t="s">
        <v>294</v>
      </c>
      <c r="E446" s="10" t="s">
        <v>551</v>
      </c>
      <c r="F446" s="32">
        <v>0</v>
      </c>
      <c r="G446" s="32">
        <v>1000</v>
      </c>
      <c r="H446" s="32">
        <v>0</v>
      </c>
      <c r="I446" s="10" t="s">
        <v>553</v>
      </c>
      <c r="J446" s="11">
        <v>9</v>
      </c>
      <c r="K446" s="11">
        <v>31</v>
      </c>
      <c r="L446" s="11">
        <v>40</v>
      </c>
      <c r="M446" s="10" t="s">
        <v>554</v>
      </c>
      <c r="N446" s="10" t="s">
        <v>1621</v>
      </c>
      <c r="R446" s="7"/>
      <c r="S446" s="7"/>
    </row>
    <row r="447" spans="1:19">
      <c r="A447" s="10" t="s">
        <v>1614</v>
      </c>
      <c r="B447" s="10" t="s">
        <v>1622</v>
      </c>
      <c r="C447" s="10" t="s">
        <v>1623</v>
      </c>
      <c r="D447" s="10" t="s">
        <v>294</v>
      </c>
      <c r="E447" s="10" t="s">
        <v>551</v>
      </c>
      <c r="F447" s="32">
        <v>0</v>
      </c>
      <c r="G447" s="32">
        <v>1000</v>
      </c>
      <c r="H447" s="32">
        <v>0</v>
      </c>
      <c r="I447" s="10" t="s">
        <v>553</v>
      </c>
      <c r="J447" s="11">
        <v>9</v>
      </c>
      <c r="K447" s="11">
        <v>41</v>
      </c>
      <c r="L447" s="11">
        <v>50</v>
      </c>
      <c r="M447" s="10" t="s">
        <v>554</v>
      </c>
      <c r="N447" s="10" t="s">
        <v>1624</v>
      </c>
      <c r="R447" s="7"/>
      <c r="S447" s="7"/>
    </row>
    <row r="448" spans="1:19">
      <c r="A448" s="10" t="s">
        <v>1614</v>
      </c>
      <c r="B448" s="10" t="s">
        <v>1634</v>
      </c>
      <c r="C448" s="10" t="s">
        <v>1635</v>
      </c>
      <c r="D448" s="10" t="s">
        <v>550</v>
      </c>
      <c r="E448" s="10" t="s">
        <v>551</v>
      </c>
      <c r="F448" s="32">
        <v>0</v>
      </c>
      <c r="G448" s="32">
        <v>5</v>
      </c>
      <c r="H448" s="32">
        <v>0</v>
      </c>
      <c r="I448" s="10" t="s">
        <v>553</v>
      </c>
      <c r="J448" s="11">
        <v>9</v>
      </c>
      <c r="K448" s="11">
        <v>51</v>
      </c>
      <c r="L448" s="11">
        <v>60</v>
      </c>
      <c r="M448" s="10" t="s">
        <v>554</v>
      </c>
      <c r="N448" s="10" t="s">
        <v>1636</v>
      </c>
      <c r="R448" s="7"/>
      <c r="S448" s="7"/>
    </row>
    <row r="449" spans="1:19">
      <c r="A449" s="10" t="s">
        <v>1614</v>
      </c>
      <c r="B449" s="10" t="s">
        <v>1687</v>
      </c>
      <c r="C449" s="10" t="s">
        <v>1688</v>
      </c>
      <c r="D449" s="10" t="s">
        <v>325</v>
      </c>
      <c r="E449" s="10" t="s">
        <v>551</v>
      </c>
      <c r="F449" s="32">
        <v>0</v>
      </c>
      <c r="G449" s="32">
        <v>1000</v>
      </c>
      <c r="H449" s="32">
        <v>0</v>
      </c>
      <c r="I449" s="10" t="s">
        <v>553</v>
      </c>
      <c r="J449" s="11">
        <v>9</v>
      </c>
      <c r="K449" s="11">
        <v>61</v>
      </c>
      <c r="L449" s="11">
        <v>70</v>
      </c>
      <c r="M449" s="10" t="s">
        <v>554</v>
      </c>
      <c r="N449" s="10" t="s">
        <v>1689</v>
      </c>
      <c r="R449" s="7"/>
      <c r="S449" s="7"/>
    </row>
    <row r="450" spans="1:19">
      <c r="A450" s="10" t="s">
        <v>1614</v>
      </c>
      <c r="B450" s="10" t="s">
        <v>1681</v>
      </c>
      <c r="C450" s="10" t="s">
        <v>1682</v>
      </c>
      <c r="D450" s="10" t="s">
        <v>325</v>
      </c>
      <c r="E450" s="10" t="s">
        <v>551</v>
      </c>
      <c r="F450" s="32">
        <v>0</v>
      </c>
      <c r="G450" s="32">
        <v>1000</v>
      </c>
      <c r="H450" s="32">
        <v>0</v>
      </c>
      <c r="I450" s="10" t="s">
        <v>553</v>
      </c>
      <c r="J450" s="11">
        <v>9</v>
      </c>
      <c r="K450" s="11">
        <v>71</v>
      </c>
      <c r="L450" s="11">
        <v>80</v>
      </c>
      <c r="M450" s="10" t="s">
        <v>554</v>
      </c>
      <c r="N450" s="10" t="s">
        <v>1683</v>
      </c>
      <c r="R450" s="7"/>
      <c r="S450" s="7"/>
    </row>
    <row r="451" spans="1:19">
      <c r="A451" s="10" t="s">
        <v>1614</v>
      </c>
      <c r="B451" s="10" t="s">
        <v>1663</v>
      </c>
      <c r="C451" s="10" t="s">
        <v>1664</v>
      </c>
      <c r="D451" s="10" t="s">
        <v>1577</v>
      </c>
      <c r="E451" s="10" t="s">
        <v>551</v>
      </c>
      <c r="F451" s="32">
        <v>0</v>
      </c>
      <c r="G451" s="32">
        <v>365</v>
      </c>
      <c r="H451" s="32">
        <v>0</v>
      </c>
      <c r="I451" s="10" t="s">
        <v>553</v>
      </c>
      <c r="J451" s="11">
        <v>9</v>
      </c>
      <c r="K451" s="11">
        <v>81</v>
      </c>
      <c r="L451" s="11">
        <v>90</v>
      </c>
      <c r="M451" s="10" t="s">
        <v>554</v>
      </c>
      <c r="N451" s="10" t="s">
        <v>1665</v>
      </c>
      <c r="R451" s="7"/>
      <c r="S451" s="7"/>
    </row>
    <row r="452" spans="1:19">
      <c r="A452" s="10" t="s">
        <v>1614</v>
      </c>
      <c r="B452" s="10" t="s">
        <v>1669</v>
      </c>
      <c r="C452" s="10" t="s">
        <v>1670</v>
      </c>
      <c r="D452" s="10" t="s">
        <v>550</v>
      </c>
      <c r="E452" s="10" t="s">
        <v>551</v>
      </c>
      <c r="F452" s="32">
        <v>0</v>
      </c>
      <c r="G452" s="32">
        <v>1</v>
      </c>
      <c r="H452" s="32">
        <v>0.9</v>
      </c>
      <c r="I452" s="10" t="s">
        <v>553</v>
      </c>
      <c r="J452" s="11">
        <v>9</v>
      </c>
      <c r="K452" s="11">
        <v>91</v>
      </c>
      <c r="L452" s="11">
        <v>100</v>
      </c>
      <c r="M452" s="10" t="s">
        <v>554</v>
      </c>
      <c r="N452" s="10" t="s">
        <v>1671</v>
      </c>
      <c r="R452" s="7"/>
      <c r="S452" s="7"/>
    </row>
    <row r="453" spans="1:19">
      <c r="A453" s="10" t="s">
        <v>1614</v>
      </c>
      <c r="B453" s="10" t="s">
        <v>1795</v>
      </c>
      <c r="C453" s="10" t="s">
        <v>1796</v>
      </c>
      <c r="D453" s="10" t="s">
        <v>550</v>
      </c>
      <c r="E453" s="10" t="s">
        <v>551</v>
      </c>
      <c r="F453" s="32">
        <v>0</v>
      </c>
      <c r="G453" s="32">
        <v>10</v>
      </c>
      <c r="H453" s="32">
        <v>1</v>
      </c>
      <c r="I453" s="10" t="s">
        <v>553</v>
      </c>
      <c r="J453" s="11">
        <v>10</v>
      </c>
      <c r="K453" s="11">
        <v>1</v>
      </c>
      <c r="L453" s="11">
        <v>10</v>
      </c>
      <c r="M453" s="10" t="s">
        <v>554</v>
      </c>
      <c r="N453" s="10" t="s">
        <v>1797</v>
      </c>
      <c r="R453" s="7"/>
      <c r="S453" s="7"/>
    </row>
    <row r="454" spans="1:19">
      <c r="A454" s="10" t="s">
        <v>1614</v>
      </c>
      <c r="B454" s="10" t="s">
        <v>1657</v>
      </c>
      <c r="C454" s="10" t="s">
        <v>1658</v>
      </c>
      <c r="D454" s="10" t="s">
        <v>550</v>
      </c>
      <c r="E454" s="10" t="s">
        <v>551</v>
      </c>
      <c r="F454" s="32">
        <v>0</v>
      </c>
      <c r="G454" s="32">
        <v>1</v>
      </c>
      <c r="H454" s="32">
        <v>0</v>
      </c>
      <c r="I454" s="10" t="s">
        <v>553</v>
      </c>
      <c r="J454" s="11">
        <v>10</v>
      </c>
      <c r="K454" s="11">
        <v>11</v>
      </c>
      <c r="L454" s="11">
        <v>20</v>
      </c>
      <c r="M454" s="10" t="s">
        <v>554</v>
      </c>
      <c r="N454" s="10" t="s">
        <v>1659</v>
      </c>
      <c r="R454" s="7"/>
      <c r="S454" s="7"/>
    </row>
    <row r="455" spans="1:19">
      <c r="A455" s="10" t="s">
        <v>1614</v>
      </c>
      <c r="B455" s="10" t="s">
        <v>1907</v>
      </c>
      <c r="C455" s="10" t="s">
        <v>1908</v>
      </c>
      <c r="D455" s="10" t="s">
        <v>550</v>
      </c>
      <c r="E455" s="10" t="s">
        <v>551</v>
      </c>
      <c r="F455" s="32">
        <v>0</v>
      </c>
      <c r="G455" s="32">
        <v>1</v>
      </c>
      <c r="H455" s="32">
        <v>1</v>
      </c>
      <c r="I455" s="10" t="s">
        <v>553</v>
      </c>
      <c r="J455" s="11">
        <v>10</v>
      </c>
      <c r="K455" s="11">
        <v>21</v>
      </c>
      <c r="L455" s="11">
        <v>30</v>
      </c>
      <c r="M455" s="10" t="s">
        <v>554</v>
      </c>
      <c r="N455" s="10" t="s">
        <v>1909</v>
      </c>
      <c r="R455" s="7"/>
      <c r="S455" s="7"/>
    </row>
    <row r="456" spans="1:19">
      <c r="A456" s="10" t="s">
        <v>1614</v>
      </c>
      <c r="B456" s="10" t="s">
        <v>1653</v>
      </c>
      <c r="C456" s="10" t="s">
        <v>1654</v>
      </c>
      <c r="D456" s="10" t="s">
        <v>1655</v>
      </c>
      <c r="E456" s="10" t="s">
        <v>551</v>
      </c>
      <c r="F456" s="32">
        <v>0</v>
      </c>
      <c r="G456" s="32">
        <v>1</v>
      </c>
      <c r="H456" s="32">
        <v>0.15</v>
      </c>
      <c r="I456" s="10" t="s">
        <v>553</v>
      </c>
      <c r="J456" s="11">
        <v>10</v>
      </c>
      <c r="K456" s="11">
        <v>31</v>
      </c>
      <c r="L456" s="11">
        <v>40</v>
      </c>
      <c r="M456" s="10" t="s">
        <v>554</v>
      </c>
      <c r="N456" s="10" t="s">
        <v>1656</v>
      </c>
      <c r="R456" s="7"/>
      <c r="S456" s="7"/>
    </row>
    <row r="457" spans="1:19">
      <c r="A457" s="10" t="s">
        <v>1614</v>
      </c>
      <c r="B457" s="10" t="s">
        <v>1660</v>
      </c>
      <c r="C457" s="10" t="s">
        <v>1661</v>
      </c>
      <c r="D457" s="10" t="s">
        <v>1577</v>
      </c>
      <c r="E457" s="10" t="s">
        <v>551</v>
      </c>
      <c r="F457" s="32">
        <v>0</v>
      </c>
      <c r="G457" s="32">
        <v>365</v>
      </c>
      <c r="H457" s="32">
        <v>1</v>
      </c>
      <c r="I457" s="10" t="s">
        <v>553</v>
      </c>
      <c r="J457" s="11">
        <v>10</v>
      </c>
      <c r="K457" s="11">
        <v>41</v>
      </c>
      <c r="L457" s="11">
        <v>50</v>
      </c>
      <c r="M457" s="10" t="s">
        <v>554</v>
      </c>
      <c r="N457" s="10" t="s">
        <v>1662</v>
      </c>
      <c r="R457" s="7"/>
      <c r="S457" s="7"/>
    </row>
    <row r="458" spans="1:19">
      <c r="A458" s="10" t="s">
        <v>1614</v>
      </c>
      <c r="B458" s="10" t="s">
        <v>1882</v>
      </c>
      <c r="C458" s="10" t="s">
        <v>1883</v>
      </c>
      <c r="D458" s="10" t="s">
        <v>550</v>
      </c>
      <c r="E458" s="10" t="s">
        <v>551</v>
      </c>
      <c r="F458" s="32">
        <v>0</v>
      </c>
      <c r="G458" s="32">
        <v>1</v>
      </c>
      <c r="H458" s="32">
        <v>0</v>
      </c>
      <c r="I458" s="10" t="s">
        <v>553</v>
      </c>
      <c r="J458" s="11">
        <v>10</v>
      </c>
      <c r="K458" s="11">
        <v>51</v>
      </c>
      <c r="L458" s="11">
        <v>60</v>
      </c>
      <c r="M458" s="10" t="s">
        <v>554</v>
      </c>
      <c r="N458" s="10" t="s">
        <v>1884</v>
      </c>
      <c r="R458" s="7"/>
      <c r="S458" s="7"/>
    </row>
    <row r="459" spans="1:19">
      <c r="A459" s="10" t="s">
        <v>1614</v>
      </c>
      <c r="B459" s="10" t="s">
        <v>1872</v>
      </c>
      <c r="C459" s="10" t="s">
        <v>1873</v>
      </c>
      <c r="D459" s="10" t="s">
        <v>550</v>
      </c>
      <c r="E459" s="10" t="s">
        <v>551</v>
      </c>
      <c r="F459" s="32">
        <v>0</v>
      </c>
      <c r="G459" s="32">
        <v>1</v>
      </c>
      <c r="H459" s="32">
        <v>1</v>
      </c>
      <c r="I459" s="10" t="s">
        <v>553</v>
      </c>
      <c r="J459" s="11">
        <v>10</v>
      </c>
      <c r="K459" s="11">
        <v>61</v>
      </c>
      <c r="L459" s="11">
        <v>70</v>
      </c>
      <c r="M459" s="10" t="s">
        <v>554</v>
      </c>
      <c r="N459" s="10" t="s">
        <v>1874</v>
      </c>
      <c r="R459" s="7"/>
      <c r="S459" s="7"/>
    </row>
    <row r="460" spans="1:19">
      <c r="A460" s="10" t="s">
        <v>1614</v>
      </c>
      <c r="B460" s="10" t="s">
        <v>1684</v>
      </c>
      <c r="C460" s="10" t="s">
        <v>1685</v>
      </c>
      <c r="D460" s="10" t="s">
        <v>325</v>
      </c>
      <c r="E460" s="10" t="s">
        <v>551</v>
      </c>
      <c r="F460" s="32">
        <v>0</v>
      </c>
      <c r="G460" s="32">
        <v>10000</v>
      </c>
      <c r="H460" s="32">
        <v>0</v>
      </c>
      <c r="I460" s="10" t="s">
        <v>553</v>
      </c>
      <c r="J460" s="11">
        <v>10</v>
      </c>
      <c r="K460" s="11">
        <v>71</v>
      </c>
      <c r="L460" s="11">
        <v>80</v>
      </c>
      <c r="M460" s="10" t="s">
        <v>554</v>
      </c>
      <c r="N460" s="10" t="s">
        <v>1686</v>
      </c>
      <c r="R460" s="7"/>
      <c r="S460" s="7"/>
    </row>
    <row r="461" spans="1:19">
      <c r="A461" s="10" t="s">
        <v>1614</v>
      </c>
      <c r="B461" s="10" t="s">
        <v>1690</v>
      </c>
      <c r="C461" s="10" t="s">
        <v>1691</v>
      </c>
      <c r="D461" s="10" t="s">
        <v>325</v>
      </c>
      <c r="E461" s="10" t="s">
        <v>551</v>
      </c>
      <c r="F461" s="32">
        <v>0</v>
      </c>
      <c r="G461" s="32">
        <v>10000</v>
      </c>
      <c r="H461" s="32">
        <v>0</v>
      </c>
      <c r="I461" s="10" t="s">
        <v>553</v>
      </c>
      <c r="J461" s="11">
        <v>10</v>
      </c>
      <c r="K461" s="11">
        <v>81</v>
      </c>
      <c r="L461" s="11">
        <v>90</v>
      </c>
      <c r="M461" s="10" t="s">
        <v>554</v>
      </c>
      <c r="N461" s="10" t="s">
        <v>1692</v>
      </c>
      <c r="R461" s="7"/>
      <c r="S461" s="7"/>
    </row>
    <row r="462" spans="1:19">
      <c r="A462" s="10" t="s">
        <v>1614</v>
      </c>
      <c r="B462" s="10" t="s">
        <v>1675</v>
      </c>
      <c r="C462" s="10" t="s">
        <v>1676</v>
      </c>
      <c r="D462" s="10" t="s">
        <v>1677</v>
      </c>
      <c r="E462" s="10" t="s">
        <v>551</v>
      </c>
      <c r="F462" s="32">
        <v>0</v>
      </c>
      <c r="G462" s="32">
        <v>2</v>
      </c>
      <c r="H462" s="32">
        <v>0</v>
      </c>
      <c r="I462" s="10" t="s">
        <v>553</v>
      </c>
      <c r="J462" s="11">
        <v>10</v>
      </c>
      <c r="K462" s="11">
        <v>91</v>
      </c>
      <c r="L462" s="11">
        <v>100</v>
      </c>
      <c r="M462" s="10" t="s">
        <v>554</v>
      </c>
      <c r="N462" s="10" t="s">
        <v>1678</v>
      </c>
      <c r="R462" s="7"/>
      <c r="S462" s="7"/>
    </row>
    <row r="463" spans="1:19">
      <c r="A463" s="10" t="s">
        <v>1614</v>
      </c>
      <c r="B463" s="10" t="s">
        <v>1780</v>
      </c>
      <c r="C463" s="10" t="s">
        <v>1781</v>
      </c>
      <c r="D463" s="10" t="s">
        <v>550</v>
      </c>
      <c r="E463" s="10" t="s">
        <v>584</v>
      </c>
      <c r="F463" s="32">
        <v>0</v>
      </c>
      <c r="G463" s="32">
        <v>10</v>
      </c>
      <c r="H463" s="10">
        <v>1</v>
      </c>
      <c r="I463" s="10" t="s">
        <v>553</v>
      </c>
      <c r="J463" s="11">
        <v>11</v>
      </c>
      <c r="K463" s="11">
        <v>1</v>
      </c>
      <c r="L463" s="11">
        <v>8</v>
      </c>
      <c r="M463" s="10" t="s">
        <v>550</v>
      </c>
      <c r="N463" s="10" t="s">
        <v>1782</v>
      </c>
      <c r="R463" s="7"/>
      <c r="S463" s="7"/>
    </row>
    <row r="464" spans="1:19">
      <c r="A464" s="10" t="s">
        <v>1614</v>
      </c>
      <c r="B464" s="10" t="s">
        <v>1784</v>
      </c>
      <c r="C464" s="10" t="s">
        <v>1781</v>
      </c>
      <c r="D464" s="10" t="s">
        <v>550</v>
      </c>
      <c r="E464" s="10" t="s">
        <v>584</v>
      </c>
      <c r="F464" s="32">
        <v>0</v>
      </c>
      <c r="G464" s="32">
        <v>10</v>
      </c>
      <c r="H464" s="32">
        <v>0</v>
      </c>
      <c r="I464" s="10" t="s">
        <v>553</v>
      </c>
      <c r="J464" s="11">
        <v>11</v>
      </c>
      <c r="K464" s="11">
        <v>9</v>
      </c>
      <c r="L464" s="11">
        <v>16</v>
      </c>
      <c r="M464" s="10" t="s">
        <v>550</v>
      </c>
      <c r="N464" s="10" t="s">
        <v>1782</v>
      </c>
      <c r="R464" s="7"/>
      <c r="S464" s="7"/>
    </row>
    <row r="465" spans="1:19">
      <c r="A465" s="10" t="s">
        <v>1614</v>
      </c>
      <c r="B465" s="10" t="s">
        <v>1785</v>
      </c>
      <c r="C465" s="10" t="s">
        <v>1781</v>
      </c>
      <c r="D465" s="10" t="s">
        <v>550</v>
      </c>
      <c r="E465" s="10" t="s">
        <v>584</v>
      </c>
      <c r="F465" s="32">
        <v>0</v>
      </c>
      <c r="G465" s="32">
        <v>10</v>
      </c>
      <c r="H465" s="32">
        <v>0</v>
      </c>
      <c r="I465" s="10" t="s">
        <v>553</v>
      </c>
      <c r="J465" s="11">
        <v>11</v>
      </c>
      <c r="K465" s="11">
        <v>17</v>
      </c>
      <c r="L465" s="11">
        <v>24</v>
      </c>
      <c r="M465" s="10" t="s">
        <v>550</v>
      </c>
      <c r="N465" s="10" t="s">
        <v>1782</v>
      </c>
      <c r="R465" s="7"/>
      <c r="S465" s="7"/>
    </row>
    <row r="466" spans="1:19">
      <c r="A466" s="10" t="s">
        <v>1614</v>
      </c>
      <c r="B466" s="10" t="s">
        <v>1786</v>
      </c>
      <c r="C466" s="10" t="s">
        <v>1781</v>
      </c>
      <c r="D466" s="10" t="s">
        <v>550</v>
      </c>
      <c r="E466" s="10" t="s">
        <v>584</v>
      </c>
      <c r="F466" s="32">
        <v>0</v>
      </c>
      <c r="G466" s="32">
        <v>10</v>
      </c>
      <c r="H466" s="32">
        <v>0</v>
      </c>
      <c r="I466" s="10" t="s">
        <v>553</v>
      </c>
      <c r="J466" s="11">
        <v>11</v>
      </c>
      <c r="K466" s="11">
        <v>25</v>
      </c>
      <c r="L466" s="11">
        <v>32</v>
      </c>
      <c r="M466" s="10" t="s">
        <v>550</v>
      </c>
      <c r="N466" s="10" t="s">
        <v>1782</v>
      </c>
      <c r="R466" s="7"/>
      <c r="S466" s="7"/>
    </row>
    <row r="467" spans="1:19">
      <c r="A467" s="10" t="s">
        <v>1614</v>
      </c>
      <c r="B467" s="10" t="s">
        <v>1787</v>
      </c>
      <c r="C467" s="10" t="s">
        <v>1781</v>
      </c>
      <c r="D467" s="10" t="s">
        <v>550</v>
      </c>
      <c r="E467" s="10" t="s">
        <v>584</v>
      </c>
      <c r="F467" s="32">
        <v>0</v>
      </c>
      <c r="G467" s="32">
        <v>10</v>
      </c>
      <c r="H467" s="32">
        <v>0</v>
      </c>
      <c r="I467" s="10" t="s">
        <v>553</v>
      </c>
      <c r="J467" s="11">
        <v>11</v>
      </c>
      <c r="K467" s="11">
        <v>33</v>
      </c>
      <c r="L467" s="11">
        <v>40</v>
      </c>
      <c r="M467" s="10" t="s">
        <v>550</v>
      </c>
      <c r="N467" s="10" t="s">
        <v>1782</v>
      </c>
      <c r="R467" s="7"/>
      <c r="S467" s="7"/>
    </row>
    <row r="468" spans="1:19">
      <c r="A468" s="10" t="s">
        <v>1614</v>
      </c>
      <c r="B468" s="10" t="s">
        <v>1788</v>
      </c>
      <c r="C468" s="10" t="s">
        <v>1781</v>
      </c>
      <c r="D468" s="10" t="s">
        <v>550</v>
      </c>
      <c r="E468" s="10" t="s">
        <v>584</v>
      </c>
      <c r="F468" s="32">
        <v>0</v>
      </c>
      <c r="G468" s="32">
        <v>10</v>
      </c>
      <c r="H468" s="32">
        <v>0</v>
      </c>
      <c r="I468" s="10" t="s">
        <v>553</v>
      </c>
      <c r="J468" s="11">
        <v>11</v>
      </c>
      <c r="K468" s="11">
        <v>41</v>
      </c>
      <c r="L468" s="11">
        <v>48</v>
      </c>
      <c r="M468" s="10" t="s">
        <v>550</v>
      </c>
      <c r="N468" s="10" t="s">
        <v>1782</v>
      </c>
      <c r="R468" s="7"/>
      <c r="S468" s="7"/>
    </row>
    <row r="469" spans="1:19">
      <c r="A469" s="10" t="s">
        <v>1614</v>
      </c>
      <c r="B469" s="10" t="s">
        <v>1789</v>
      </c>
      <c r="C469" s="10" t="s">
        <v>1781</v>
      </c>
      <c r="D469" s="10" t="s">
        <v>550</v>
      </c>
      <c r="E469" s="10" t="s">
        <v>584</v>
      </c>
      <c r="F469" s="32">
        <v>0</v>
      </c>
      <c r="G469" s="32">
        <v>10</v>
      </c>
      <c r="H469" s="32">
        <v>0</v>
      </c>
      <c r="I469" s="10" t="s">
        <v>553</v>
      </c>
      <c r="J469" s="11">
        <v>11</v>
      </c>
      <c r="K469" s="11">
        <v>49</v>
      </c>
      <c r="L469" s="11">
        <v>56</v>
      </c>
      <c r="M469" s="10" t="s">
        <v>550</v>
      </c>
      <c r="N469" s="10" t="s">
        <v>1782</v>
      </c>
      <c r="R469" s="7"/>
      <c r="S469" s="7"/>
    </row>
    <row r="470" spans="1:19">
      <c r="A470" s="10" t="s">
        <v>1614</v>
      </c>
      <c r="B470" s="10" t="s">
        <v>1790</v>
      </c>
      <c r="C470" s="10" t="s">
        <v>1781</v>
      </c>
      <c r="D470" s="10" t="s">
        <v>550</v>
      </c>
      <c r="E470" s="10" t="s">
        <v>584</v>
      </c>
      <c r="F470" s="32">
        <v>0</v>
      </c>
      <c r="G470" s="32">
        <v>10</v>
      </c>
      <c r="H470" s="32">
        <v>0</v>
      </c>
      <c r="I470" s="10" t="s">
        <v>553</v>
      </c>
      <c r="J470" s="11">
        <v>11</v>
      </c>
      <c r="K470" s="11">
        <v>57</v>
      </c>
      <c r="L470" s="11">
        <v>64</v>
      </c>
      <c r="M470" s="10" t="s">
        <v>550</v>
      </c>
      <c r="N470" s="10" t="s">
        <v>1782</v>
      </c>
      <c r="R470" s="7"/>
      <c r="S470" s="7"/>
    </row>
    <row r="471" spans="1:19">
      <c r="A471" s="10" t="s">
        <v>1614</v>
      </c>
      <c r="B471" s="10" t="s">
        <v>1791</v>
      </c>
      <c r="C471" s="10" t="s">
        <v>1781</v>
      </c>
      <c r="D471" s="10" t="s">
        <v>550</v>
      </c>
      <c r="E471" s="10" t="s">
        <v>584</v>
      </c>
      <c r="F471" s="32">
        <v>0</v>
      </c>
      <c r="G471" s="32">
        <v>10</v>
      </c>
      <c r="H471" s="32">
        <v>0</v>
      </c>
      <c r="I471" s="10" t="s">
        <v>553</v>
      </c>
      <c r="J471" s="11">
        <v>11</v>
      </c>
      <c r="K471" s="11">
        <v>65</v>
      </c>
      <c r="L471" s="11">
        <v>72</v>
      </c>
      <c r="M471" s="10" t="s">
        <v>550</v>
      </c>
      <c r="N471" s="10" t="s">
        <v>1782</v>
      </c>
      <c r="R471" s="7"/>
      <c r="S471" s="7"/>
    </row>
    <row r="472" spans="1:19">
      <c r="A472" s="10" t="s">
        <v>1614</v>
      </c>
      <c r="B472" s="10" t="s">
        <v>1783</v>
      </c>
      <c r="C472" s="10" t="s">
        <v>1781</v>
      </c>
      <c r="D472" s="10" t="s">
        <v>550</v>
      </c>
      <c r="E472" s="10" t="s">
        <v>584</v>
      </c>
      <c r="F472" s="32">
        <v>0</v>
      </c>
      <c r="G472" s="32">
        <v>10</v>
      </c>
      <c r="H472" s="32">
        <v>0</v>
      </c>
      <c r="I472" s="10" t="s">
        <v>553</v>
      </c>
      <c r="J472" s="11">
        <v>11</v>
      </c>
      <c r="K472" s="11">
        <v>73</v>
      </c>
      <c r="L472" s="11">
        <v>80</v>
      </c>
      <c r="M472" s="10" t="s">
        <v>550</v>
      </c>
      <c r="N472" s="10" t="s">
        <v>1782</v>
      </c>
      <c r="R472" s="7"/>
      <c r="S472" s="7"/>
    </row>
    <row r="473" spans="1:19">
      <c r="A473" s="10" t="s">
        <v>1614</v>
      </c>
      <c r="B473" s="10" t="s">
        <v>1920</v>
      </c>
      <c r="C473" s="10" t="s">
        <v>1921</v>
      </c>
      <c r="D473" s="10" t="s">
        <v>316</v>
      </c>
      <c r="E473" s="10" t="s">
        <v>551</v>
      </c>
      <c r="F473" s="32">
        <v>0.01</v>
      </c>
      <c r="G473" s="32">
        <v>5</v>
      </c>
      <c r="H473" s="32">
        <v>0</v>
      </c>
      <c r="I473" s="10" t="s">
        <v>553</v>
      </c>
      <c r="J473" s="11">
        <v>12</v>
      </c>
      <c r="K473" s="11">
        <v>1</v>
      </c>
      <c r="L473" s="11">
        <v>10</v>
      </c>
      <c r="M473" s="10" t="s">
        <v>554</v>
      </c>
      <c r="N473" s="10" t="s">
        <v>1922</v>
      </c>
      <c r="R473" s="7"/>
      <c r="S473" s="7"/>
    </row>
    <row r="474" spans="1:19">
      <c r="A474" s="10" t="s">
        <v>1614</v>
      </c>
      <c r="B474" s="10" t="s">
        <v>1924</v>
      </c>
      <c r="C474" s="10" t="s">
        <v>1921</v>
      </c>
      <c r="D474" s="10" t="s">
        <v>316</v>
      </c>
      <c r="E474" s="10" t="s">
        <v>551</v>
      </c>
      <c r="F474" s="32">
        <v>0.01</v>
      </c>
      <c r="G474" s="32">
        <v>5</v>
      </c>
      <c r="H474" s="32">
        <v>0</v>
      </c>
      <c r="I474" s="10" t="s">
        <v>553</v>
      </c>
      <c r="J474" s="11">
        <v>12</v>
      </c>
      <c r="K474" s="11">
        <v>11</v>
      </c>
      <c r="L474" s="11">
        <v>20</v>
      </c>
      <c r="M474" s="10" t="s">
        <v>554</v>
      </c>
      <c r="N474" s="10" t="s">
        <v>1922</v>
      </c>
      <c r="R474" s="7"/>
      <c r="S474" s="7"/>
    </row>
    <row r="475" spans="1:19">
      <c r="A475" s="10" t="s">
        <v>1614</v>
      </c>
      <c r="B475" s="10" t="s">
        <v>1925</v>
      </c>
      <c r="C475" s="10" t="s">
        <v>1921</v>
      </c>
      <c r="D475" s="10" t="s">
        <v>316</v>
      </c>
      <c r="E475" s="10" t="s">
        <v>551</v>
      </c>
      <c r="F475" s="32">
        <v>0.01</v>
      </c>
      <c r="G475" s="32">
        <v>5</v>
      </c>
      <c r="H475" s="32">
        <v>0</v>
      </c>
      <c r="I475" s="10" t="s">
        <v>553</v>
      </c>
      <c r="J475" s="11">
        <v>12</v>
      </c>
      <c r="K475" s="11">
        <v>21</v>
      </c>
      <c r="L475" s="11">
        <v>30</v>
      </c>
      <c r="M475" s="10" t="s">
        <v>554</v>
      </c>
      <c r="N475" s="10" t="s">
        <v>1922</v>
      </c>
      <c r="R475" s="7"/>
      <c r="S475" s="7"/>
    </row>
    <row r="476" spans="1:19">
      <c r="A476" s="10" t="s">
        <v>1614</v>
      </c>
      <c r="B476" s="10" t="s">
        <v>1926</v>
      </c>
      <c r="C476" s="10" t="s">
        <v>1921</v>
      </c>
      <c r="D476" s="10" t="s">
        <v>316</v>
      </c>
      <c r="E476" s="10" t="s">
        <v>551</v>
      </c>
      <c r="F476" s="32">
        <v>0.01</v>
      </c>
      <c r="G476" s="32">
        <v>5</v>
      </c>
      <c r="H476" s="32">
        <v>0</v>
      </c>
      <c r="I476" s="10" t="s">
        <v>553</v>
      </c>
      <c r="J476" s="11">
        <v>12</v>
      </c>
      <c r="K476" s="11">
        <v>31</v>
      </c>
      <c r="L476" s="11">
        <v>40</v>
      </c>
      <c r="M476" s="10" t="s">
        <v>554</v>
      </c>
      <c r="N476" s="10" t="s">
        <v>1922</v>
      </c>
      <c r="R476" s="7"/>
      <c r="S476" s="7"/>
    </row>
    <row r="477" spans="1:19">
      <c r="A477" s="10" t="s">
        <v>1614</v>
      </c>
      <c r="B477" s="10" t="s">
        <v>1927</v>
      </c>
      <c r="C477" s="10" t="s">
        <v>1921</v>
      </c>
      <c r="D477" s="10" t="s">
        <v>316</v>
      </c>
      <c r="E477" s="10" t="s">
        <v>551</v>
      </c>
      <c r="F477" s="32">
        <v>0.01</v>
      </c>
      <c r="G477" s="32">
        <v>5</v>
      </c>
      <c r="H477" s="32">
        <v>0</v>
      </c>
      <c r="I477" s="10" t="s">
        <v>553</v>
      </c>
      <c r="J477" s="11">
        <v>12</v>
      </c>
      <c r="K477" s="11">
        <v>41</v>
      </c>
      <c r="L477" s="11">
        <v>50</v>
      </c>
      <c r="M477" s="10" t="s">
        <v>554</v>
      </c>
      <c r="N477" s="10" t="s">
        <v>1922</v>
      </c>
      <c r="R477" s="7"/>
      <c r="S477" s="7"/>
    </row>
    <row r="478" spans="1:19">
      <c r="A478" s="10" t="s">
        <v>1614</v>
      </c>
      <c r="B478" s="10" t="s">
        <v>1928</v>
      </c>
      <c r="C478" s="10" t="s">
        <v>1921</v>
      </c>
      <c r="D478" s="10" t="s">
        <v>316</v>
      </c>
      <c r="E478" s="10" t="s">
        <v>551</v>
      </c>
      <c r="F478" s="32">
        <v>0.01</v>
      </c>
      <c r="G478" s="32">
        <v>5</v>
      </c>
      <c r="H478" s="32">
        <v>0</v>
      </c>
      <c r="I478" s="10" t="s">
        <v>553</v>
      </c>
      <c r="J478" s="11">
        <v>12</v>
      </c>
      <c r="K478" s="11">
        <v>51</v>
      </c>
      <c r="L478" s="11">
        <v>60</v>
      </c>
      <c r="M478" s="10" t="s">
        <v>554</v>
      </c>
      <c r="N478" s="10" t="s">
        <v>1922</v>
      </c>
      <c r="R478" s="7"/>
      <c r="S478" s="7"/>
    </row>
    <row r="479" spans="1:19">
      <c r="A479" s="10" t="s">
        <v>1614</v>
      </c>
      <c r="B479" s="10" t="s">
        <v>1929</v>
      </c>
      <c r="C479" s="10" t="s">
        <v>1921</v>
      </c>
      <c r="D479" s="10" t="s">
        <v>316</v>
      </c>
      <c r="E479" s="10" t="s">
        <v>551</v>
      </c>
      <c r="F479" s="32">
        <v>0.01</v>
      </c>
      <c r="G479" s="32">
        <v>5</v>
      </c>
      <c r="H479" s="32">
        <v>0</v>
      </c>
      <c r="I479" s="10" t="s">
        <v>553</v>
      </c>
      <c r="J479" s="11">
        <v>12</v>
      </c>
      <c r="K479" s="11">
        <v>61</v>
      </c>
      <c r="L479" s="11">
        <v>70</v>
      </c>
      <c r="M479" s="10" t="s">
        <v>554</v>
      </c>
      <c r="N479" s="10" t="s">
        <v>1922</v>
      </c>
      <c r="R479" s="7"/>
      <c r="S479" s="7"/>
    </row>
    <row r="480" spans="1:19">
      <c r="A480" s="10" t="s">
        <v>1614</v>
      </c>
      <c r="B480" s="10" t="s">
        <v>1930</v>
      </c>
      <c r="C480" s="10" t="s">
        <v>1921</v>
      </c>
      <c r="D480" s="10" t="s">
        <v>316</v>
      </c>
      <c r="E480" s="10" t="s">
        <v>551</v>
      </c>
      <c r="F480" s="32">
        <v>0.01</v>
      </c>
      <c r="G480" s="32">
        <v>5</v>
      </c>
      <c r="H480" s="32">
        <v>0</v>
      </c>
      <c r="I480" s="10" t="s">
        <v>553</v>
      </c>
      <c r="J480" s="11">
        <v>12</v>
      </c>
      <c r="K480" s="11">
        <v>71</v>
      </c>
      <c r="L480" s="11">
        <v>80</v>
      </c>
      <c r="M480" s="10" t="s">
        <v>554</v>
      </c>
      <c r="N480" s="10" t="s">
        <v>1922</v>
      </c>
      <c r="R480" s="7"/>
      <c r="S480" s="7"/>
    </row>
    <row r="481" spans="1:19">
      <c r="A481" s="10" t="s">
        <v>1614</v>
      </c>
      <c r="B481" s="10" t="s">
        <v>1931</v>
      </c>
      <c r="C481" s="10" t="s">
        <v>1921</v>
      </c>
      <c r="D481" s="10" t="s">
        <v>316</v>
      </c>
      <c r="E481" s="10" t="s">
        <v>551</v>
      </c>
      <c r="F481" s="32">
        <v>0.01</v>
      </c>
      <c r="G481" s="32">
        <v>5</v>
      </c>
      <c r="H481" s="32">
        <v>0</v>
      </c>
      <c r="I481" s="10" t="s">
        <v>553</v>
      </c>
      <c r="J481" s="11">
        <v>12</v>
      </c>
      <c r="K481" s="11">
        <v>81</v>
      </c>
      <c r="L481" s="11">
        <v>90</v>
      </c>
      <c r="M481" s="10" t="s">
        <v>554</v>
      </c>
      <c r="N481" s="10" t="s">
        <v>1922</v>
      </c>
      <c r="R481" s="7"/>
      <c r="S481" s="7"/>
    </row>
    <row r="482" spans="1:19">
      <c r="A482" s="10" t="s">
        <v>1614</v>
      </c>
      <c r="B482" s="10" t="s">
        <v>1923</v>
      </c>
      <c r="C482" s="10" t="s">
        <v>1921</v>
      </c>
      <c r="D482" s="10" t="s">
        <v>316</v>
      </c>
      <c r="E482" s="10" t="s">
        <v>551</v>
      </c>
      <c r="F482" s="32">
        <v>0.01</v>
      </c>
      <c r="G482" s="32">
        <v>5</v>
      </c>
      <c r="H482" s="32">
        <v>0</v>
      </c>
      <c r="I482" s="10" t="s">
        <v>553</v>
      </c>
      <c r="J482" s="11">
        <v>12</v>
      </c>
      <c r="K482" s="11">
        <v>91</v>
      </c>
      <c r="L482" s="11">
        <v>100</v>
      </c>
      <c r="M482" s="10" t="s">
        <v>554</v>
      </c>
      <c r="N482" s="10" t="s">
        <v>1922</v>
      </c>
      <c r="R482" s="7"/>
      <c r="S482" s="7"/>
    </row>
    <row r="483" spans="1:19">
      <c r="A483" s="10" t="s">
        <v>1614</v>
      </c>
      <c r="B483" s="10" t="s">
        <v>1766</v>
      </c>
      <c r="C483" s="10" t="s">
        <v>1767</v>
      </c>
      <c r="D483" s="10" t="s">
        <v>550</v>
      </c>
      <c r="E483" s="10" t="s">
        <v>1768</v>
      </c>
      <c r="F483" s="32">
        <v>0</v>
      </c>
      <c r="G483" s="32">
        <v>0</v>
      </c>
      <c r="H483" s="32">
        <v>0</v>
      </c>
      <c r="I483" s="10" t="s">
        <v>553</v>
      </c>
      <c r="J483" s="11">
        <v>9999</v>
      </c>
      <c r="K483" s="11">
        <v>0</v>
      </c>
      <c r="L483" s="11">
        <v>0</v>
      </c>
      <c r="M483" s="10" t="s">
        <v>550</v>
      </c>
      <c r="N483" s="10" t="s">
        <v>1767</v>
      </c>
      <c r="R483" s="7"/>
      <c r="S483" s="7"/>
    </row>
    <row r="484" spans="1:19" ht="15.75" customHeight="1">
      <c r="A484" s="10" t="s">
        <v>1935</v>
      </c>
      <c r="B484" s="10" t="s">
        <v>1987</v>
      </c>
      <c r="C484" s="10" t="s">
        <v>1988</v>
      </c>
      <c r="D484" s="10" t="s">
        <v>550</v>
      </c>
      <c r="E484" s="10" t="s">
        <v>1050</v>
      </c>
      <c r="F484" s="32">
        <v>0</v>
      </c>
      <c r="G484" s="32">
        <v>0</v>
      </c>
      <c r="H484" s="10" t="s">
        <v>550</v>
      </c>
      <c r="I484" s="10" t="s">
        <v>553</v>
      </c>
      <c r="J484" s="11">
        <v>0</v>
      </c>
      <c r="K484" s="11">
        <v>0</v>
      </c>
      <c r="L484" s="11">
        <v>0</v>
      </c>
      <c r="M484" s="10" t="s">
        <v>550</v>
      </c>
      <c r="N484" s="10" t="s">
        <v>569</v>
      </c>
      <c r="R484" s="7"/>
      <c r="S484" s="7"/>
    </row>
    <row r="485" spans="1:19" ht="15.75" customHeight="1">
      <c r="A485" s="10" t="s">
        <v>1935</v>
      </c>
      <c r="B485" s="10" t="s">
        <v>2000</v>
      </c>
      <c r="C485" s="10" t="s">
        <v>2001</v>
      </c>
      <c r="D485" s="10" t="s">
        <v>550</v>
      </c>
      <c r="E485" s="10" t="s">
        <v>584</v>
      </c>
      <c r="F485" s="32">
        <v>0</v>
      </c>
      <c r="G485" s="32">
        <v>999999</v>
      </c>
      <c r="H485" s="10" t="s">
        <v>550</v>
      </c>
      <c r="I485" s="10" t="s">
        <v>585</v>
      </c>
      <c r="J485" s="11">
        <v>1</v>
      </c>
      <c r="K485" s="11">
        <v>1</v>
      </c>
      <c r="L485" s="11">
        <v>10</v>
      </c>
      <c r="M485" s="10" t="s">
        <v>550</v>
      </c>
      <c r="N485" s="10" t="s">
        <v>569</v>
      </c>
      <c r="R485" s="7"/>
      <c r="S485" s="7"/>
    </row>
    <row r="486" spans="1:19" ht="15.75" customHeight="1">
      <c r="A486" s="10" t="s">
        <v>1935</v>
      </c>
      <c r="B486" s="10" t="s">
        <v>1994</v>
      </c>
      <c r="C486" s="10" t="s">
        <v>1995</v>
      </c>
      <c r="D486" s="10" t="s">
        <v>550</v>
      </c>
      <c r="E486" s="10" t="s">
        <v>1996</v>
      </c>
      <c r="F486" s="32">
        <v>0</v>
      </c>
      <c r="G486" s="32">
        <v>0</v>
      </c>
      <c r="H486" s="10" t="s">
        <v>550</v>
      </c>
      <c r="I486" s="10" t="s">
        <v>553</v>
      </c>
      <c r="J486" s="11">
        <v>1</v>
      </c>
      <c r="K486" s="11">
        <v>11</v>
      </c>
      <c r="L486" s="11">
        <v>15</v>
      </c>
      <c r="M486" s="10" t="s">
        <v>550</v>
      </c>
      <c r="N486" s="10" t="s">
        <v>569</v>
      </c>
      <c r="R486" s="7"/>
      <c r="S486" s="7"/>
    </row>
    <row r="487" spans="1:19" ht="15.75" customHeight="1">
      <c r="A487" s="10" t="s">
        <v>1935</v>
      </c>
      <c r="B487" s="10" t="s">
        <v>1997</v>
      </c>
      <c r="C487" s="10" t="s">
        <v>1998</v>
      </c>
      <c r="D487" s="10" t="s">
        <v>550</v>
      </c>
      <c r="E487" s="10" t="s">
        <v>1999</v>
      </c>
      <c r="F487" s="32">
        <v>0</v>
      </c>
      <c r="G487" s="32">
        <v>0</v>
      </c>
      <c r="H487" s="10" t="s">
        <v>550</v>
      </c>
      <c r="I487" s="10" t="s">
        <v>553</v>
      </c>
      <c r="J487" s="11">
        <v>1</v>
      </c>
      <c r="K487" s="11">
        <v>16</v>
      </c>
      <c r="L487" s="11">
        <v>30</v>
      </c>
      <c r="M487" s="10" t="s">
        <v>550</v>
      </c>
      <c r="N487" s="10" t="s">
        <v>569</v>
      </c>
      <c r="R487" s="7"/>
      <c r="S487" s="7"/>
    </row>
    <row r="488" spans="1:19" ht="15.75" customHeight="1">
      <c r="A488" s="10" t="s">
        <v>1935</v>
      </c>
      <c r="B488" s="10" t="s">
        <v>1989</v>
      </c>
      <c r="C488" s="10" t="s">
        <v>1990</v>
      </c>
      <c r="D488" s="10" t="s">
        <v>1991</v>
      </c>
      <c r="E488" s="10" t="s">
        <v>551</v>
      </c>
      <c r="F488" s="32">
        <v>-90</v>
      </c>
      <c r="G488" s="32">
        <v>90</v>
      </c>
      <c r="H488" s="32">
        <v>0</v>
      </c>
      <c r="I488" s="10" t="s">
        <v>553</v>
      </c>
      <c r="J488" s="11">
        <v>2</v>
      </c>
      <c r="K488" s="11">
        <v>1</v>
      </c>
      <c r="L488" s="11">
        <v>15</v>
      </c>
      <c r="M488" s="10" t="s">
        <v>554</v>
      </c>
      <c r="N488" s="10" t="s">
        <v>569</v>
      </c>
      <c r="R488" s="7"/>
      <c r="S488" s="7"/>
    </row>
    <row r="489" spans="1:19" ht="15.75" customHeight="1">
      <c r="A489" s="10" t="s">
        <v>1935</v>
      </c>
      <c r="B489" s="10" t="s">
        <v>1992</v>
      </c>
      <c r="C489" s="10" t="s">
        <v>1993</v>
      </c>
      <c r="D489" s="10" t="s">
        <v>1991</v>
      </c>
      <c r="E489" s="10" t="s">
        <v>551</v>
      </c>
      <c r="F489" s="32">
        <v>-180</v>
      </c>
      <c r="G489" s="32">
        <v>180</v>
      </c>
      <c r="H489" s="32">
        <v>0</v>
      </c>
      <c r="I489" s="10" t="s">
        <v>553</v>
      </c>
      <c r="J489" s="11">
        <v>2</v>
      </c>
      <c r="K489" s="11">
        <v>16</v>
      </c>
      <c r="L489" s="11">
        <v>30</v>
      </c>
      <c r="M489" s="10" t="s">
        <v>554</v>
      </c>
      <c r="N489" s="10" t="s">
        <v>569</v>
      </c>
      <c r="R489" s="7"/>
      <c r="S489" s="7"/>
    </row>
    <row r="490" spans="1:19" ht="15.75" customHeight="1">
      <c r="A490" s="10" t="s">
        <v>1935</v>
      </c>
      <c r="B490" s="10" t="s">
        <v>1984</v>
      </c>
      <c r="C490" s="10" t="s">
        <v>1985</v>
      </c>
      <c r="D490" s="10" t="s">
        <v>1986</v>
      </c>
      <c r="E490" s="10" t="s">
        <v>551</v>
      </c>
      <c r="F490" s="32">
        <v>-200</v>
      </c>
      <c r="G490" s="32">
        <v>8000</v>
      </c>
      <c r="H490" s="32">
        <v>0</v>
      </c>
      <c r="I490" s="10" t="s">
        <v>553</v>
      </c>
      <c r="J490" s="11">
        <v>2</v>
      </c>
      <c r="K490" s="11">
        <v>31</v>
      </c>
      <c r="L490" s="11">
        <v>45</v>
      </c>
      <c r="M490" s="10" t="s">
        <v>552</v>
      </c>
      <c r="N490" s="10" t="s">
        <v>569</v>
      </c>
      <c r="R490" s="7"/>
      <c r="S490" s="7"/>
    </row>
    <row r="491" spans="1:19" ht="15.75" customHeight="1">
      <c r="A491" s="10" t="s">
        <v>1935</v>
      </c>
      <c r="B491" s="10" t="s">
        <v>2002</v>
      </c>
      <c r="C491" s="10" t="s">
        <v>2003</v>
      </c>
      <c r="D491" s="10" t="s">
        <v>298</v>
      </c>
      <c r="E491" s="10" t="s">
        <v>551</v>
      </c>
      <c r="F491" s="32">
        <v>0</v>
      </c>
      <c r="G491" s="32">
        <v>100</v>
      </c>
      <c r="H491" s="32">
        <v>0</v>
      </c>
      <c r="I491" s="10" t="s">
        <v>553</v>
      </c>
      <c r="J491" s="11">
        <v>3</v>
      </c>
      <c r="K491" s="11">
        <v>1</v>
      </c>
      <c r="L491" s="11">
        <v>6</v>
      </c>
      <c r="M491" s="10" t="s">
        <v>554</v>
      </c>
      <c r="N491" s="10" t="s">
        <v>2004</v>
      </c>
      <c r="R491" s="7"/>
      <c r="S491" s="7"/>
    </row>
    <row r="492" spans="1:19" ht="15.75" customHeight="1">
      <c r="A492" s="10" t="s">
        <v>1935</v>
      </c>
      <c r="B492" s="10" t="s">
        <v>1936</v>
      </c>
      <c r="C492" s="10" t="s">
        <v>1937</v>
      </c>
      <c r="D492" s="10" t="s">
        <v>550</v>
      </c>
      <c r="E492" s="10" t="s">
        <v>551</v>
      </c>
      <c r="F492" s="32">
        <v>0</v>
      </c>
      <c r="G492" s="32">
        <v>100</v>
      </c>
      <c r="H492" s="32">
        <v>0</v>
      </c>
      <c r="I492" s="10" t="s">
        <v>553</v>
      </c>
      <c r="J492" s="11">
        <v>4</v>
      </c>
      <c r="K492" s="11">
        <v>1</v>
      </c>
      <c r="L492" s="11">
        <v>6</v>
      </c>
      <c r="M492" s="10" t="s">
        <v>552</v>
      </c>
      <c r="N492" s="10" t="s">
        <v>1938</v>
      </c>
      <c r="R492" s="7"/>
      <c r="S492" s="7"/>
    </row>
    <row r="493" spans="1:19" ht="15.75" customHeight="1">
      <c r="A493" s="10" t="s">
        <v>1935</v>
      </c>
      <c r="B493" s="10" t="s">
        <v>1960</v>
      </c>
      <c r="C493" s="10" t="s">
        <v>1961</v>
      </c>
      <c r="D493" s="10" t="s">
        <v>550</v>
      </c>
      <c r="E493" s="10" t="s">
        <v>551</v>
      </c>
      <c r="F493" s="32">
        <v>0</v>
      </c>
      <c r="G493" s="32">
        <v>100</v>
      </c>
      <c r="H493" s="32">
        <v>0</v>
      </c>
      <c r="I493" s="10" t="s">
        <v>553</v>
      </c>
      <c r="J493" s="11">
        <v>5</v>
      </c>
      <c r="K493" s="11">
        <v>1</v>
      </c>
      <c r="L493" s="11">
        <v>6</v>
      </c>
      <c r="M493" s="10" t="s">
        <v>552</v>
      </c>
      <c r="N493" s="10" t="s">
        <v>1962</v>
      </c>
      <c r="R493" s="7"/>
      <c r="S493" s="7"/>
    </row>
    <row r="494" spans="1:19" ht="15.75" customHeight="1">
      <c r="A494" s="10" t="s">
        <v>1935</v>
      </c>
      <c r="B494" s="10" t="s">
        <v>1963</v>
      </c>
      <c r="C494" s="10" t="s">
        <v>1964</v>
      </c>
      <c r="D494" s="10" t="s">
        <v>550</v>
      </c>
      <c r="E494" s="10" t="s">
        <v>551</v>
      </c>
      <c r="F494" s="32">
        <v>0</v>
      </c>
      <c r="G494" s="32">
        <v>100</v>
      </c>
      <c r="H494" s="32">
        <v>0</v>
      </c>
      <c r="I494" s="10" t="s">
        <v>553</v>
      </c>
      <c r="J494" s="11">
        <v>6</v>
      </c>
      <c r="K494" s="11">
        <v>1</v>
      </c>
      <c r="L494" s="11">
        <v>6</v>
      </c>
      <c r="M494" s="10" t="s">
        <v>552</v>
      </c>
      <c r="N494" s="10" t="s">
        <v>1965</v>
      </c>
      <c r="R494" s="7"/>
      <c r="S494" s="7"/>
    </row>
    <row r="495" spans="1:19" ht="15.75" customHeight="1">
      <c r="A495" s="10" t="s">
        <v>1935</v>
      </c>
      <c r="B495" s="10" t="s">
        <v>1966</v>
      </c>
      <c r="C495" s="10" t="s">
        <v>1967</v>
      </c>
      <c r="D495" s="10" t="s">
        <v>550</v>
      </c>
      <c r="E495" s="10" t="s">
        <v>551</v>
      </c>
      <c r="F495" s="32">
        <v>0</v>
      </c>
      <c r="G495" s="32">
        <v>100</v>
      </c>
      <c r="H495" s="32">
        <v>0</v>
      </c>
      <c r="I495" s="10" t="s">
        <v>553</v>
      </c>
      <c r="J495" s="11">
        <v>7</v>
      </c>
      <c r="K495" s="11">
        <v>1</v>
      </c>
      <c r="L495" s="11">
        <v>6</v>
      </c>
      <c r="M495" s="10" t="s">
        <v>552</v>
      </c>
      <c r="N495" s="10" t="s">
        <v>1968</v>
      </c>
      <c r="R495" s="7"/>
      <c r="S495" s="7"/>
    </row>
    <row r="496" spans="1:19" ht="15.75" customHeight="1">
      <c r="A496" s="10" t="s">
        <v>1935</v>
      </c>
      <c r="B496" s="10" t="s">
        <v>1969</v>
      </c>
      <c r="C496" s="10" t="s">
        <v>1970</v>
      </c>
      <c r="D496" s="10" t="s">
        <v>550</v>
      </c>
      <c r="E496" s="10" t="s">
        <v>551</v>
      </c>
      <c r="F496" s="32">
        <v>0</v>
      </c>
      <c r="G496" s="32">
        <v>100</v>
      </c>
      <c r="H496" s="32">
        <v>0</v>
      </c>
      <c r="I496" s="10" t="s">
        <v>553</v>
      </c>
      <c r="J496" s="11">
        <v>8</v>
      </c>
      <c r="K496" s="11">
        <v>1</v>
      </c>
      <c r="L496" s="11">
        <v>6</v>
      </c>
      <c r="M496" s="10" t="s">
        <v>552</v>
      </c>
      <c r="N496" s="10" t="s">
        <v>1971</v>
      </c>
      <c r="R496" s="7"/>
      <c r="S496" s="7"/>
    </row>
    <row r="497" spans="1:19" ht="15.75" customHeight="1">
      <c r="A497" s="10" t="s">
        <v>1935</v>
      </c>
      <c r="B497" s="10" t="s">
        <v>1972</v>
      </c>
      <c r="C497" s="10" t="s">
        <v>1973</v>
      </c>
      <c r="D497" s="10" t="s">
        <v>550</v>
      </c>
      <c r="E497" s="10" t="s">
        <v>551</v>
      </c>
      <c r="F497" s="32">
        <v>0</v>
      </c>
      <c r="G497" s="32">
        <v>100</v>
      </c>
      <c r="H497" s="32">
        <v>0</v>
      </c>
      <c r="I497" s="10" t="s">
        <v>553</v>
      </c>
      <c r="J497" s="11">
        <v>9</v>
      </c>
      <c r="K497" s="11">
        <v>1</v>
      </c>
      <c r="L497" s="11">
        <v>6</v>
      </c>
      <c r="M497" s="10" t="s">
        <v>552</v>
      </c>
      <c r="N497" s="10" t="s">
        <v>1974</v>
      </c>
      <c r="R497" s="7"/>
      <c r="S497" s="7"/>
    </row>
    <row r="498" spans="1:19" ht="15.75" customHeight="1">
      <c r="A498" s="10" t="s">
        <v>1935</v>
      </c>
      <c r="B498" s="10" t="s">
        <v>1975</v>
      </c>
      <c r="C498" s="10" t="s">
        <v>1976</v>
      </c>
      <c r="D498" s="10" t="s">
        <v>550</v>
      </c>
      <c r="E498" s="10" t="s">
        <v>551</v>
      </c>
      <c r="F498" s="32">
        <v>0</v>
      </c>
      <c r="G498" s="32">
        <v>100</v>
      </c>
      <c r="H498" s="32">
        <v>0</v>
      </c>
      <c r="I498" s="10" t="s">
        <v>553</v>
      </c>
      <c r="J498" s="11">
        <v>10</v>
      </c>
      <c r="K498" s="11">
        <v>1</v>
      </c>
      <c r="L498" s="11">
        <v>6</v>
      </c>
      <c r="M498" s="10" t="s">
        <v>552</v>
      </c>
      <c r="N498" s="10" t="s">
        <v>1977</v>
      </c>
      <c r="R498" s="7"/>
      <c r="S498" s="7"/>
    </row>
    <row r="499" spans="1:19" ht="15.75" customHeight="1">
      <c r="A499" s="10" t="s">
        <v>1935</v>
      </c>
      <c r="B499" s="10" t="s">
        <v>1978</v>
      </c>
      <c r="C499" s="10" t="s">
        <v>1979</v>
      </c>
      <c r="D499" s="10" t="s">
        <v>550</v>
      </c>
      <c r="E499" s="10" t="s">
        <v>551</v>
      </c>
      <c r="F499" s="32">
        <v>0</v>
      </c>
      <c r="G499" s="32">
        <v>100</v>
      </c>
      <c r="H499" s="32">
        <v>0</v>
      </c>
      <c r="I499" s="10" t="s">
        <v>553</v>
      </c>
      <c r="J499" s="11">
        <v>11</v>
      </c>
      <c r="K499" s="11">
        <v>1</v>
      </c>
      <c r="L499" s="11">
        <v>6</v>
      </c>
      <c r="M499" s="10" t="s">
        <v>552</v>
      </c>
      <c r="N499" s="10" t="s">
        <v>1980</v>
      </c>
      <c r="R499" s="7"/>
      <c r="S499" s="7"/>
    </row>
    <row r="500" spans="1:19" ht="15.75" customHeight="1">
      <c r="A500" s="10" t="s">
        <v>1935</v>
      </c>
      <c r="B500" s="10" t="s">
        <v>1981</v>
      </c>
      <c r="C500" s="10" t="s">
        <v>1982</v>
      </c>
      <c r="D500" s="10" t="s">
        <v>550</v>
      </c>
      <c r="E500" s="10" t="s">
        <v>551</v>
      </c>
      <c r="F500" s="32">
        <v>0</v>
      </c>
      <c r="G500" s="32">
        <v>100</v>
      </c>
      <c r="H500" s="32">
        <v>0</v>
      </c>
      <c r="I500" s="10" t="s">
        <v>553</v>
      </c>
      <c r="J500" s="11">
        <v>12</v>
      </c>
      <c r="K500" s="11">
        <v>1</v>
      </c>
      <c r="L500" s="11">
        <v>6</v>
      </c>
      <c r="M500" s="10" t="s">
        <v>552</v>
      </c>
      <c r="N500" s="10" t="s">
        <v>1983</v>
      </c>
      <c r="R500" s="7"/>
      <c r="S500" s="7"/>
    </row>
    <row r="501" spans="1:19" ht="15.75" customHeight="1">
      <c r="A501" s="10" t="s">
        <v>1935</v>
      </c>
      <c r="B501" s="10" t="s">
        <v>1939</v>
      </c>
      <c r="C501" s="10" t="s">
        <v>1940</v>
      </c>
      <c r="D501" s="10" t="s">
        <v>550</v>
      </c>
      <c r="E501" s="10" t="s">
        <v>551</v>
      </c>
      <c r="F501" s="32">
        <v>0</v>
      </c>
      <c r="G501" s="32">
        <v>100</v>
      </c>
      <c r="H501" s="32">
        <v>0</v>
      </c>
      <c r="I501" s="10" t="s">
        <v>553</v>
      </c>
      <c r="J501" s="11">
        <v>13</v>
      </c>
      <c r="K501" s="11">
        <v>1</v>
      </c>
      <c r="L501" s="11">
        <v>6</v>
      </c>
      <c r="M501" s="10" t="s">
        <v>552</v>
      </c>
      <c r="N501" s="10" t="s">
        <v>1941</v>
      </c>
      <c r="R501" s="7"/>
      <c r="S501" s="7"/>
    </row>
    <row r="502" spans="1:19" ht="15.75" customHeight="1">
      <c r="A502" s="10" t="s">
        <v>1935</v>
      </c>
      <c r="B502" s="10" t="s">
        <v>1942</v>
      </c>
      <c r="C502" s="10" t="s">
        <v>1943</v>
      </c>
      <c r="D502" s="10" t="s">
        <v>550</v>
      </c>
      <c r="E502" s="10" t="s">
        <v>551</v>
      </c>
      <c r="F502" s="32">
        <v>0</v>
      </c>
      <c r="G502" s="32">
        <v>100</v>
      </c>
      <c r="H502" s="32">
        <v>0</v>
      </c>
      <c r="I502" s="10" t="s">
        <v>553</v>
      </c>
      <c r="J502" s="11">
        <v>14</v>
      </c>
      <c r="K502" s="11">
        <v>1</v>
      </c>
      <c r="L502" s="11">
        <v>6</v>
      </c>
      <c r="M502" s="10" t="s">
        <v>552</v>
      </c>
      <c r="N502" s="10" t="s">
        <v>1944</v>
      </c>
      <c r="R502" s="7"/>
      <c r="S502" s="7"/>
    </row>
    <row r="503" spans="1:19" ht="15.75" customHeight="1">
      <c r="A503" s="10" t="s">
        <v>1935</v>
      </c>
      <c r="B503" s="10" t="s">
        <v>1945</v>
      </c>
      <c r="C503" s="10" t="s">
        <v>1946</v>
      </c>
      <c r="D503" s="10" t="s">
        <v>550</v>
      </c>
      <c r="E503" s="10" t="s">
        <v>551</v>
      </c>
      <c r="F503" s="32">
        <v>0</v>
      </c>
      <c r="G503" s="32">
        <v>100</v>
      </c>
      <c r="H503" s="32">
        <v>0</v>
      </c>
      <c r="I503" s="10" t="s">
        <v>553</v>
      </c>
      <c r="J503" s="11">
        <v>15</v>
      </c>
      <c r="K503" s="11">
        <v>1</v>
      </c>
      <c r="L503" s="11">
        <v>6</v>
      </c>
      <c r="M503" s="10" t="s">
        <v>552</v>
      </c>
      <c r="N503" s="10" t="s">
        <v>1947</v>
      </c>
      <c r="R503" s="7"/>
      <c r="S503" s="7"/>
    </row>
    <row r="504" spans="1:19" ht="15.75" customHeight="1">
      <c r="A504" s="10" t="s">
        <v>1935</v>
      </c>
      <c r="B504" s="10" t="s">
        <v>1948</v>
      </c>
      <c r="C504" s="10" t="s">
        <v>1949</v>
      </c>
      <c r="D504" s="10" t="s">
        <v>550</v>
      </c>
      <c r="E504" s="10" t="s">
        <v>551</v>
      </c>
      <c r="F504" s="32">
        <v>0</v>
      </c>
      <c r="G504" s="32">
        <v>100</v>
      </c>
      <c r="H504" s="32">
        <v>0</v>
      </c>
      <c r="I504" s="10" t="s">
        <v>553</v>
      </c>
      <c r="J504" s="11">
        <v>16</v>
      </c>
      <c r="K504" s="11">
        <v>1</v>
      </c>
      <c r="L504" s="11">
        <v>6</v>
      </c>
      <c r="M504" s="10" t="s">
        <v>552</v>
      </c>
      <c r="N504" s="10" t="s">
        <v>1950</v>
      </c>
      <c r="R504" s="7"/>
      <c r="S504" s="7"/>
    </row>
    <row r="505" spans="1:19" ht="15.75" customHeight="1">
      <c r="A505" s="10" t="s">
        <v>1935</v>
      </c>
      <c r="B505" s="10" t="s">
        <v>1951</v>
      </c>
      <c r="C505" s="10" t="s">
        <v>1952</v>
      </c>
      <c r="D505" s="10" t="s">
        <v>550</v>
      </c>
      <c r="E505" s="10" t="s">
        <v>551</v>
      </c>
      <c r="F505" s="32">
        <v>0</v>
      </c>
      <c r="G505" s="32">
        <v>100</v>
      </c>
      <c r="H505" s="32">
        <v>0</v>
      </c>
      <c r="I505" s="10" t="s">
        <v>553</v>
      </c>
      <c r="J505" s="11">
        <v>17</v>
      </c>
      <c r="K505" s="11">
        <v>1</v>
      </c>
      <c r="L505" s="11">
        <v>6</v>
      </c>
      <c r="M505" s="10" t="s">
        <v>552</v>
      </c>
      <c r="N505" s="10" t="s">
        <v>1953</v>
      </c>
      <c r="R505" s="7"/>
      <c r="S505" s="7"/>
    </row>
    <row r="506" spans="1:19" ht="15.75" customHeight="1">
      <c r="A506" s="10" t="s">
        <v>1935</v>
      </c>
      <c r="B506" s="10" t="s">
        <v>1954</v>
      </c>
      <c r="C506" s="10" t="s">
        <v>1955</v>
      </c>
      <c r="D506" s="10" t="s">
        <v>550</v>
      </c>
      <c r="E506" s="10" t="s">
        <v>551</v>
      </c>
      <c r="F506" s="32">
        <v>0</v>
      </c>
      <c r="G506" s="32">
        <v>100</v>
      </c>
      <c r="H506" s="32">
        <v>0</v>
      </c>
      <c r="I506" s="10" t="s">
        <v>553</v>
      </c>
      <c r="J506" s="11">
        <v>18</v>
      </c>
      <c r="K506" s="11">
        <v>1</v>
      </c>
      <c r="L506" s="11">
        <v>6</v>
      </c>
      <c r="M506" s="10" t="s">
        <v>552</v>
      </c>
      <c r="N506" s="10" t="s">
        <v>1956</v>
      </c>
      <c r="R506" s="7"/>
      <c r="S506" s="7"/>
    </row>
    <row r="507" spans="1:19" ht="15.75" customHeight="1">
      <c r="A507" s="10" t="s">
        <v>1935</v>
      </c>
      <c r="B507" s="10" t="s">
        <v>1957</v>
      </c>
      <c r="C507" s="10" t="s">
        <v>1958</v>
      </c>
      <c r="D507" s="10" t="s">
        <v>550</v>
      </c>
      <c r="E507" s="10" t="s">
        <v>551</v>
      </c>
      <c r="F507" s="32">
        <v>0</v>
      </c>
      <c r="G507" s="32">
        <v>100</v>
      </c>
      <c r="H507" s="32">
        <v>0</v>
      </c>
      <c r="I507" s="10" t="s">
        <v>553</v>
      </c>
      <c r="J507" s="11">
        <v>19</v>
      </c>
      <c r="K507" s="11">
        <v>1</v>
      </c>
      <c r="L507" s="11">
        <v>6</v>
      </c>
      <c r="M507" s="10" t="s">
        <v>552</v>
      </c>
      <c r="N507" s="10" t="s">
        <v>1959</v>
      </c>
      <c r="R507" s="7"/>
      <c r="S507" s="7"/>
    </row>
    <row r="508" spans="1:19" ht="15.75" customHeight="1">
      <c r="A508" s="10" t="s">
        <v>2005</v>
      </c>
      <c r="B508" s="10" t="s">
        <v>1987</v>
      </c>
      <c r="C508" s="10" t="s">
        <v>1988</v>
      </c>
      <c r="D508" s="10" t="s">
        <v>550</v>
      </c>
      <c r="E508" s="10" t="s">
        <v>1050</v>
      </c>
      <c r="F508" s="32">
        <v>0</v>
      </c>
      <c r="G508" s="32">
        <v>0</v>
      </c>
      <c r="H508" s="10" t="s">
        <v>550</v>
      </c>
      <c r="I508" s="10" t="s">
        <v>553</v>
      </c>
      <c r="J508" s="11">
        <v>0</v>
      </c>
      <c r="K508" s="11">
        <v>0</v>
      </c>
      <c r="L508" s="11">
        <v>0</v>
      </c>
      <c r="M508" s="10" t="s">
        <v>550</v>
      </c>
      <c r="N508" s="10" t="s">
        <v>569</v>
      </c>
      <c r="R508" s="7"/>
      <c r="S508" s="7"/>
    </row>
    <row r="509" spans="1:19" ht="15.75" customHeight="1">
      <c r="A509" s="10" t="s">
        <v>2005</v>
      </c>
      <c r="B509" s="10" t="s">
        <v>2000</v>
      </c>
      <c r="C509" s="10" t="s">
        <v>2001</v>
      </c>
      <c r="D509" s="10" t="s">
        <v>550</v>
      </c>
      <c r="E509" s="10" t="s">
        <v>584</v>
      </c>
      <c r="F509" s="32">
        <v>0</v>
      </c>
      <c r="G509" s="32">
        <v>999999</v>
      </c>
      <c r="H509" s="10" t="s">
        <v>550</v>
      </c>
      <c r="I509" s="10" t="s">
        <v>585</v>
      </c>
      <c r="J509" s="11">
        <v>1</v>
      </c>
      <c r="K509" s="11">
        <v>1</v>
      </c>
      <c r="L509" s="11">
        <v>10</v>
      </c>
      <c r="M509" s="10" t="s">
        <v>550</v>
      </c>
      <c r="N509" s="10" t="s">
        <v>569</v>
      </c>
      <c r="R509" s="7"/>
      <c r="S509" s="7"/>
    </row>
    <row r="510" spans="1:19" ht="15.75" customHeight="1">
      <c r="A510" s="10" t="s">
        <v>2005</v>
      </c>
      <c r="B510" s="10" t="s">
        <v>1994</v>
      </c>
      <c r="C510" s="10" t="s">
        <v>1995</v>
      </c>
      <c r="D510" s="10" t="s">
        <v>550</v>
      </c>
      <c r="E510" s="10" t="s">
        <v>1996</v>
      </c>
      <c r="F510" s="32">
        <v>0</v>
      </c>
      <c r="G510" s="32">
        <v>0</v>
      </c>
      <c r="H510" s="10" t="s">
        <v>550</v>
      </c>
      <c r="I510" s="10" t="s">
        <v>553</v>
      </c>
      <c r="J510" s="11">
        <v>1</v>
      </c>
      <c r="K510" s="11">
        <v>11</v>
      </c>
      <c r="L510" s="11">
        <v>15</v>
      </c>
      <c r="M510" s="10" t="s">
        <v>550</v>
      </c>
      <c r="N510" s="10" t="s">
        <v>569</v>
      </c>
      <c r="R510" s="7"/>
      <c r="S510" s="7"/>
    </row>
    <row r="511" spans="1:19" ht="15.75" customHeight="1">
      <c r="A511" s="10" t="s">
        <v>2005</v>
      </c>
      <c r="B511" s="10" t="s">
        <v>1997</v>
      </c>
      <c r="C511" s="10" t="s">
        <v>1998</v>
      </c>
      <c r="D511" s="10" t="s">
        <v>550</v>
      </c>
      <c r="E511" s="10" t="s">
        <v>1999</v>
      </c>
      <c r="F511" s="32">
        <v>0</v>
      </c>
      <c r="G511" s="32">
        <v>0</v>
      </c>
      <c r="H511" s="10" t="s">
        <v>550</v>
      </c>
      <c r="I511" s="10" t="s">
        <v>553</v>
      </c>
      <c r="J511" s="11">
        <v>1</v>
      </c>
      <c r="K511" s="11">
        <v>16</v>
      </c>
      <c r="L511" s="11">
        <v>30</v>
      </c>
      <c r="M511" s="10" t="s">
        <v>550</v>
      </c>
      <c r="N511" s="10" t="s">
        <v>569</v>
      </c>
      <c r="R511" s="7"/>
      <c r="S511" s="7"/>
    </row>
    <row r="512" spans="1:19" ht="15.75" customHeight="1">
      <c r="A512" s="10" t="s">
        <v>2005</v>
      </c>
      <c r="B512" s="10" t="s">
        <v>1989</v>
      </c>
      <c r="C512" s="10" t="s">
        <v>1990</v>
      </c>
      <c r="D512" s="10" t="s">
        <v>1991</v>
      </c>
      <c r="E512" s="10" t="s">
        <v>551</v>
      </c>
      <c r="F512" s="32">
        <v>-90</v>
      </c>
      <c r="G512" s="32">
        <v>90</v>
      </c>
      <c r="H512" s="32">
        <v>0</v>
      </c>
      <c r="I512" s="10" t="s">
        <v>553</v>
      </c>
      <c r="J512" s="11">
        <v>2</v>
      </c>
      <c r="K512" s="11">
        <v>1</v>
      </c>
      <c r="L512" s="11">
        <v>15</v>
      </c>
      <c r="M512" s="10" t="s">
        <v>554</v>
      </c>
      <c r="N512" s="10" t="s">
        <v>569</v>
      </c>
      <c r="R512" s="7"/>
      <c r="S512" s="7"/>
    </row>
    <row r="513" spans="1:19" ht="15.75" customHeight="1">
      <c r="A513" s="10" t="s">
        <v>2005</v>
      </c>
      <c r="B513" s="10" t="s">
        <v>1992</v>
      </c>
      <c r="C513" s="10" t="s">
        <v>1993</v>
      </c>
      <c r="D513" s="10" t="s">
        <v>1991</v>
      </c>
      <c r="E513" s="10" t="s">
        <v>551</v>
      </c>
      <c r="F513" s="32">
        <v>-180</v>
      </c>
      <c r="G513" s="32">
        <v>180</v>
      </c>
      <c r="H513" s="32">
        <v>0</v>
      </c>
      <c r="I513" s="10" t="s">
        <v>553</v>
      </c>
      <c r="J513" s="11">
        <v>2</v>
      </c>
      <c r="K513" s="11">
        <v>16</v>
      </c>
      <c r="L513" s="11">
        <v>30</v>
      </c>
      <c r="M513" s="10" t="s">
        <v>554</v>
      </c>
      <c r="N513" s="10" t="s">
        <v>569</v>
      </c>
      <c r="R513" s="7"/>
      <c r="S513" s="7"/>
    </row>
    <row r="514" spans="1:19" ht="15.75" customHeight="1">
      <c r="A514" s="10" t="s">
        <v>2005</v>
      </c>
      <c r="B514" s="10" t="s">
        <v>1984</v>
      </c>
      <c r="C514" s="10" t="s">
        <v>1985</v>
      </c>
      <c r="D514" s="10" t="s">
        <v>1986</v>
      </c>
      <c r="E514" s="10" t="s">
        <v>551</v>
      </c>
      <c r="F514" s="32">
        <v>-200</v>
      </c>
      <c r="G514" s="32">
        <v>8000</v>
      </c>
      <c r="H514" s="32">
        <v>0</v>
      </c>
      <c r="I514" s="10" t="s">
        <v>553</v>
      </c>
      <c r="J514" s="11">
        <v>2</v>
      </c>
      <c r="K514" s="11">
        <v>31</v>
      </c>
      <c r="L514" s="11">
        <v>45</v>
      </c>
      <c r="M514" s="10" t="s">
        <v>552</v>
      </c>
      <c r="N514" s="10" t="s">
        <v>569</v>
      </c>
      <c r="R514" s="7"/>
      <c r="S514" s="7"/>
    </row>
    <row r="515" spans="1:19" ht="15.75" customHeight="1">
      <c r="A515" s="10" t="s">
        <v>2005</v>
      </c>
      <c r="B515" s="10" t="s">
        <v>2013</v>
      </c>
      <c r="C515" s="10" t="s">
        <v>2014</v>
      </c>
      <c r="D515" s="10" t="s">
        <v>2011</v>
      </c>
      <c r="E515" s="10" t="s">
        <v>551</v>
      </c>
      <c r="F515" s="32">
        <v>-30</v>
      </c>
      <c r="G515" s="32">
        <v>50</v>
      </c>
      <c r="H515" s="32">
        <v>0</v>
      </c>
      <c r="I515" s="10" t="s">
        <v>553</v>
      </c>
      <c r="J515" s="11">
        <v>3</v>
      </c>
      <c r="K515" s="11">
        <v>1</v>
      </c>
      <c r="L515" s="11">
        <v>6</v>
      </c>
      <c r="M515" s="10" t="s">
        <v>554</v>
      </c>
      <c r="N515" s="10" t="s">
        <v>2015</v>
      </c>
      <c r="R515" s="7"/>
      <c r="S515" s="7"/>
    </row>
    <row r="516" spans="1:19" ht="15.75" customHeight="1">
      <c r="A516" s="10" t="s">
        <v>2005</v>
      </c>
      <c r="B516" s="10" t="s">
        <v>2009</v>
      </c>
      <c r="C516" s="10" t="s">
        <v>2010</v>
      </c>
      <c r="D516" s="10" t="s">
        <v>2011</v>
      </c>
      <c r="E516" s="10" t="s">
        <v>551</v>
      </c>
      <c r="F516" s="32">
        <v>-40</v>
      </c>
      <c r="G516" s="32">
        <v>40</v>
      </c>
      <c r="H516" s="32">
        <v>0</v>
      </c>
      <c r="I516" s="10" t="s">
        <v>553</v>
      </c>
      <c r="J516" s="11">
        <v>4</v>
      </c>
      <c r="K516" s="11">
        <v>1</v>
      </c>
      <c r="L516" s="11">
        <v>6</v>
      </c>
      <c r="M516" s="10" t="s">
        <v>554</v>
      </c>
      <c r="N516" s="10" t="s">
        <v>2012</v>
      </c>
      <c r="R516" s="7"/>
      <c r="S516" s="7"/>
    </row>
    <row r="517" spans="1:19" ht="15.75" customHeight="1">
      <c r="A517" s="10" t="s">
        <v>2005</v>
      </c>
      <c r="B517" s="10" t="s">
        <v>2041</v>
      </c>
      <c r="C517" s="10" t="s">
        <v>2042</v>
      </c>
      <c r="D517" s="10" t="s">
        <v>2011</v>
      </c>
      <c r="E517" s="10" t="s">
        <v>551</v>
      </c>
      <c r="F517" s="32">
        <v>0.1</v>
      </c>
      <c r="G517" s="32">
        <v>100</v>
      </c>
      <c r="H517" s="32">
        <v>0</v>
      </c>
      <c r="I517" s="10" t="s">
        <v>553</v>
      </c>
      <c r="J517" s="11">
        <v>5</v>
      </c>
      <c r="K517" s="11">
        <v>1</v>
      </c>
      <c r="L517" s="11">
        <v>6</v>
      </c>
      <c r="M517" s="10" t="s">
        <v>554</v>
      </c>
      <c r="N517" s="10" t="s">
        <v>2043</v>
      </c>
      <c r="R517" s="7"/>
      <c r="S517" s="7"/>
    </row>
    <row r="518" spans="1:19" ht="15.75" customHeight="1">
      <c r="A518" s="10" t="s">
        <v>2005</v>
      </c>
      <c r="B518" s="10" t="s">
        <v>2038</v>
      </c>
      <c r="C518" s="10" t="s">
        <v>2039</v>
      </c>
      <c r="D518" s="10" t="s">
        <v>2011</v>
      </c>
      <c r="E518" s="10" t="s">
        <v>551</v>
      </c>
      <c r="F518" s="32">
        <v>0.1</v>
      </c>
      <c r="G518" s="32">
        <v>30</v>
      </c>
      <c r="H518" s="32">
        <v>0</v>
      </c>
      <c r="I518" s="10" t="s">
        <v>553</v>
      </c>
      <c r="J518" s="11">
        <v>6</v>
      </c>
      <c r="K518" s="11">
        <v>1</v>
      </c>
      <c r="L518" s="11">
        <v>6</v>
      </c>
      <c r="M518" s="10" t="s">
        <v>554</v>
      </c>
      <c r="N518" s="10" t="s">
        <v>2040</v>
      </c>
      <c r="R518" s="7"/>
      <c r="S518" s="7"/>
    </row>
    <row r="519" spans="1:19" ht="15.75" customHeight="1">
      <c r="A519" s="10" t="s">
        <v>2005</v>
      </c>
      <c r="B519" s="10" t="s">
        <v>2029</v>
      </c>
      <c r="C519" s="10" t="s">
        <v>2030</v>
      </c>
      <c r="D519" s="10" t="s">
        <v>294</v>
      </c>
      <c r="E519" s="10" t="s">
        <v>551</v>
      </c>
      <c r="F519" s="32">
        <v>0</v>
      </c>
      <c r="G519" s="32">
        <v>600</v>
      </c>
      <c r="H519" s="32">
        <v>0</v>
      </c>
      <c r="I519" s="10" t="s">
        <v>553</v>
      </c>
      <c r="J519" s="11">
        <v>7</v>
      </c>
      <c r="K519" s="11">
        <v>1</v>
      </c>
      <c r="L519" s="11">
        <v>6</v>
      </c>
      <c r="M519" s="10" t="s">
        <v>552</v>
      </c>
      <c r="N519" s="10" t="s">
        <v>2031</v>
      </c>
      <c r="R519" s="7"/>
      <c r="S519" s="7"/>
    </row>
    <row r="520" spans="1:19" ht="15.75" customHeight="1">
      <c r="A520" s="10" t="s">
        <v>2005</v>
      </c>
      <c r="B520" s="10" t="s">
        <v>2032</v>
      </c>
      <c r="C520" s="10" t="s">
        <v>2033</v>
      </c>
      <c r="D520" s="10" t="s">
        <v>294</v>
      </c>
      <c r="E520" s="10" t="s">
        <v>551</v>
      </c>
      <c r="F520" s="32">
        <v>0.1</v>
      </c>
      <c r="G520" s="32">
        <v>50</v>
      </c>
      <c r="H520" s="32">
        <v>0</v>
      </c>
      <c r="I520" s="10" t="s">
        <v>553</v>
      </c>
      <c r="J520" s="11">
        <v>8</v>
      </c>
      <c r="K520" s="11">
        <v>1</v>
      </c>
      <c r="L520" s="11">
        <v>6</v>
      </c>
      <c r="M520" s="10" t="s">
        <v>554</v>
      </c>
      <c r="N520" s="10" t="s">
        <v>2034</v>
      </c>
      <c r="R520" s="7"/>
      <c r="S520" s="7"/>
    </row>
    <row r="521" spans="1:19" ht="15.75" customHeight="1">
      <c r="A521" s="10" t="s">
        <v>2005</v>
      </c>
      <c r="B521" s="10" t="s">
        <v>2035</v>
      </c>
      <c r="C521" s="10" t="s">
        <v>2036</v>
      </c>
      <c r="D521" s="10" t="s">
        <v>550</v>
      </c>
      <c r="E521" s="10" t="s">
        <v>551</v>
      </c>
      <c r="F521" s="32">
        <v>-50</v>
      </c>
      <c r="G521" s="32">
        <v>20</v>
      </c>
      <c r="H521" s="32">
        <v>0</v>
      </c>
      <c r="I521" s="10" t="s">
        <v>553</v>
      </c>
      <c r="J521" s="11">
        <v>9</v>
      </c>
      <c r="K521" s="11">
        <v>1</v>
      </c>
      <c r="L521" s="11">
        <v>6</v>
      </c>
      <c r="M521" s="10" t="s">
        <v>554</v>
      </c>
      <c r="N521" s="10" t="s">
        <v>2037</v>
      </c>
      <c r="R521" s="7"/>
      <c r="S521" s="7"/>
    </row>
    <row r="522" spans="1:19" ht="15.75" customHeight="1">
      <c r="A522" s="10" t="s">
        <v>2005</v>
      </c>
      <c r="B522" s="10" t="s">
        <v>2020</v>
      </c>
      <c r="C522" s="10" t="s">
        <v>2021</v>
      </c>
      <c r="D522" s="10" t="s">
        <v>550</v>
      </c>
      <c r="E522" s="10" t="s">
        <v>551</v>
      </c>
      <c r="F522" s="32">
        <v>0</v>
      </c>
      <c r="G522" s="32">
        <v>0.95</v>
      </c>
      <c r="H522" s="32">
        <v>0</v>
      </c>
      <c r="I522" s="10" t="s">
        <v>553</v>
      </c>
      <c r="J522" s="11">
        <v>10</v>
      </c>
      <c r="K522" s="11">
        <v>1</v>
      </c>
      <c r="L522" s="11">
        <v>6</v>
      </c>
      <c r="M522" s="10" t="s">
        <v>554</v>
      </c>
      <c r="N522" s="10" t="s">
        <v>2022</v>
      </c>
      <c r="R522" s="7"/>
      <c r="S522" s="7"/>
    </row>
    <row r="523" spans="1:19" ht="15.75" customHeight="1">
      <c r="A523" s="10" t="s">
        <v>2005</v>
      </c>
      <c r="B523" s="10" t="s">
        <v>2023</v>
      </c>
      <c r="C523" s="10" t="s">
        <v>2024</v>
      </c>
      <c r="D523" s="10" t="s">
        <v>550</v>
      </c>
      <c r="E523" s="10" t="s">
        <v>551</v>
      </c>
      <c r="F523" s="32">
        <v>0</v>
      </c>
      <c r="G523" s="32">
        <v>0.95</v>
      </c>
      <c r="H523" s="32">
        <v>0</v>
      </c>
      <c r="I523" s="10" t="s">
        <v>553</v>
      </c>
      <c r="J523" s="11">
        <v>11</v>
      </c>
      <c r="K523" s="11">
        <v>1</v>
      </c>
      <c r="L523" s="11">
        <v>6</v>
      </c>
      <c r="M523" s="10" t="s">
        <v>554</v>
      </c>
      <c r="N523" s="10" t="s">
        <v>2025</v>
      </c>
      <c r="R523" s="7"/>
      <c r="S523" s="7"/>
    </row>
    <row r="524" spans="1:19" ht="15.75" customHeight="1">
      <c r="A524" s="10" t="s">
        <v>2005</v>
      </c>
      <c r="B524" s="10" t="s">
        <v>2006</v>
      </c>
      <c r="C524" s="10" t="s">
        <v>2007</v>
      </c>
      <c r="D524" s="10" t="s">
        <v>522</v>
      </c>
      <c r="E524" s="10" t="s">
        <v>551</v>
      </c>
      <c r="F524" s="32">
        <v>0</v>
      </c>
      <c r="G524" s="32">
        <v>31</v>
      </c>
      <c r="H524" s="32">
        <v>0</v>
      </c>
      <c r="I524" s="10" t="s">
        <v>553</v>
      </c>
      <c r="J524" s="11">
        <v>12</v>
      </c>
      <c r="K524" s="11">
        <v>1</v>
      </c>
      <c r="L524" s="11">
        <v>6</v>
      </c>
      <c r="M524" s="10" t="s">
        <v>554</v>
      </c>
      <c r="N524" s="10" t="s">
        <v>2008</v>
      </c>
      <c r="R524" s="7"/>
      <c r="S524" s="7"/>
    </row>
    <row r="525" spans="1:19" ht="15.75" customHeight="1">
      <c r="A525" s="10" t="s">
        <v>2005</v>
      </c>
      <c r="B525" s="10" t="s">
        <v>2047</v>
      </c>
      <c r="C525" s="10" t="s">
        <v>2048</v>
      </c>
      <c r="D525" s="10" t="s">
        <v>294</v>
      </c>
      <c r="E525" s="10" t="s">
        <v>551</v>
      </c>
      <c r="F525" s="32">
        <v>0</v>
      </c>
      <c r="G525" s="32">
        <v>125</v>
      </c>
      <c r="H525" s="32">
        <v>0</v>
      </c>
      <c r="I525" s="10" t="s">
        <v>553</v>
      </c>
      <c r="J525" s="11">
        <v>13</v>
      </c>
      <c r="K525" s="11">
        <v>1</v>
      </c>
      <c r="L525" s="11">
        <v>6</v>
      </c>
      <c r="M525" s="10" t="s">
        <v>554</v>
      </c>
      <c r="N525" s="10" t="s">
        <v>2049</v>
      </c>
      <c r="R525" s="7"/>
      <c r="S525" s="7"/>
    </row>
    <row r="526" spans="1:19" ht="15.75" customHeight="1">
      <c r="A526" s="10" t="s">
        <v>2005</v>
      </c>
      <c r="B526" s="10" t="s">
        <v>2016</v>
      </c>
      <c r="C526" s="10" t="s">
        <v>2017</v>
      </c>
      <c r="D526" s="10" t="s">
        <v>2018</v>
      </c>
      <c r="E526" s="10" t="s">
        <v>551</v>
      </c>
      <c r="F526" s="32">
        <v>0</v>
      </c>
      <c r="G526" s="32">
        <v>35</v>
      </c>
      <c r="H526" s="32">
        <v>0</v>
      </c>
      <c r="I526" s="10" t="s">
        <v>553</v>
      </c>
      <c r="J526" s="11">
        <v>14</v>
      </c>
      <c r="K526" s="11">
        <v>1</v>
      </c>
      <c r="L526" s="11">
        <v>6</v>
      </c>
      <c r="M526" s="10" t="s">
        <v>554</v>
      </c>
      <c r="N526" s="10" t="s">
        <v>2019</v>
      </c>
      <c r="R526" s="7"/>
      <c r="S526" s="7"/>
    </row>
    <row r="527" spans="1:19" ht="15.75" customHeight="1">
      <c r="A527" s="10" t="s">
        <v>2005</v>
      </c>
      <c r="B527" s="10" t="s">
        <v>2026</v>
      </c>
      <c r="C527" s="10" t="s">
        <v>2027</v>
      </c>
      <c r="D527" s="10" t="s">
        <v>550</v>
      </c>
      <c r="E527" s="10" t="s">
        <v>551</v>
      </c>
      <c r="F527" s="32">
        <v>0</v>
      </c>
      <c r="G527" s="32">
        <v>100</v>
      </c>
      <c r="H527" s="32">
        <v>0</v>
      </c>
      <c r="I527" s="10" t="s">
        <v>553</v>
      </c>
      <c r="J527" s="11">
        <v>15</v>
      </c>
      <c r="K527" s="11">
        <v>1</v>
      </c>
      <c r="L527" s="11">
        <v>6</v>
      </c>
      <c r="M527" s="10" t="s">
        <v>554</v>
      </c>
      <c r="N527" s="10" t="s">
        <v>2028</v>
      </c>
      <c r="R527" s="7"/>
      <c r="S527" s="7"/>
    </row>
    <row r="528" spans="1:19" ht="15.75" customHeight="1">
      <c r="A528" s="10" t="s">
        <v>2005</v>
      </c>
      <c r="B528" s="10" t="s">
        <v>2044</v>
      </c>
      <c r="C528" s="10" t="s">
        <v>2045</v>
      </c>
      <c r="D528" s="10" t="s">
        <v>298</v>
      </c>
      <c r="E528" s="10" t="s">
        <v>551</v>
      </c>
      <c r="F528" s="32">
        <v>0</v>
      </c>
      <c r="G528" s="32">
        <v>100</v>
      </c>
      <c r="H528" s="32">
        <v>1</v>
      </c>
      <c r="I528" s="10" t="s">
        <v>553</v>
      </c>
      <c r="J528" s="11">
        <v>16</v>
      </c>
      <c r="K528" s="11">
        <v>1</v>
      </c>
      <c r="L528" s="11">
        <v>6</v>
      </c>
      <c r="M528" s="10" t="s">
        <v>554</v>
      </c>
      <c r="N528" s="10" t="s">
        <v>2046</v>
      </c>
      <c r="R528" s="7"/>
      <c r="S528" s="7"/>
    </row>
    <row r="529" spans="1:19" ht="15.75" customHeight="1">
      <c r="A529" s="10" t="s">
        <v>2050</v>
      </c>
      <c r="B529" s="10" t="s">
        <v>2094</v>
      </c>
      <c r="C529" s="10" t="s">
        <v>2095</v>
      </c>
      <c r="D529" s="10" t="s">
        <v>550</v>
      </c>
      <c r="E529" s="10" t="s">
        <v>584</v>
      </c>
      <c r="F529" s="32">
        <v>1</v>
      </c>
      <c r="G529" s="32">
        <v>10</v>
      </c>
      <c r="H529" s="10" t="s">
        <v>550</v>
      </c>
      <c r="I529" s="10" t="s">
        <v>553</v>
      </c>
      <c r="J529" s="11">
        <v>0</v>
      </c>
      <c r="K529" s="11">
        <v>0</v>
      </c>
      <c r="L529" s="11">
        <v>0</v>
      </c>
      <c r="M529" s="10" t="s">
        <v>550</v>
      </c>
      <c r="N529" s="10" t="s">
        <v>569</v>
      </c>
      <c r="R529" s="7"/>
      <c r="S529" s="7"/>
    </row>
    <row r="530" spans="1:19" ht="15.75" customHeight="1">
      <c r="A530" s="10" t="s">
        <v>2050</v>
      </c>
      <c r="B530" s="10" t="s">
        <v>1598</v>
      </c>
      <c r="C530" s="10" t="s">
        <v>1599</v>
      </c>
      <c r="D530" s="10" t="s">
        <v>550</v>
      </c>
      <c r="E530" s="10" t="s">
        <v>584</v>
      </c>
      <c r="F530" s="32">
        <v>0</v>
      </c>
      <c r="G530" s="32">
        <v>10000</v>
      </c>
      <c r="H530" s="10" t="s">
        <v>550</v>
      </c>
      <c r="I530" s="10" t="s">
        <v>553</v>
      </c>
      <c r="J530" s="11">
        <v>0</v>
      </c>
      <c r="K530" s="11">
        <v>0</v>
      </c>
      <c r="L530" s="11">
        <v>0</v>
      </c>
      <c r="M530" s="10" t="s">
        <v>550</v>
      </c>
      <c r="N530" s="10" t="s">
        <v>569</v>
      </c>
      <c r="R530" s="7"/>
      <c r="S530" s="7"/>
    </row>
    <row r="531" spans="1:19" ht="15.75" customHeight="1">
      <c r="A531" s="10" t="s">
        <v>2050</v>
      </c>
      <c r="B531" s="10" t="s">
        <v>2114</v>
      </c>
      <c r="C531" s="10" t="s">
        <v>2115</v>
      </c>
      <c r="D531" s="10" t="s">
        <v>550</v>
      </c>
      <c r="E531" s="10" t="s">
        <v>584</v>
      </c>
      <c r="F531" s="32">
        <v>0</v>
      </c>
      <c r="G531" s="32">
        <v>100000</v>
      </c>
      <c r="H531" s="10" t="s">
        <v>550</v>
      </c>
      <c r="I531" s="10" t="s">
        <v>585</v>
      </c>
      <c r="J531" s="11">
        <v>0</v>
      </c>
      <c r="K531" s="11">
        <v>0</v>
      </c>
      <c r="L531" s="11">
        <v>0</v>
      </c>
      <c r="M531" s="10" t="s">
        <v>550</v>
      </c>
      <c r="N531" s="10" t="s">
        <v>569</v>
      </c>
      <c r="R531" s="7"/>
      <c r="S531" s="7"/>
    </row>
    <row r="532" spans="1:19" ht="15.75" customHeight="1">
      <c r="A532" s="10" t="s">
        <v>2050</v>
      </c>
      <c r="B532" s="10" t="s">
        <v>24</v>
      </c>
      <c r="C532" s="10" t="s">
        <v>2170</v>
      </c>
      <c r="D532" s="10" t="s">
        <v>58</v>
      </c>
      <c r="E532" s="10" t="s">
        <v>551</v>
      </c>
      <c r="F532" s="32">
        <v>0.01</v>
      </c>
      <c r="G532" s="32">
        <v>10</v>
      </c>
      <c r="H532" s="32">
        <v>0</v>
      </c>
      <c r="I532" s="10" t="s">
        <v>553</v>
      </c>
      <c r="J532" s="11">
        <v>4</v>
      </c>
      <c r="K532" s="11">
        <v>1</v>
      </c>
      <c r="L532" s="11">
        <v>8</v>
      </c>
      <c r="M532" s="10" t="s">
        <v>554</v>
      </c>
      <c r="N532" s="10" t="s">
        <v>2171</v>
      </c>
      <c r="R532" s="7"/>
      <c r="S532" s="7"/>
    </row>
    <row r="533" spans="1:19" ht="15.75" customHeight="1">
      <c r="A533" s="10" t="s">
        <v>2050</v>
      </c>
      <c r="B533" s="10" t="s">
        <v>2</v>
      </c>
      <c r="C533" s="10" t="s">
        <v>525</v>
      </c>
      <c r="D533" s="10" t="s">
        <v>2053</v>
      </c>
      <c r="E533" s="10" t="s">
        <v>551</v>
      </c>
      <c r="F533" s="32">
        <v>0.5</v>
      </c>
      <c r="G533" s="32">
        <v>2.5</v>
      </c>
      <c r="H533" s="32">
        <v>0</v>
      </c>
      <c r="I533" s="10" t="s">
        <v>553</v>
      </c>
      <c r="J533" s="11">
        <v>5</v>
      </c>
      <c r="K533" s="11">
        <v>1</v>
      </c>
      <c r="L533" s="11">
        <v>8</v>
      </c>
      <c r="M533" s="10" t="s">
        <v>554</v>
      </c>
      <c r="N533" s="10" t="s">
        <v>2054</v>
      </c>
      <c r="R533" s="7"/>
      <c r="S533" s="7"/>
    </row>
    <row r="534" spans="1:19" ht="15.75" customHeight="1">
      <c r="A534" s="10" t="s">
        <v>2050</v>
      </c>
      <c r="B534" s="10" t="s">
        <v>25</v>
      </c>
      <c r="C534" s="10" t="s">
        <v>2129</v>
      </c>
      <c r="D534" s="10" t="s">
        <v>2086</v>
      </c>
      <c r="E534" s="10" t="s">
        <v>551</v>
      </c>
      <c r="F534" s="32">
        <v>0.01</v>
      </c>
      <c r="G534" s="32">
        <v>0.5</v>
      </c>
      <c r="H534" s="32">
        <v>0</v>
      </c>
      <c r="I534" s="10" t="s">
        <v>553</v>
      </c>
      <c r="J534" s="11">
        <v>6</v>
      </c>
      <c r="K534" s="11">
        <v>1</v>
      </c>
      <c r="L534" s="11">
        <v>8</v>
      </c>
      <c r="M534" s="10" t="s">
        <v>554</v>
      </c>
      <c r="N534" s="10" t="s">
        <v>2087</v>
      </c>
      <c r="R534" s="7"/>
      <c r="S534" s="7"/>
    </row>
    <row r="535" spans="1:19" ht="15.75" customHeight="1">
      <c r="A535" s="10" t="s">
        <v>2050</v>
      </c>
      <c r="B535" s="10" t="s">
        <v>26</v>
      </c>
      <c r="C535" s="10" t="s">
        <v>2085</v>
      </c>
      <c r="D535" s="10" t="s">
        <v>2086</v>
      </c>
      <c r="E535" s="10" t="s">
        <v>551</v>
      </c>
      <c r="F535" s="32">
        <v>0.1</v>
      </c>
      <c r="G535" s="32">
        <v>0.6</v>
      </c>
      <c r="H535" s="32">
        <v>0</v>
      </c>
      <c r="I535" s="10" t="s">
        <v>553</v>
      </c>
      <c r="J535" s="11">
        <v>7</v>
      </c>
      <c r="K535" s="11">
        <v>1</v>
      </c>
      <c r="L535" s="11">
        <v>8</v>
      </c>
      <c r="M535" s="10" t="s">
        <v>554</v>
      </c>
      <c r="N535" s="10" t="s">
        <v>2087</v>
      </c>
      <c r="R535" s="7"/>
      <c r="S535" s="7"/>
    </row>
    <row r="536" spans="1:19" ht="15.75" customHeight="1">
      <c r="A536" s="10" t="s">
        <v>2050</v>
      </c>
      <c r="B536" s="10" t="s">
        <v>2106</v>
      </c>
      <c r="C536" s="10" t="s">
        <v>2107</v>
      </c>
      <c r="D536" s="10" t="s">
        <v>550</v>
      </c>
      <c r="E536" s="10" t="s">
        <v>551</v>
      </c>
      <c r="F536" s="32">
        <v>1</v>
      </c>
      <c r="G536" s="32">
        <v>99</v>
      </c>
      <c r="H536" s="32">
        <v>0</v>
      </c>
      <c r="I536" s="10" t="s">
        <v>553</v>
      </c>
      <c r="J536" s="11">
        <v>8</v>
      </c>
      <c r="K536" s="11">
        <v>1</v>
      </c>
      <c r="L536" s="11">
        <v>8</v>
      </c>
      <c r="M536" s="10" t="s">
        <v>554</v>
      </c>
      <c r="N536" s="10" t="s">
        <v>2108</v>
      </c>
      <c r="R536" s="7"/>
      <c r="S536" s="7"/>
    </row>
    <row r="537" spans="1:19" ht="15.75" customHeight="1">
      <c r="A537" s="10" t="s">
        <v>2050</v>
      </c>
      <c r="B537" s="10" t="s">
        <v>2111</v>
      </c>
      <c r="C537" s="10" t="s">
        <v>2112</v>
      </c>
      <c r="D537" s="10" t="s">
        <v>550</v>
      </c>
      <c r="E537" s="10" t="s">
        <v>551</v>
      </c>
      <c r="F537" s="32">
        <v>1</v>
      </c>
      <c r="G537" s="32">
        <v>99</v>
      </c>
      <c r="H537" s="32">
        <v>0</v>
      </c>
      <c r="I537" s="10" t="s">
        <v>553</v>
      </c>
      <c r="J537" s="11">
        <v>9</v>
      </c>
      <c r="K537" s="11">
        <v>1</v>
      </c>
      <c r="L537" s="11">
        <v>8</v>
      </c>
      <c r="M537" s="10" t="s">
        <v>554</v>
      </c>
      <c r="N537" s="10" t="s">
        <v>2113</v>
      </c>
      <c r="R537" s="7"/>
      <c r="S537" s="7"/>
    </row>
    <row r="538" spans="1:19" ht="15.75" customHeight="1">
      <c r="A538" s="10" t="s">
        <v>2050</v>
      </c>
      <c r="B538" s="10" t="s">
        <v>2162</v>
      </c>
      <c r="C538" s="10" t="s">
        <v>2163</v>
      </c>
      <c r="D538" s="10" t="s">
        <v>2072</v>
      </c>
      <c r="E538" s="10" t="s">
        <v>551</v>
      </c>
      <c r="F538" s="32">
        <v>100</v>
      </c>
      <c r="G538" s="32">
        <v>5000</v>
      </c>
      <c r="H538" s="32">
        <v>0</v>
      </c>
      <c r="I538" s="10" t="s">
        <v>553</v>
      </c>
      <c r="J538" s="11">
        <v>10</v>
      </c>
      <c r="K538" s="11">
        <v>1</v>
      </c>
      <c r="L538" s="11">
        <v>8</v>
      </c>
      <c r="M538" s="10" t="s">
        <v>554</v>
      </c>
      <c r="N538" s="10" t="s">
        <v>2164</v>
      </c>
      <c r="R538" s="7"/>
      <c r="S538" s="7"/>
    </row>
    <row r="539" spans="1:19" ht="15.75" customHeight="1">
      <c r="A539" s="10" t="s">
        <v>2050</v>
      </c>
      <c r="B539" s="10" t="s">
        <v>28</v>
      </c>
      <c r="C539" s="10" t="s">
        <v>2096</v>
      </c>
      <c r="D539" s="10" t="s">
        <v>550</v>
      </c>
      <c r="E539" s="10" t="s">
        <v>551</v>
      </c>
      <c r="F539" s="32">
        <v>3</v>
      </c>
      <c r="G539" s="32">
        <v>9</v>
      </c>
      <c r="H539" s="32">
        <v>7</v>
      </c>
      <c r="I539" s="10" t="s">
        <v>553</v>
      </c>
      <c r="J539" s="11">
        <v>11</v>
      </c>
      <c r="K539" s="11">
        <v>1</v>
      </c>
      <c r="L539" s="11">
        <v>8</v>
      </c>
      <c r="M539" s="10" t="s">
        <v>554</v>
      </c>
      <c r="N539" s="10" t="s">
        <v>2097</v>
      </c>
      <c r="R539" s="7"/>
      <c r="S539" s="7"/>
    </row>
    <row r="540" spans="1:19" ht="15.75" customHeight="1">
      <c r="A540" s="10" t="s">
        <v>2050</v>
      </c>
      <c r="B540" s="10" t="s">
        <v>2116</v>
      </c>
      <c r="C540" s="10" t="s">
        <v>2117</v>
      </c>
      <c r="D540" s="10" t="s">
        <v>2118</v>
      </c>
      <c r="E540" s="10" t="s">
        <v>551</v>
      </c>
      <c r="F540" s="32">
        <v>0</v>
      </c>
      <c r="G540" s="32">
        <v>150</v>
      </c>
      <c r="H540" s="32">
        <v>0</v>
      </c>
      <c r="I540" s="10" t="s">
        <v>553</v>
      </c>
      <c r="J540" s="11">
        <v>12</v>
      </c>
      <c r="K540" s="11">
        <v>1</v>
      </c>
      <c r="L540" s="11">
        <v>8</v>
      </c>
      <c r="M540" s="10" t="s">
        <v>554</v>
      </c>
      <c r="N540" s="10" t="s">
        <v>2119</v>
      </c>
      <c r="R540" s="7"/>
      <c r="S540" s="7"/>
    </row>
    <row r="541" spans="1:19" ht="15.75" customHeight="1">
      <c r="A541" s="10" t="s">
        <v>2050</v>
      </c>
      <c r="B541" s="10" t="s">
        <v>2165</v>
      </c>
      <c r="C541" s="10" t="s">
        <v>2166</v>
      </c>
      <c r="D541" s="10" t="s">
        <v>550</v>
      </c>
      <c r="E541" s="10" t="s">
        <v>551</v>
      </c>
      <c r="F541" s="32">
        <v>0.1</v>
      </c>
      <c r="G541" s="32">
        <v>10</v>
      </c>
      <c r="H541" s="32">
        <v>0</v>
      </c>
      <c r="I541" s="10" t="s">
        <v>553</v>
      </c>
      <c r="J541" s="11">
        <v>13</v>
      </c>
      <c r="K541" s="11">
        <v>1</v>
      </c>
      <c r="L541" s="11">
        <v>8</v>
      </c>
      <c r="M541" s="10" t="s">
        <v>554</v>
      </c>
      <c r="N541" s="10" t="s">
        <v>4</v>
      </c>
      <c r="R541" s="7"/>
      <c r="S541" s="7"/>
    </row>
    <row r="542" spans="1:19" ht="15.75" customHeight="1">
      <c r="A542" s="10" t="s">
        <v>2050</v>
      </c>
      <c r="B542" s="10" t="s">
        <v>526</v>
      </c>
      <c r="C542" s="10" t="s">
        <v>2059</v>
      </c>
      <c r="D542" s="10" t="s">
        <v>550</v>
      </c>
      <c r="E542" s="10" t="s">
        <v>551</v>
      </c>
      <c r="F542" s="32">
        <v>0</v>
      </c>
      <c r="G542" s="32">
        <v>99</v>
      </c>
      <c r="H542" s="32">
        <v>0</v>
      </c>
      <c r="I542" s="10" t="s">
        <v>553</v>
      </c>
      <c r="J542" s="11">
        <v>14</v>
      </c>
      <c r="K542" s="11">
        <v>1</v>
      </c>
      <c r="L542" s="11">
        <v>8</v>
      </c>
      <c r="M542" s="10" t="s">
        <v>554</v>
      </c>
      <c r="N542" s="10" t="s">
        <v>2060</v>
      </c>
      <c r="R542" s="7"/>
      <c r="S542" s="7"/>
    </row>
    <row r="543" spans="1:19" ht="15.75" customHeight="1">
      <c r="A543" s="10" t="s">
        <v>2050</v>
      </c>
      <c r="B543" s="10" t="s">
        <v>3</v>
      </c>
      <c r="C543" s="10" t="s">
        <v>2061</v>
      </c>
      <c r="D543" s="10" t="s">
        <v>2062</v>
      </c>
      <c r="E543" s="10" t="s">
        <v>551</v>
      </c>
      <c r="F543" s="32">
        <v>0</v>
      </c>
      <c r="G543" s="32">
        <v>150</v>
      </c>
      <c r="H543" s="32">
        <v>0</v>
      </c>
      <c r="I543" s="10" t="s">
        <v>553</v>
      </c>
      <c r="J543" s="11">
        <v>15</v>
      </c>
      <c r="K543" s="11">
        <v>1</v>
      </c>
      <c r="L543" s="11">
        <v>8</v>
      </c>
      <c r="M543" s="10" t="s">
        <v>554</v>
      </c>
      <c r="N543" s="10" t="s">
        <v>2063</v>
      </c>
      <c r="R543" s="7"/>
      <c r="S543" s="7"/>
    </row>
    <row r="544" spans="1:19" ht="15.75" customHeight="1">
      <c r="A544" s="10" t="s">
        <v>2050</v>
      </c>
      <c r="B544" s="10" t="s">
        <v>2101</v>
      </c>
      <c r="C544" s="10" t="s">
        <v>2102</v>
      </c>
      <c r="D544" s="10" t="s">
        <v>550</v>
      </c>
      <c r="E544" s="10" t="s">
        <v>551</v>
      </c>
      <c r="F544" s="32">
        <v>0</v>
      </c>
      <c r="G544" s="32">
        <v>99</v>
      </c>
      <c r="H544" s="32">
        <v>0</v>
      </c>
      <c r="I544" s="10" t="s">
        <v>553</v>
      </c>
      <c r="J544" s="11">
        <v>16</v>
      </c>
      <c r="K544" s="11">
        <v>1</v>
      </c>
      <c r="L544" s="11">
        <v>8</v>
      </c>
      <c r="M544" s="10" t="s">
        <v>554</v>
      </c>
      <c r="N544" s="10" t="s">
        <v>2103</v>
      </c>
      <c r="R544" s="7"/>
      <c r="S544" s="7"/>
    </row>
    <row r="545" spans="1:19" ht="15.75" customHeight="1">
      <c r="A545" s="10" t="s">
        <v>2050</v>
      </c>
      <c r="B545" s="10" t="s">
        <v>29</v>
      </c>
      <c r="C545" s="10" t="s">
        <v>2071</v>
      </c>
      <c r="D545" s="10" t="s">
        <v>2072</v>
      </c>
      <c r="E545" s="10" t="s">
        <v>551</v>
      </c>
      <c r="F545" s="32">
        <v>0.01</v>
      </c>
      <c r="G545" s="32">
        <v>500</v>
      </c>
      <c r="H545" s="32">
        <v>0</v>
      </c>
      <c r="I545" s="10" t="s">
        <v>553</v>
      </c>
      <c r="J545" s="11">
        <v>17</v>
      </c>
      <c r="K545" s="11">
        <v>1</v>
      </c>
      <c r="L545" s="11">
        <v>8</v>
      </c>
      <c r="M545" s="10" t="s">
        <v>554</v>
      </c>
      <c r="N545" s="10" t="s">
        <v>2073</v>
      </c>
      <c r="R545" s="7"/>
      <c r="S545" s="7"/>
    </row>
    <row r="546" spans="1:19" ht="15.75" customHeight="1">
      <c r="A546" s="10" t="s">
        <v>2050</v>
      </c>
      <c r="B546" s="10" t="s">
        <v>62</v>
      </c>
      <c r="C546" s="10" t="s">
        <v>2120</v>
      </c>
      <c r="D546" s="10" t="s">
        <v>2083</v>
      </c>
      <c r="E546" s="10" t="s">
        <v>551</v>
      </c>
      <c r="F546" s="32">
        <v>0.01</v>
      </c>
      <c r="G546" s="32">
        <v>500</v>
      </c>
      <c r="H546" s="32">
        <v>0</v>
      </c>
      <c r="I546" s="10" t="s">
        <v>553</v>
      </c>
      <c r="J546" s="11">
        <v>18</v>
      </c>
      <c r="K546" s="11">
        <v>1</v>
      </c>
      <c r="L546" s="11">
        <v>8</v>
      </c>
      <c r="M546" s="10" t="s">
        <v>554</v>
      </c>
      <c r="N546" s="10" t="s">
        <v>2121</v>
      </c>
      <c r="R546" s="7"/>
      <c r="S546" s="7"/>
    </row>
    <row r="547" spans="1:19" ht="15.75" customHeight="1">
      <c r="A547" s="10" t="s">
        <v>2050</v>
      </c>
      <c r="B547" s="10" t="s">
        <v>118</v>
      </c>
      <c r="C547" s="10" t="s">
        <v>2104</v>
      </c>
      <c r="D547" s="10" t="s">
        <v>316</v>
      </c>
      <c r="E547" s="10" t="s">
        <v>551</v>
      </c>
      <c r="F547" s="32">
        <v>0</v>
      </c>
      <c r="G547" s="32">
        <v>20</v>
      </c>
      <c r="H547" s="32">
        <v>0</v>
      </c>
      <c r="I547" s="10" t="s">
        <v>553</v>
      </c>
      <c r="J547" s="11">
        <v>19</v>
      </c>
      <c r="K547" s="11">
        <v>1</v>
      </c>
      <c r="L547" s="11">
        <v>8</v>
      </c>
      <c r="M547" s="10" t="s">
        <v>554</v>
      </c>
      <c r="N547" s="10" t="s">
        <v>2105</v>
      </c>
      <c r="R547" s="7"/>
      <c r="S547" s="7"/>
    </row>
    <row r="548" spans="1:19" ht="15.75" customHeight="1">
      <c r="A548" s="10" t="s">
        <v>2050</v>
      </c>
      <c r="B548" s="10" t="s">
        <v>2055</v>
      </c>
      <c r="C548" s="10" t="s">
        <v>2056</v>
      </c>
      <c r="D548" s="10" t="s">
        <v>2057</v>
      </c>
      <c r="E548" s="10" t="s">
        <v>551</v>
      </c>
      <c r="F548" s="32">
        <v>0.5</v>
      </c>
      <c r="G548" s="32">
        <v>2</v>
      </c>
      <c r="H548" s="32">
        <v>0</v>
      </c>
      <c r="I548" s="10" t="s">
        <v>553</v>
      </c>
      <c r="J548" s="11">
        <v>20</v>
      </c>
      <c r="K548" s="11">
        <v>1</v>
      </c>
      <c r="L548" s="11">
        <v>8</v>
      </c>
      <c r="M548" s="10" t="s">
        <v>554</v>
      </c>
      <c r="N548" s="10" t="s">
        <v>2058</v>
      </c>
      <c r="R548" s="7"/>
      <c r="S548" s="7"/>
    </row>
    <row r="549" spans="1:19" ht="15.75" customHeight="1">
      <c r="A549" s="10" t="s">
        <v>2050</v>
      </c>
      <c r="B549" s="10" t="s">
        <v>2098</v>
      </c>
      <c r="C549" s="10" t="s">
        <v>2099</v>
      </c>
      <c r="D549" s="10" t="s">
        <v>550</v>
      </c>
      <c r="E549" s="10" t="s">
        <v>551</v>
      </c>
      <c r="F549" s="32">
        <v>0</v>
      </c>
      <c r="G549" s="32">
        <v>0.9</v>
      </c>
      <c r="H549" s="32">
        <v>0</v>
      </c>
      <c r="I549" s="10" t="s">
        <v>553</v>
      </c>
      <c r="J549" s="11">
        <v>21</v>
      </c>
      <c r="K549" s="11">
        <v>1</v>
      </c>
      <c r="L549" s="11">
        <v>8</v>
      </c>
      <c r="M549" s="10" t="s">
        <v>554</v>
      </c>
      <c r="N549" s="10" t="s">
        <v>2100</v>
      </c>
      <c r="R549" s="7"/>
      <c r="S549" s="7"/>
    </row>
    <row r="550" spans="1:19" ht="15.75" customHeight="1">
      <c r="A550" s="10" t="s">
        <v>2050</v>
      </c>
      <c r="B550" s="10" t="s">
        <v>30</v>
      </c>
      <c r="C550" s="10" t="s">
        <v>2109</v>
      </c>
      <c r="D550" s="10" t="s">
        <v>516</v>
      </c>
      <c r="E550" s="10" t="s">
        <v>551</v>
      </c>
      <c r="F550" s="32">
        <v>1.0000000000000001E-5</v>
      </c>
      <c r="G550" s="32">
        <v>100</v>
      </c>
      <c r="H550" s="32">
        <v>0</v>
      </c>
      <c r="I550" s="10" t="s">
        <v>553</v>
      </c>
      <c r="J550" s="11">
        <v>22</v>
      </c>
      <c r="K550" s="11">
        <v>1</v>
      </c>
      <c r="L550" s="11">
        <v>8</v>
      </c>
      <c r="M550" s="10" t="s">
        <v>554</v>
      </c>
      <c r="N550" s="10" t="s">
        <v>2110</v>
      </c>
      <c r="R550" s="7"/>
      <c r="S550" s="7"/>
    </row>
    <row r="551" spans="1:19" ht="15.75" customHeight="1">
      <c r="A551" s="10" t="s">
        <v>2050</v>
      </c>
      <c r="B551" s="10" t="s">
        <v>2091</v>
      </c>
      <c r="C551" s="10" t="s">
        <v>2092</v>
      </c>
      <c r="D551" s="10" t="s">
        <v>516</v>
      </c>
      <c r="E551" s="10" t="s">
        <v>551</v>
      </c>
      <c r="F551" s="32">
        <v>1.0000000000000001E-5</v>
      </c>
      <c r="G551" s="32">
        <v>10</v>
      </c>
      <c r="H551" s="32">
        <v>0</v>
      </c>
      <c r="I551" s="10" t="s">
        <v>553</v>
      </c>
      <c r="J551" s="11">
        <v>23</v>
      </c>
      <c r="K551" s="11">
        <v>1</v>
      </c>
      <c r="L551" s="11">
        <v>8</v>
      </c>
      <c r="M551" s="10" t="s">
        <v>554</v>
      </c>
      <c r="N551" s="10" t="s">
        <v>2093</v>
      </c>
      <c r="R551" s="7"/>
      <c r="S551" s="7"/>
    </row>
    <row r="552" spans="1:19" ht="15.75" customHeight="1">
      <c r="A552" s="10" t="s">
        <v>2050</v>
      </c>
      <c r="B552" s="10" t="s">
        <v>2167</v>
      </c>
      <c r="C552" s="10" t="s">
        <v>2168</v>
      </c>
      <c r="D552" s="10" t="s">
        <v>2083</v>
      </c>
      <c r="E552" s="10" t="s">
        <v>551</v>
      </c>
      <c r="F552" s="32">
        <v>50</v>
      </c>
      <c r="G552" s="32">
        <v>1000</v>
      </c>
      <c r="H552" s="32">
        <v>0</v>
      </c>
      <c r="I552" s="10" t="s">
        <v>553</v>
      </c>
      <c r="J552" s="11">
        <v>24</v>
      </c>
      <c r="K552" s="11">
        <v>1</v>
      </c>
      <c r="L552" s="11">
        <v>8</v>
      </c>
      <c r="M552" s="10" t="s">
        <v>554</v>
      </c>
      <c r="N552" s="10" t="s">
        <v>2169</v>
      </c>
      <c r="R552" s="7"/>
      <c r="S552" s="7"/>
    </row>
    <row r="553" spans="1:19" ht="15.75" customHeight="1">
      <c r="A553" s="10" t="s">
        <v>2050</v>
      </c>
      <c r="B553" s="10" t="s">
        <v>2081</v>
      </c>
      <c r="C553" s="10" t="s">
        <v>2082</v>
      </c>
      <c r="D553" s="10" t="s">
        <v>2083</v>
      </c>
      <c r="E553" s="10" t="s">
        <v>551</v>
      </c>
      <c r="F553" s="32">
        <v>0</v>
      </c>
      <c r="G553" s="32">
        <v>200</v>
      </c>
      <c r="H553" s="32">
        <v>0</v>
      </c>
      <c r="I553" s="10" t="s">
        <v>553</v>
      </c>
      <c r="J553" s="11">
        <v>25</v>
      </c>
      <c r="K553" s="11">
        <v>1</v>
      </c>
      <c r="L553" s="11">
        <v>8</v>
      </c>
      <c r="M553" s="10" t="s">
        <v>554</v>
      </c>
      <c r="N553" s="10" t="s">
        <v>2084</v>
      </c>
      <c r="R553" s="7"/>
      <c r="S553" s="7"/>
    </row>
    <row r="554" spans="1:19" ht="15.75" customHeight="1">
      <c r="A554" s="10" t="s">
        <v>2050</v>
      </c>
      <c r="B554" s="10" t="s">
        <v>31</v>
      </c>
      <c r="C554" s="10" t="s">
        <v>2078</v>
      </c>
      <c r="D554" s="10" t="s">
        <v>2079</v>
      </c>
      <c r="E554" s="10" t="s">
        <v>551</v>
      </c>
      <c r="F554" s="32">
        <v>0</v>
      </c>
      <c r="G554" s="32">
        <v>50</v>
      </c>
      <c r="H554" s="32">
        <v>0</v>
      </c>
      <c r="I554" s="10" t="s">
        <v>553</v>
      </c>
      <c r="J554" s="11">
        <v>26</v>
      </c>
      <c r="K554" s="11">
        <v>1</v>
      </c>
      <c r="L554" s="11">
        <v>8</v>
      </c>
      <c r="M554" s="10" t="s">
        <v>554</v>
      </c>
      <c r="N554" s="10" t="s">
        <v>2080</v>
      </c>
      <c r="R554" s="7"/>
      <c r="S554" s="7"/>
    </row>
    <row r="555" spans="1:19" ht="15.75" customHeight="1">
      <c r="A555" s="10" t="s">
        <v>2050</v>
      </c>
      <c r="B555" s="10" t="s">
        <v>32</v>
      </c>
      <c r="C555" s="10" t="s">
        <v>2125</v>
      </c>
      <c r="D555" s="10" t="s">
        <v>550</v>
      </c>
      <c r="E555" s="10" t="s">
        <v>551</v>
      </c>
      <c r="F555" s="32">
        <v>0.05</v>
      </c>
      <c r="G555" s="32">
        <v>1</v>
      </c>
      <c r="H555" s="32">
        <v>0</v>
      </c>
      <c r="I555" s="10" t="s">
        <v>553</v>
      </c>
      <c r="J555" s="11">
        <v>27</v>
      </c>
      <c r="K555" s="11">
        <v>1</v>
      </c>
      <c r="L555" s="11">
        <v>8</v>
      </c>
      <c r="M555" s="10" t="s">
        <v>554</v>
      </c>
      <c r="N555" s="10" t="s">
        <v>2126</v>
      </c>
      <c r="R555" s="7"/>
      <c r="S555" s="7"/>
    </row>
    <row r="556" spans="1:19" ht="15.75" customHeight="1">
      <c r="A556" s="10" t="s">
        <v>2050</v>
      </c>
      <c r="B556" s="10" t="s">
        <v>2122</v>
      </c>
      <c r="C556" s="10" t="s">
        <v>2123</v>
      </c>
      <c r="D556" s="10" t="s">
        <v>550</v>
      </c>
      <c r="E556" s="10" t="s">
        <v>551</v>
      </c>
      <c r="F556" s="32">
        <v>1E-3</v>
      </c>
      <c r="G556" s="32">
        <v>1</v>
      </c>
      <c r="H556" s="32">
        <v>0</v>
      </c>
      <c r="I556" s="10" t="s">
        <v>553</v>
      </c>
      <c r="J556" s="11">
        <v>28</v>
      </c>
      <c r="K556" s="11">
        <v>1</v>
      </c>
      <c r="L556" s="11">
        <v>8</v>
      </c>
      <c r="M556" s="10" t="s">
        <v>554</v>
      </c>
      <c r="N556" s="10" t="s">
        <v>2124</v>
      </c>
      <c r="R556" s="7"/>
      <c r="S556" s="7"/>
    </row>
    <row r="557" spans="1:19" ht="15.75" customHeight="1">
      <c r="A557" s="10" t="s">
        <v>2050</v>
      </c>
      <c r="B557" s="10" t="s">
        <v>33</v>
      </c>
      <c r="C557" s="10" t="s">
        <v>2076</v>
      </c>
      <c r="D557" s="10" t="s">
        <v>550</v>
      </c>
      <c r="E557" s="10" t="s">
        <v>551</v>
      </c>
      <c r="F557" s="32">
        <v>0</v>
      </c>
      <c r="G557" s="32">
        <v>0.5</v>
      </c>
      <c r="H557" s="32">
        <v>0</v>
      </c>
      <c r="I557" s="10" t="s">
        <v>553</v>
      </c>
      <c r="J557" s="11">
        <v>29</v>
      </c>
      <c r="K557" s="11">
        <v>1</v>
      </c>
      <c r="L557" s="11">
        <v>8</v>
      </c>
      <c r="M557" s="10" t="s">
        <v>554</v>
      </c>
      <c r="N557" s="10" t="s">
        <v>2077</v>
      </c>
      <c r="R557" s="7"/>
      <c r="S557" s="7"/>
    </row>
    <row r="558" spans="1:19" ht="15.75" customHeight="1">
      <c r="A558" s="10" t="s">
        <v>2050</v>
      </c>
      <c r="B558" s="10" t="s">
        <v>34</v>
      </c>
      <c r="C558" s="10" t="s">
        <v>2074</v>
      </c>
      <c r="D558" s="10" t="s">
        <v>550</v>
      </c>
      <c r="E558" s="10" t="s">
        <v>551</v>
      </c>
      <c r="F558" s="32">
        <v>0</v>
      </c>
      <c r="G558" s="32">
        <v>0.5</v>
      </c>
      <c r="H558" s="32">
        <v>0</v>
      </c>
      <c r="I558" s="10" t="s">
        <v>553</v>
      </c>
      <c r="J558" s="11">
        <v>30</v>
      </c>
      <c r="K558" s="11">
        <v>1</v>
      </c>
      <c r="L558" s="11">
        <v>8</v>
      </c>
      <c r="M558" s="10" t="s">
        <v>554</v>
      </c>
      <c r="N558" s="10" t="s">
        <v>2075</v>
      </c>
      <c r="R558" s="7"/>
      <c r="S558" s="7"/>
    </row>
    <row r="559" spans="1:19" ht="15.75" customHeight="1">
      <c r="A559" s="10" t="s">
        <v>2050</v>
      </c>
      <c r="B559" s="10" t="s">
        <v>2149</v>
      </c>
      <c r="C559" s="10" t="s">
        <v>2150</v>
      </c>
      <c r="D559" s="10" t="s">
        <v>325</v>
      </c>
      <c r="E559" s="10" t="s">
        <v>551</v>
      </c>
      <c r="F559" s="32">
        <v>0</v>
      </c>
      <c r="G559" s="32">
        <v>10000</v>
      </c>
      <c r="H559" s="32">
        <v>0</v>
      </c>
      <c r="I559" s="10" t="s">
        <v>553</v>
      </c>
      <c r="J559" s="11">
        <v>31</v>
      </c>
      <c r="K559" s="11">
        <v>1</v>
      </c>
      <c r="L559" s="11">
        <v>8</v>
      </c>
      <c r="M559" s="10" t="s">
        <v>554</v>
      </c>
      <c r="N559" s="10" t="s">
        <v>2151</v>
      </c>
      <c r="R559" s="7"/>
      <c r="S559" s="7"/>
    </row>
    <row r="560" spans="1:19" ht="15.75" customHeight="1">
      <c r="A560" s="10" t="s">
        <v>2050</v>
      </c>
      <c r="B560" s="10" t="s">
        <v>2142</v>
      </c>
      <c r="C560" s="10" t="s">
        <v>2143</v>
      </c>
      <c r="D560" s="10" t="s">
        <v>325</v>
      </c>
      <c r="E560" s="10" t="s">
        <v>551</v>
      </c>
      <c r="F560" s="32">
        <v>0</v>
      </c>
      <c r="G560" s="32">
        <v>10000</v>
      </c>
      <c r="H560" s="32">
        <v>0</v>
      </c>
      <c r="I560" s="10" t="s">
        <v>553</v>
      </c>
      <c r="J560" s="11">
        <v>32</v>
      </c>
      <c r="K560" s="11">
        <v>1</v>
      </c>
      <c r="L560" s="11">
        <v>8</v>
      </c>
      <c r="M560" s="10" t="s">
        <v>554</v>
      </c>
      <c r="N560" s="10" t="s">
        <v>2144</v>
      </c>
      <c r="R560" s="7"/>
      <c r="S560" s="7"/>
    </row>
    <row r="561" spans="1:19" ht="15.75" customHeight="1">
      <c r="A561" s="10" t="s">
        <v>2050</v>
      </c>
      <c r="B561" s="10" t="s">
        <v>35</v>
      </c>
      <c r="C561" s="10" t="s">
        <v>2154</v>
      </c>
      <c r="D561" s="10" t="s">
        <v>325</v>
      </c>
      <c r="E561" s="10" t="s">
        <v>551</v>
      </c>
      <c r="F561" s="32">
        <v>0</v>
      </c>
      <c r="G561" s="32">
        <v>10000</v>
      </c>
      <c r="H561" s="32">
        <v>0</v>
      </c>
      <c r="I561" s="10" t="s">
        <v>553</v>
      </c>
      <c r="J561" s="11">
        <v>33</v>
      </c>
      <c r="K561" s="11">
        <v>1</v>
      </c>
      <c r="L561" s="11">
        <v>8</v>
      </c>
      <c r="M561" s="10" t="s">
        <v>554</v>
      </c>
      <c r="N561" s="10" t="s">
        <v>2155</v>
      </c>
      <c r="R561" s="7"/>
      <c r="S561" s="7"/>
    </row>
    <row r="562" spans="1:19" ht="15.75" customHeight="1">
      <c r="A562" s="10" t="s">
        <v>2050</v>
      </c>
      <c r="B562" s="10" t="s">
        <v>36</v>
      </c>
      <c r="C562" s="10" t="s">
        <v>2152</v>
      </c>
      <c r="D562" s="10" t="s">
        <v>325</v>
      </c>
      <c r="E562" s="10" t="s">
        <v>551</v>
      </c>
      <c r="F562" s="32">
        <v>0</v>
      </c>
      <c r="G562" s="32">
        <v>10000</v>
      </c>
      <c r="H562" s="32">
        <v>0</v>
      </c>
      <c r="I562" s="10" t="s">
        <v>553</v>
      </c>
      <c r="J562" s="11">
        <v>34</v>
      </c>
      <c r="K562" s="11">
        <v>1</v>
      </c>
      <c r="L562" s="11">
        <v>8</v>
      </c>
      <c r="M562" s="10" t="s">
        <v>554</v>
      </c>
      <c r="N562" s="10" t="s">
        <v>2153</v>
      </c>
      <c r="R562" s="7"/>
      <c r="S562" s="7"/>
    </row>
    <row r="563" spans="1:19" ht="15.75" customHeight="1">
      <c r="A563" s="10" t="s">
        <v>2050</v>
      </c>
      <c r="B563" s="10" t="s">
        <v>37</v>
      </c>
      <c r="C563" s="10" t="s">
        <v>2145</v>
      </c>
      <c r="D563" s="10" t="s">
        <v>325</v>
      </c>
      <c r="E563" s="10" t="s">
        <v>551</v>
      </c>
      <c r="F563" s="32">
        <v>0</v>
      </c>
      <c r="G563" s="32">
        <v>10000</v>
      </c>
      <c r="H563" s="32">
        <v>0</v>
      </c>
      <c r="I563" s="10" t="s">
        <v>553</v>
      </c>
      <c r="J563" s="11">
        <v>35</v>
      </c>
      <c r="K563" s="11">
        <v>1</v>
      </c>
      <c r="L563" s="11">
        <v>8</v>
      </c>
      <c r="M563" s="10" t="s">
        <v>554</v>
      </c>
      <c r="N563" s="10" t="s">
        <v>2146</v>
      </c>
      <c r="R563" s="7"/>
      <c r="S563" s="7"/>
    </row>
    <row r="564" spans="1:19" ht="15.75" customHeight="1">
      <c r="A564" s="10" t="s">
        <v>2050</v>
      </c>
      <c r="B564" s="10" t="s">
        <v>38</v>
      </c>
      <c r="C564" s="10" t="s">
        <v>2156</v>
      </c>
      <c r="D564" s="10" t="s">
        <v>325</v>
      </c>
      <c r="E564" s="10" t="s">
        <v>551</v>
      </c>
      <c r="F564" s="32">
        <v>0</v>
      </c>
      <c r="G564" s="32">
        <v>10000</v>
      </c>
      <c r="H564" s="32">
        <v>0</v>
      </c>
      <c r="I564" s="10" t="s">
        <v>553</v>
      </c>
      <c r="J564" s="11">
        <v>36</v>
      </c>
      <c r="K564" s="11">
        <v>1</v>
      </c>
      <c r="L564" s="11">
        <v>8</v>
      </c>
      <c r="M564" s="10" t="s">
        <v>554</v>
      </c>
      <c r="N564" s="10" t="s">
        <v>2157</v>
      </c>
      <c r="R564" s="7"/>
      <c r="S564" s="7"/>
    </row>
    <row r="565" spans="1:19" ht="15.75" customHeight="1">
      <c r="A565" s="10" t="s">
        <v>2050</v>
      </c>
      <c r="B565" s="10" t="s">
        <v>39</v>
      </c>
      <c r="C565" s="10" t="s">
        <v>2158</v>
      </c>
      <c r="D565" s="10" t="s">
        <v>325</v>
      </c>
      <c r="E565" s="10" t="s">
        <v>551</v>
      </c>
      <c r="F565" s="32">
        <v>0</v>
      </c>
      <c r="G565" s="32">
        <v>10000</v>
      </c>
      <c r="H565" s="32">
        <v>0</v>
      </c>
      <c r="I565" s="10" t="s">
        <v>553</v>
      </c>
      <c r="J565" s="11">
        <v>37</v>
      </c>
      <c r="K565" s="11">
        <v>1</v>
      </c>
      <c r="L565" s="11">
        <v>8</v>
      </c>
      <c r="M565" s="10" t="s">
        <v>554</v>
      </c>
      <c r="N565" s="10" t="s">
        <v>2159</v>
      </c>
      <c r="R565" s="7"/>
      <c r="S565" s="7"/>
    </row>
    <row r="566" spans="1:19" ht="15.75" customHeight="1">
      <c r="A566" s="10" t="s">
        <v>2050</v>
      </c>
      <c r="B566" s="10" t="s">
        <v>40</v>
      </c>
      <c r="C566" s="10" t="s">
        <v>2130</v>
      </c>
      <c r="D566" s="10" t="s">
        <v>325</v>
      </c>
      <c r="E566" s="10" t="s">
        <v>551</v>
      </c>
      <c r="F566" s="32">
        <v>0</v>
      </c>
      <c r="G566" s="32">
        <v>10000</v>
      </c>
      <c r="H566" s="32">
        <v>0</v>
      </c>
      <c r="I566" s="10" t="s">
        <v>553</v>
      </c>
      <c r="J566" s="11">
        <v>38</v>
      </c>
      <c r="K566" s="11">
        <v>1</v>
      </c>
      <c r="L566" s="11">
        <v>8</v>
      </c>
      <c r="M566" s="10" t="s">
        <v>554</v>
      </c>
      <c r="N566" s="10" t="s">
        <v>2131</v>
      </c>
      <c r="R566" s="7"/>
      <c r="S566" s="7"/>
    </row>
    <row r="567" spans="1:19" ht="15.75" customHeight="1">
      <c r="A567" s="10" t="s">
        <v>2050</v>
      </c>
      <c r="B567" s="10" t="s">
        <v>41</v>
      </c>
      <c r="C567" s="10" t="s">
        <v>2138</v>
      </c>
      <c r="D567" s="10" t="s">
        <v>325</v>
      </c>
      <c r="E567" s="10" t="s">
        <v>551</v>
      </c>
      <c r="F567" s="32">
        <v>0</v>
      </c>
      <c r="G567" s="32">
        <v>10000</v>
      </c>
      <c r="H567" s="32">
        <v>0</v>
      </c>
      <c r="I567" s="10" t="s">
        <v>553</v>
      </c>
      <c r="J567" s="11">
        <v>39</v>
      </c>
      <c r="K567" s="11">
        <v>1</v>
      </c>
      <c r="L567" s="11">
        <v>8</v>
      </c>
      <c r="M567" s="10" t="s">
        <v>554</v>
      </c>
      <c r="N567" s="10" t="s">
        <v>2139</v>
      </c>
      <c r="R567" s="7"/>
      <c r="S567" s="7"/>
    </row>
    <row r="568" spans="1:19" ht="15.75" customHeight="1">
      <c r="A568" s="10" t="s">
        <v>2050</v>
      </c>
      <c r="B568" s="10" t="s">
        <v>42</v>
      </c>
      <c r="C568" s="10" t="s">
        <v>2134</v>
      </c>
      <c r="D568" s="10" t="s">
        <v>325</v>
      </c>
      <c r="E568" s="10" t="s">
        <v>551</v>
      </c>
      <c r="F568" s="32">
        <v>0</v>
      </c>
      <c r="G568" s="32">
        <v>10000</v>
      </c>
      <c r="H568" s="32">
        <v>0</v>
      </c>
      <c r="I568" s="10" t="s">
        <v>553</v>
      </c>
      <c r="J568" s="11">
        <v>40</v>
      </c>
      <c r="K568" s="11">
        <v>1</v>
      </c>
      <c r="L568" s="11">
        <v>8</v>
      </c>
      <c r="M568" s="10" t="s">
        <v>554</v>
      </c>
      <c r="N568" s="10" t="s">
        <v>2135</v>
      </c>
      <c r="R568" s="7"/>
      <c r="S568" s="7"/>
    </row>
    <row r="569" spans="1:19" ht="15.75" customHeight="1">
      <c r="A569" s="10" t="s">
        <v>2050</v>
      </c>
      <c r="B569" s="10" t="s">
        <v>43</v>
      </c>
      <c r="C569" s="10" t="s">
        <v>2160</v>
      </c>
      <c r="D569" s="10" t="s">
        <v>325</v>
      </c>
      <c r="E569" s="10" t="s">
        <v>551</v>
      </c>
      <c r="F569" s="32">
        <v>0</v>
      </c>
      <c r="G569" s="32">
        <v>10000</v>
      </c>
      <c r="H569" s="32">
        <v>0</v>
      </c>
      <c r="I569" s="10" t="s">
        <v>553</v>
      </c>
      <c r="J569" s="11">
        <v>41</v>
      </c>
      <c r="K569" s="11">
        <v>1</v>
      </c>
      <c r="L569" s="11">
        <v>8</v>
      </c>
      <c r="M569" s="10" t="s">
        <v>554</v>
      </c>
      <c r="N569" s="10" t="s">
        <v>2161</v>
      </c>
      <c r="R569" s="7"/>
      <c r="S569" s="7"/>
    </row>
    <row r="570" spans="1:19" ht="15.75" customHeight="1">
      <c r="A570" s="10" t="s">
        <v>2050</v>
      </c>
      <c r="B570" s="10" t="s">
        <v>44</v>
      </c>
      <c r="C570" s="10" t="s">
        <v>2147</v>
      </c>
      <c r="D570" s="10" t="s">
        <v>325</v>
      </c>
      <c r="E570" s="10" t="s">
        <v>551</v>
      </c>
      <c r="F570" s="32">
        <v>0</v>
      </c>
      <c r="G570" s="32">
        <v>10000</v>
      </c>
      <c r="H570" s="32">
        <v>0</v>
      </c>
      <c r="I570" s="10" t="s">
        <v>553</v>
      </c>
      <c r="J570" s="11">
        <v>42</v>
      </c>
      <c r="K570" s="11">
        <v>1</v>
      </c>
      <c r="L570" s="11">
        <v>8</v>
      </c>
      <c r="M570" s="10" t="s">
        <v>554</v>
      </c>
      <c r="N570" s="10" t="s">
        <v>2148</v>
      </c>
      <c r="R570" s="7"/>
      <c r="S570" s="7"/>
    </row>
    <row r="571" spans="1:19" ht="15.75" customHeight="1">
      <c r="A571" s="10" t="s">
        <v>2050</v>
      </c>
      <c r="B571" s="10" t="s">
        <v>45</v>
      </c>
      <c r="C571" s="10" t="s">
        <v>2132</v>
      </c>
      <c r="D571" s="10" t="s">
        <v>325</v>
      </c>
      <c r="E571" s="10" t="s">
        <v>551</v>
      </c>
      <c r="F571" s="32">
        <v>0</v>
      </c>
      <c r="G571" s="32">
        <v>10000</v>
      </c>
      <c r="H571" s="32">
        <v>0</v>
      </c>
      <c r="I571" s="10" t="s">
        <v>553</v>
      </c>
      <c r="J571" s="11">
        <v>43</v>
      </c>
      <c r="K571" s="11">
        <v>1</v>
      </c>
      <c r="L571" s="11">
        <v>8</v>
      </c>
      <c r="M571" s="10" t="s">
        <v>554</v>
      </c>
      <c r="N571" s="10" t="s">
        <v>2133</v>
      </c>
      <c r="R571" s="7"/>
      <c r="S571" s="7"/>
    </row>
    <row r="572" spans="1:19" ht="15.75" customHeight="1">
      <c r="A572" s="10" t="s">
        <v>2050</v>
      </c>
      <c r="B572" s="10" t="s">
        <v>46</v>
      </c>
      <c r="C572" s="10" t="s">
        <v>2140</v>
      </c>
      <c r="D572" s="10" t="s">
        <v>325</v>
      </c>
      <c r="E572" s="10" t="s">
        <v>551</v>
      </c>
      <c r="F572" s="32">
        <v>0</v>
      </c>
      <c r="G572" s="32">
        <v>10000</v>
      </c>
      <c r="H572" s="32">
        <v>0</v>
      </c>
      <c r="I572" s="10" t="s">
        <v>553</v>
      </c>
      <c r="J572" s="11">
        <v>44</v>
      </c>
      <c r="K572" s="11">
        <v>1</v>
      </c>
      <c r="L572" s="11">
        <v>8</v>
      </c>
      <c r="M572" s="10" t="s">
        <v>554</v>
      </c>
      <c r="N572" s="10" t="s">
        <v>2141</v>
      </c>
      <c r="R572" s="7"/>
      <c r="S572" s="7"/>
    </row>
    <row r="573" spans="1:19" ht="15.75" customHeight="1">
      <c r="A573" s="10" t="s">
        <v>2050</v>
      </c>
      <c r="B573" s="10" t="s">
        <v>47</v>
      </c>
      <c r="C573" s="10" t="s">
        <v>2136</v>
      </c>
      <c r="D573" s="10" t="s">
        <v>325</v>
      </c>
      <c r="E573" s="10" t="s">
        <v>551</v>
      </c>
      <c r="F573" s="32">
        <v>0</v>
      </c>
      <c r="G573" s="32">
        <v>10000</v>
      </c>
      <c r="H573" s="32">
        <v>0</v>
      </c>
      <c r="I573" s="10" t="s">
        <v>553</v>
      </c>
      <c r="J573" s="11">
        <v>45</v>
      </c>
      <c r="K573" s="11">
        <v>1</v>
      </c>
      <c r="L573" s="11">
        <v>8</v>
      </c>
      <c r="M573" s="10" t="s">
        <v>554</v>
      </c>
      <c r="N573" s="10" t="s">
        <v>2137</v>
      </c>
      <c r="R573" s="7"/>
      <c r="S573" s="7"/>
    </row>
    <row r="574" spans="1:19" ht="15.75" customHeight="1">
      <c r="A574" s="10" t="s">
        <v>2050</v>
      </c>
      <c r="B574" s="10" t="s">
        <v>48</v>
      </c>
      <c r="C574" s="10" t="s">
        <v>2088</v>
      </c>
      <c r="D574" s="10" t="s">
        <v>2089</v>
      </c>
      <c r="E574" s="10" t="s">
        <v>551</v>
      </c>
      <c r="F574" s="32">
        <v>0</v>
      </c>
      <c r="G574" s="32">
        <v>100</v>
      </c>
      <c r="H574" s="32">
        <v>0</v>
      </c>
      <c r="I574" s="10" t="s">
        <v>553</v>
      </c>
      <c r="J574" s="11">
        <v>46</v>
      </c>
      <c r="K574" s="11">
        <v>1</v>
      </c>
      <c r="L574" s="11">
        <v>8</v>
      </c>
      <c r="M574" s="10" t="s">
        <v>554</v>
      </c>
      <c r="N574" s="10" t="s">
        <v>2090</v>
      </c>
      <c r="R574" s="7"/>
      <c r="S574" s="7"/>
    </row>
    <row r="575" spans="1:19" ht="15.75" customHeight="1">
      <c r="A575" s="10" t="s">
        <v>2050</v>
      </c>
      <c r="B575" s="10" t="s">
        <v>49</v>
      </c>
      <c r="C575" s="10" t="s">
        <v>2127</v>
      </c>
      <c r="D575" s="10" t="s">
        <v>2089</v>
      </c>
      <c r="E575" s="10" t="s">
        <v>551</v>
      </c>
      <c r="F575" s="32">
        <v>0</v>
      </c>
      <c r="G575" s="32">
        <v>100</v>
      </c>
      <c r="H575" s="32">
        <v>0</v>
      </c>
      <c r="I575" s="10" t="s">
        <v>553</v>
      </c>
      <c r="J575" s="11">
        <v>47</v>
      </c>
      <c r="K575" s="11">
        <v>1</v>
      </c>
      <c r="L575" s="11">
        <v>8</v>
      </c>
      <c r="M575" s="10" t="s">
        <v>554</v>
      </c>
      <c r="N575" s="10" t="s">
        <v>2128</v>
      </c>
      <c r="R575" s="7"/>
      <c r="S575" s="7"/>
    </row>
    <row r="576" spans="1:19" ht="15.75" customHeight="1">
      <c r="A576" s="10" t="s">
        <v>2050</v>
      </c>
      <c r="B576" s="10" t="s">
        <v>50</v>
      </c>
      <c r="C576" s="10" t="s">
        <v>2051</v>
      </c>
      <c r="D576" s="10" t="s">
        <v>550</v>
      </c>
      <c r="E576" s="10" t="s">
        <v>807</v>
      </c>
      <c r="F576" s="10" t="s">
        <v>569</v>
      </c>
      <c r="G576" s="10" t="s">
        <v>569</v>
      </c>
      <c r="H576" s="10" t="s">
        <v>2052</v>
      </c>
      <c r="I576" s="10" t="s">
        <v>553</v>
      </c>
      <c r="J576" s="11">
        <v>48</v>
      </c>
      <c r="K576" s="11">
        <v>1</v>
      </c>
      <c r="L576" s="11">
        <v>8</v>
      </c>
      <c r="M576" s="10" t="s">
        <v>550</v>
      </c>
      <c r="N576" s="10" t="s">
        <v>2051</v>
      </c>
      <c r="R576" s="7"/>
      <c r="S576" s="7"/>
    </row>
    <row r="577" spans="1:19" ht="15.75" customHeight="1">
      <c r="A577" s="10" t="s">
        <v>2050</v>
      </c>
      <c r="B577" s="10" t="s">
        <v>51</v>
      </c>
      <c r="C577" s="10" t="s">
        <v>2069</v>
      </c>
      <c r="D577" s="10" t="s">
        <v>2065</v>
      </c>
      <c r="E577" s="10" t="s">
        <v>551</v>
      </c>
      <c r="F577" s="32">
        <v>10</v>
      </c>
      <c r="G577" s="32">
        <v>500</v>
      </c>
      <c r="H577" s="32">
        <v>140</v>
      </c>
      <c r="I577" s="10" t="s">
        <v>553</v>
      </c>
      <c r="J577" s="11">
        <v>49</v>
      </c>
      <c r="K577" s="11">
        <v>1</v>
      </c>
      <c r="L577" s="11">
        <v>8</v>
      </c>
      <c r="M577" s="10" t="s">
        <v>554</v>
      </c>
      <c r="N577" s="10" t="s">
        <v>2070</v>
      </c>
      <c r="R577" s="7"/>
      <c r="S577" s="7"/>
    </row>
    <row r="578" spans="1:19" ht="15.75" customHeight="1">
      <c r="A578" s="10" t="s">
        <v>2050</v>
      </c>
      <c r="B578" s="10" t="s">
        <v>52</v>
      </c>
      <c r="C578" s="10" t="s">
        <v>2064</v>
      </c>
      <c r="D578" s="10" t="s">
        <v>2065</v>
      </c>
      <c r="E578" s="10" t="s">
        <v>551</v>
      </c>
      <c r="F578" s="32">
        <v>0.1</v>
      </c>
      <c r="G578" s="32">
        <v>2</v>
      </c>
      <c r="H578" s="32">
        <v>0.6</v>
      </c>
      <c r="I578" s="10" t="s">
        <v>553</v>
      </c>
      <c r="J578" s="11">
        <v>50</v>
      </c>
      <c r="K578" s="11">
        <v>1</v>
      </c>
      <c r="L578" s="11">
        <v>8</v>
      </c>
      <c r="M578" s="10" t="s">
        <v>554</v>
      </c>
      <c r="N578" s="10" t="s">
        <v>2066</v>
      </c>
      <c r="R578" s="7"/>
      <c r="S578" s="7"/>
    </row>
    <row r="579" spans="1:19" ht="15.75" customHeight="1">
      <c r="A579" s="10" t="s">
        <v>2050</v>
      </c>
      <c r="B579" s="10" t="s">
        <v>53</v>
      </c>
      <c r="C579" s="10" t="s">
        <v>2067</v>
      </c>
      <c r="D579" s="10" t="s">
        <v>2065</v>
      </c>
      <c r="E579" s="10" t="s">
        <v>551</v>
      </c>
      <c r="F579" s="32">
        <v>0</v>
      </c>
      <c r="G579" s="32">
        <v>0.1</v>
      </c>
      <c r="H579" s="32">
        <v>8.9999999999999993E-3</v>
      </c>
      <c r="I579" s="10" t="s">
        <v>553</v>
      </c>
      <c r="J579" s="11">
        <v>51</v>
      </c>
      <c r="K579" s="11">
        <v>1</v>
      </c>
      <c r="L579" s="11">
        <v>8</v>
      </c>
      <c r="M579" s="10" t="s">
        <v>554</v>
      </c>
      <c r="N579" s="10" t="s">
        <v>2068</v>
      </c>
      <c r="R579" s="7"/>
      <c r="S579" s="7"/>
    </row>
    <row r="580" spans="1:19">
      <c r="A580" s="29" t="s">
        <v>3203</v>
      </c>
      <c r="B580" t="s">
        <v>3204</v>
      </c>
      <c r="E580" s="29" t="s">
        <v>1469</v>
      </c>
      <c r="G580"/>
      <c r="H580" s="30">
        <v>60</v>
      </c>
      <c r="I580" s="10" t="s">
        <v>553</v>
      </c>
      <c r="J580" s="31">
        <v>1</v>
      </c>
      <c r="K580">
        <f>L580-7</f>
        <v>1</v>
      </c>
      <c r="L580" s="31">
        <v>8</v>
      </c>
      <c r="N580" s="7" t="s">
        <v>3216</v>
      </c>
    </row>
    <row r="581" spans="1:19">
      <c r="A581" s="29" t="s">
        <v>3203</v>
      </c>
      <c r="B581" t="s">
        <v>3205</v>
      </c>
      <c r="E581" s="29" t="s">
        <v>1469</v>
      </c>
      <c r="G581"/>
      <c r="H581" s="30">
        <v>45</v>
      </c>
      <c r="I581" s="10" t="s">
        <v>553</v>
      </c>
      <c r="J581" s="31">
        <v>1</v>
      </c>
      <c r="K581">
        <f t="shared" ref="K581:K591" si="2">L581-7</f>
        <v>9</v>
      </c>
      <c r="L581" s="31">
        <v>16</v>
      </c>
      <c r="N581" s="7" t="s">
        <v>3217</v>
      </c>
    </row>
    <row r="582" spans="1:19">
      <c r="A582" s="29" t="s">
        <v>3203</v>
      </c>
      <c r="B582" t="s">
        <v>3206</v>
      </c>
      <c r="E582" s="29" t="s">
        <v>1469</v>
      </c>
      <c r="G582"/>
      <c r="H582" s="30">
        <v>300</v>
      </c>
      <c r="I582" s="10" t="s">
        <v>553</v>
      </c>
      <c r="J582" s="31">
        <v>1</v>
      </c>
      <c r="K582">
        <f t="shared" si="2"/>
        <v>17</v>
      </c>
      <c r="L582" s="31">
        <v>24</v>
      </c>
      <c r="N582" s="7" t="s">
        <v>3218</v>
      </c>
    </row>
    <row r="583" spans="1:19">
      <c r="A583" s="29" t="s">
        <v>3203</v>
      </c>
      <c r="B583" t="s">
        <v>3207</v>
      </c>
      <c r="E583" s="29" t="s">
        <v>1469</v>
      </c>
      <c r="G583"/>
      <c r="H583" s="30">
        <v>200</v>
      </c>
      <c r="I583" s="10" t="s">
        <v>553</v>
      </c>
      <c r="J583" s="31">
        <v>1</v>
      </c>
      <c r="K583">
        <f t="shared" si="2"/>
        <v>25</v>
      </c>
      <c r="L583" s="31">
        <v>32</v>
      </c>
      <c r="N583" s="7" t="s">
        <v>3219</v>
      </c>
    </row>
    <row r="584" spans="1:19">
      <c r="A584" s="29" t="s">
        <v>3203</v>
      </c>
      <c r="B584" t="s">
        <v>3208</v>
      </c>
      <c r="E584" s="29" t="s">
        <v>1469</v>
      </c>
      <c r="G584"/>
      <c r="H584" s="30">
        <v>10</v>
      </c>
      <c r="I584" s="10" t="s">
        <v>553</v>
      </c>
      <c r="J584" s="31">
        <v>1</v>
      </c>
      <c r="K584">
        <f t="shared" si="2"/>
        <v>33</v>
      </c>
      <c r="L584" s="31">
        <v>40</v>
      </c>
      <c r="N584" s="7" t="s">
        <v>3220</v>
      </c>
    </row>
    <row r="585" spans="1:19">
      <c r="A585" s="29" t="s">
        <v>3203</v>
      </c>
      <c r="B585" t="s">
        <v>3209</v>
      </c>
      <c r="E585" s="29" t="s">
        <v>1469</v>
      </c>
      <c r="G585"/>
      <c r="H585" s="30">
        <v>4</v>
      </c>
      <c r="I585" s="10" t="s">
        <v>553</v>
      </c>
      <c r="J585" s="31">
        <v>1</v>
      </c>
      <c r="K585">
        <f t="shared" si="2"/>
        <v>41</v>
      </c>
      <c r="L585" s="31">
        <v>48</v>
      </c>
      <c r="N585" s="7" t="s">
        <v>3221</v>
      </c>
    </row>
    <row r="586" spans="1:19">
      <c r="A586" s="29" t="s">
        <v>3203</v>
      </c>
      <c r="B586" t="s">
        <v>3210</v>
      </c>
      <c r="E586" s="29" t="s">
        <v>1469</v>
      </c>
      <c r="G586"/>
      <c r="H586" s="30">
        <v>60</v>
      </c>
      <c r="I586" s="10" t="s">
        <v>553</v>
      </c>
      <c r="J586" s="31">
        <v>1</v>
      </c>
      <c r="K586">
        <f t="shared" si="2"/>
        <v>49</v>
      </c>
      <c r="L586" s="31">
        <v>56</v>
      </c>
      <c r="N586" s="7" t="s">
        <v>3222</v>
      </c>
    </row>
    <row r="587" spans="1:19">
      <c r="A587" s="29" t="s">
        <v>3203</v>
      </c>
      <c r="B587" t="s">
        <v>3211</v>
      </c>
      <c r="E587" s="29" t="s">
        <v>1469</v>
      </c>
      <c r="G587"/>
      <c r="H587" s="30">
        <v>5</v>
      </c>
      <c r="I587" s="10" t="s">
        <v>553</v>
      </c>
      <c r="J587" s="31">
        <v>1</v>
      </c>
      <c r="K587">
        <f t="shared" si="2"/>
        <v>57</v>
      </c>
      <c r="L587" s="31">
        <v>64</v>
      </c>
      <c r="N587" s="7" t="s">
        <v>3223</v>
      </c>
    </row>
    <row r="588" spans="1:19">
      <c r="A588" s="29" t="s">
        <v>3203</v>
      </c>
      <c r="B588" t="s">
        <v>3212</v>
      </c>
      <c r="E588" s="29" t="s">
        <v>1469</v>
      </c>
      <c r="G588"/>
      <c r="H588" s="30">
        <v>1000</v>
      </c>
      <c r="I588" s="10" t="s">
        <v>553</v>
      </c>
      <c r="J588" s="31">
        <v>1</v>
      </c>
      <c r="K588">
        <f t="shared" si="2"/>
        <v>65</v>
      </c>
      <c r="L588" s="31">
        <v>72</v>
      </c>
      <c r="N588" s="7" t="s">
        <v>3224</v>
      </c>
    </row>
    <row r="589" spans="1:19">
      <c r="A589" s="29" t="s">
        <v>3203</v>
      </c>
      <c r="B589" t="s">
        <v>3213</v>
      </c>
      <c r="E589" s="29" t="s">
        <v>1469</v>
      </c>
      <c r="G589"/>
      <c r="H589" s="30">
        <v>1000</v>
      </c>
      <c r="I589" s="10" t="s">
        <v>553</v>
      </c>
      <c r="J589" s="31">
        <v>1</v>
      </c>
      <c r="K589">
        <f t="shared" si="2"/>
        <v>73</v>
      </c>
      <c r="L589" s="31">
        <v>80</v>
      </c>
      <c r="N589" s="7" t="s">
        <v>3225</v>
      </c>
    </row>
    <row r="590" spans="1:19">
      <c r="A590" s="29" t="s">
        <v>3203</v>
      </c>
      <c r="B590" t="s">
        <v>3214</v>
      </c>
      <c r="E590" s="29" t="s">
        <v>1469</v>
      </c>
      <c r="G590"/>
      <c r="H590" s="30">
        <v>1000</v>
      </c>
      <c r="I590" s="10" t="s">
        <v>553</v>
      </c>
      <c r="J590" s="31">
        <v>1</v>
      </c>
      <c r="K590">
        <f t="shared" si="2"/>
        <v>81</v>
      </c>
      <c r="L590" s="31">
        <v>88</v>
      </c>
      <c r="N590" s="7" t="s">
        <v>3226</v>
      </c>
    </row>
    <row r="591" spans="1:19">
      <c r="A591" s="29" t="s">
        <v>3203</v>
      </c>
      <c r="B591" t="s">
        <v>3215</v>
      </c>
      <c r="E591" s="29" t="s">
        <v>1469</v>
      </c>
      <c r="G591"/>
      <c r="H591" s="30">
        <v>1000</v>
      </c>
      <c r="I591" s="10" t="s">
        <v>553</v>
      </c>
      <c r="J591" s="31">
        <v>1</v>
      </c>
      <c r="K591">
        <f t="shared" si="2"/>
        <v>89</v>
      </c>
      <c r="L591" s="31">
        <v>96</v>
      </c>
      <c r="N591" s="7" t="s">
        <v>3227</v>
      </c>
    </row>
    <row r="592" spans="1:19">
      <c r="A592" s="29" t="s">
        <v>3284</v>
      </c>
      <c r="B592" s="7" t="s">
        <v>3278</v>
      </c>
      <c r="C592" s="7" t="s">
        <v>3281</v>
      </c>
      <c r="E592" s="29" t="s">
        <v>3285</v>
      </c>
      <c r="H592" s="7" t="s">
        <v>3281</v>
      </c>
      <c r="J592" s="31">
        <v>1</v>
      </c>
      <c r="K592" s="7">
        <v>1</v>
      </c>
      <c r="L592" s="31">
        <v>80</v>
      </c>
    </row>
    <row r="593" spans="1:17">
      <c r="A593" s="29" t="s">
        <v>3284</v>
      </c>
      <c r="B593" s="7" t="s">
        <v>3279</v>
      </c>
      <c r="C593" s="7" t="s">
        <v>3282</v>
      </c>
      <c r="E593" s="29" t="s">
        <v>3285</v>
      </c>
      <c r="H593" s="7" t="s">
        <v>3282</v>
      </c>
      <c r="J593" s="31">
        <v>2</v>
      </c>
      <c r="K593" s="7">
        <v>1</v>
      </c>
      <c r="L593" s="31">
        <v>80</v>
      </c>
    </row>
    <row r="594" spans="1:17">
      <c r="A594" s="29" t="s">
        <v>3284</v>
      </c>
      <c r="B594" s="7" t="s">
        <v>3280</v>
      </c>
      <c r="C594" s="7" t="s">
        <v>3283</v>
      </c>
      <c r="D594" s="35"/>
      <c r="E594" s="29" t="s">
        <v>3285</v>
      </c>
      <c r="H594" s="7" t="s">
        <v>3283</v>
      </c>
      <c r="J594" s="36">
        <v>3</v>
      </c>
      <c r="K594" s="7">
        <v>1</v>
      </c>
      <c r="L594" s="31">
        <v>80</v>
      </c>
    </row>
    <row r="595" spans="1:17">
      <c r="A595" s="29" t="s">
        <v>3284</v>
      </c>
      <c r="B595" s="7" t="s">
        <v>3246</v>
      </c>
      <c r="E595" s="29" t="s">
        <v>551</v>
      </c>
      <c r="F595" s="7">
        <v>-90</v>
      </c>
      <c r="G595" s="7">
        <v>90</v>
      </c>
      <c r="I595" s="7" t="s">
        <v>553</v>
      </c>
      <c r="J595" s="36">
        <v>4</v>
      </c>
      <c r="K595" s="37">
        <v>1</v>
      </c>
      <c r="L595" s="31">
        <v>8</v>
      </c>
      <c r="M595" s="8" t="s">
        <v>554</v>
      </c>
      <c r="N595" s="7" t="s">
        <v>3286</v>
      </c>
    </row>
    <row r="596" spans="1:17">
      <c r="A596" s="29" t="s">
        <v>3284</v>
      </c>
      <c r="B596" s="7" t="s">
        <v>3247</v>
      </c>
      <c r="E596" s="29" t="s">
        <v>551</v>
      </c>
      <c r="F596" s="7">
        <v>-180</v>
      </c>
      <c r="G596" s="7">
        <v>180</v>
      </c>
      <c r="I596" s="7" t="s">
        <v>553</v>
      </c>
      <c r="J596" s="36">
        <v>4</v>
      </c>
      <c r="K596" s="7">
        <v>9</v>
      </c>
      <c r="L596" s="7">
        <v>16</v>
      </c>
      <c r="M596" s="8" t="s">
        <v>554</v>
      </c>
      <c r="N596" s="7" t="s">
        <v>3287</v>
      </c>
    </row>
    <row r="597" spans="1:17">
      <c r="A597" s="29" t="s">
        <v>3284</v>
      </c>
      <c r="B597" s="7" t="s">
        <v>1984</v>
      </c>
      <c r="E597" s="29" t="s">
        <v>551</v>
      </c>
      <c r="F597" s="7">
        <v>-200</v>
      </c>
      <c r="G597" s="7">
        <v>8000</v>
      </c>
      <c r="I597" s="7" t="s">
        <v>553</v>
      </c>
      <c r="J597" s="36">
        <v>4</v>
      </c>
      <c r="K597" s="7">
        <v>17</v>
      </c>
      <c r="L597" s="7">
        <v>24</v>
      </c>
      <c r="M597" s="8" t="s">
        <v>554</v>
      </c>
      <c r="N597" s="7" t="s">
        <v>3288</v>
      </c>
    </row>
    <row r="598" spans="1:17">
      <c r="A598" s="29" t="s">
        <v>3284</v>
      </c>
      <c r="B598" s="7" t="s">
        <v>3248</v>
      </c>
      <c r="E598" s="29" t="s">
        <v>551</v>
      </c>
      <c r="F598" s="7">
        <v>0</v>
      </c>
      <c r="G598" s="7">
        <v>1</v>
      </c>
      <c r="H598" s="7">
        <v>1</v>
      </c>
      <c r="I598" s="7" t="s">
        <v>553</v>
      </c>
      <c r="J598" s="36">
        <v>4</v>
      </c>
      <c r="K598" s="7">
        <v>25</v>
      </c>
      <c r="L598" s="7">
        <v>32</v>
      </c>
      <c r="M598" s="8" t="s">
        <v>554</v>
      </c>
      <c r="N598" s="7" t="s">
        <v>3289</v>
      </c>
    </row>
    <row r="599" spans="1:17">
      <c r="A599" s="29" t="s">
        <v>3284</v>
      </c>
      <c r="B599" s="7" t="s">
        <v>3249</v>
      </c>
      <c r="E599" s="29" t="s">
        <v>551</v>
      </c>
      <c r="F599" s="37">
        <v>0</v>
      </c>
      <c r="G599" s="7">
        <v>1000</v>
      </c>
      <c r="H599" s="7">
        <v>0</v>
      </c>
      <c r="I599" s="7" t="s">
        <v>553</v>
      </c>
      <c r="J599" s="36">
        <v>4</v>
      </c>
      <c r="K599" s="7">
        <v>33</v>
      </c>
      <c r="L599" s="7">
        <v>40</v>
      </c>
      <c r="M599" s="8" t="s">
        <v>554</v>
      </c>
      <c r="N599" s="7" t="s">
        <v>3294</v>
      </c>
    </row>
    <row r="600" spans="1:17">
      <c r="A600" s="29" t="s">
        <v>3284</v>
      </c>
      <c r="B600" s="7" t="s">
        <v>3250</v>
      </c>
      <c r="E600" s="29" t="s">
        <v>551</v>
      </c>
      <c r="F600" s="37">
        <v>0</v>
      </c>
      <c r="G600" s="7">
        <v>1000</v>
      </c>
      <c r="H600" s="7">
        <v>0</v>
      </c>
      <c r="I600" s="7" t="s">
        <v>553</v>
      </c>
      <c r="J600" s="36">
        <v>4</v>
      </c>
      <c r="K600" s="7">
        <v>41</v>
      </c>
      <c r="L600" s="7">
        <v>48</v>
      </c>
      <c r="M600" s="8" t="s">
        <v>554</v>
      </c>
      <c r="N600" s="7" t="s">
        <v>3290</v>
      </c>
    </row>
    <row r="601" spans="1:17">
      <c r="A601" s="29" t="s">
        <v>3284</v>
      </c>
      <c r="B601" s="7" t="s">
        <v>3251</v>
      </c>
      <c r="E601" s="29" t="s">
        <v>551</v>
      </c>
      <c r="F601" s="37">
        <v>0.5</v>
      </c>
      <c r="G601" s="7">
        <v>1.5</v>
      </c>
      <c r="H601" s="7">
        <v>0.8</v>
      </c>
      <c r="I601" s="7" t="s">
        <v>553</v>
      </c>
      <c r="J601" s="36">
        <v>4</v>
      </c>
      <c r="K601" s="7">
        <v>49</v>
      </c>
      <c r="L601" s="7">
        <v>56</v>
      </c>
      <c r="M601" s="8" t="s">
        <v>554</v>
      </c>
      <c r="N601" s="7" t="s">
        <v>3291</v>
      </c>
    </row>
    <row r="602" spans="1:17">
      <c r="A602" s="29" t="s">
        <v>3284</v>
      </c>
      <c r="B602" s="7" t="s">
        <v>3252</v>
      </c>
      <c r="E602" s="29" t="s">
        <v>551</v>
      </c>
      <c r="F602" s="37">
        <v>0</v>
      </c>
      <c r="G602" s="7">
        <v>1000</v>
      </c>
      <c r="H602" s="7">
        <v>0</v>
      </c>
      <c r="I602" s="7" t="s">
        <v>553</v>
      </c>
      <c r="J602" s="36">
        <v>4</v>
      </c>
      <c r="K602" s="7">
        <v>57</v>
      </c>
      <c r="L602" s="7">
        <v>64</v>
      </c>
      <c r="M602" s="8" t="s">
        <v>554</v>
      </c>
      <c r="N602" s="7" t="s">
        <v>3292</v>
      </c>
    </row>
    <row r="603" spans="1:17">
      <c r="A603" s="29" t="s">
        <v>3284</v>
      </c>
      <c r="B603" s="7" t="s">
        <v>3253</v>
      </c>
      <c r="E603" s="29" t="s">
        <v>551</v>
      </c>
      <c r="F603" s="37">
        <v>0</v>
      </c>
      <c r="G603" s="7">
        <v>1000</v>
      </c>
      <c r="H603" s="7">
        <v>0</v>
      </c>
      <c r="I603" s="7" t="s">
        <v>553</v>
      </c>
      <c r="J603" s="36">
        <v>4</v>
      </c>
      <c r="K603" s="7">
        <v>65</v>
      </c>
      <c r="L603" s="7">
        <v>72</v>
      </c>
      <c r="M603" s="8" t="s">
        <v>554</v>
      </c>
      <c r="N603" s="7" t="s">
        <v>3293</v>
      </c>
    </row>
    <row r="604" spans="1:17">
      <c r="A604" s="29" t="s">
        <v>3284</v>
      </c>
      <c r="B604" s="7" t="s">
        <v>3254</v>
      </c>
      <c r="E604" s="29" t="s">
        <v>551</v>
      </c>
      <c r="F604" s="37">
        <v>0.5</v>
      </c>
      <c r="G604" s="7">
        <v>5</v>
      </c>
      <c r="H604" s="7">
        <v>1</v>
      </c>
      <c r="I604" s="7" t="s">
        <v>553</v>
      </c>
      <c r="J604" s="36">
        <v>4</v>
      </c>
      <c r="K604" s="7">
        <v>73</v>
      </c>
      <c r="L604" s="7">
        <v>80</v>
      </c>
      <c r="M604" s="8" t="s">
        <v>554</v>
      </c>
      <c r="N604" s="7" t="s">
        <v>3295</v>
      </c>
    </row>
    <row r="605" spans="1:17">
      <c r="A605" s="29" t="s">
        <v>3284</v>
      </c>
      <c r="B605" s="7" t="s">
        <v>3296</v>
      </c>
      <c r="E605" s="29" t="s">
        <v>551</v>
      </c>
      <c r="H605" s="7">
        <v>0</v>
      </c>
      <c r="I605" s="7" t="s">
        <v>553</v>
      </c>
      <c r="J605" s="36">
        <v>5</v>
      </c>
      <c r="K605" s="37">
        <v>1</v>
      </c>
      <c r="L605" s="31">
        <v>8</v>
      </c>
      <c r="M605" s="8" t="s">
        <v>554</v>
      </c>
      <c r="N605" s="7" t="s">
        <v>3303</v>
      </c>
    </row>
    <row r="606" spans="1:17">
      <c r="A606" s="29" t="s">
        <v>3284</v>
      </c>
      <c r="B606" s="7" t="s">
        <v>3297</v>
      </c>
      <c r="E606" s="29" t="s">
        <v>551</v>
      </c>
      <c r="H606" s="7">
        <v>0</v>
      </c>
      <c r="I606" s="7" t="s">
        <v>553</v>
      </c>
      <c r="J606" s="36">
        <v>5</v>
      </c>
      <c r="K606" s="7">
        <v>9</v>
      </c>
      <c r="L606" s="7">
        <v>16</v>
      </c>
      <c r="M606" s="8" t="s">
        <v>554</v>
      </c>
      <c r="N606" s="7" t="s">
        <v>3303</v>
      </c>
      <c r="O606"/>
      <c r="P606"/>
      <c r="Q606"/>
    </row>
    <row r="607" spans="1:17">
      <c r="A607" s="29" t="s">
        <v>3284</v>
      </c>
      <c r="B607" s="7" t="s">
        <v>3298</v>
      </c>
      <c r="E607" s="29" t="s">
        <v>551</v>
      </c>
      <c r="H607" s="7">
        <v>0</v>
      </c>
      <c r="I607" s="7" t="s">
        <v>553</v>
      </c>
      <c r="J607" s="36">
        <v>5</v>
      </c>
      <c r="K607" s="7">
        <v>17</v>
      </c>
      <c r="L607" s="7">
        <v>24</v>
      </c>
      <c r="M607" s="8" t="s">
        <v>554</v>
      </c>
      <c r="N607" s="7" t="s">
        <v>3303</v>
      </c>
      <c r="O607"/>
      <c r="P607"/>
      <c r="Q607"/>
    </row>
    <row r="608" spans="1:17">
      <c r="A608" s="29" t="s">
        <v>3284</v>
      </c>
      <c r="B608" s="7" t="s">
        <v>3299</v>
      </c>
      <c r="E608" s="29" t="s">
        <v>551</v>
      </c>
      <c r="H608" s="7">
        <v>0</v>
      </c>
      <c r="I608" s="7" t="s">
        <v>553</v>
      </c>
      <c r="J608" s="36">
        <v>5</v>
      </c>
      <c r="K608" s="7">
        <v>25</v>
      </c>
      <c r="L608" s="7">
        <v>32</v>
      </c>
      <c r="M608" s="8" t="s">
        <v>554</v>
      </c>
      <c r="N608" s="7" t="s">
        <v>3303</v>
      </c>
    </row>
    <row r="609" spans="1:14">
      <c r="A609" s="29" t="s">
        <v>3284</v>
      </c>
      <c r="B609" s="7" t="s">
        <v>3300</v>
      </c>
      <c r="E609" s="29" t="s">
        <v>551</v>
      </c>
      <c r="H609" s="7">
        <v>0</v>
      </c>
      <c r="I609" s="7" t="s">
        <v>553</v>
      </c>
      <c r="J609" s="36">
        <v>5</v>
      </c>
      <c r="K609" s="7">
        <v>33</v>
      </c>
      <c r="L609" s="7">
        <v>40</v>
      </c>
      <c r="M609" s="8" t="s">
        <v>554</v>
      </c>
      <c r="N609" s="7" t="s">
        <v>3303</v>
      </c>
    </row>
    <row r="610" spans="1:14">
      <c r="A610" s="29" t="s">
        <v>3284</v>
      </c>
      <c r="B610" s="7" t="s">
        <v>3255</v>
      </c>
      <c r="E610" s="29" t="s">
        <v>551</v>
      </c>
      <c r="H610" s="7">
        <v>0</v>
      </c>
      <c r="I610" s="7" t="s">
        <v>553</v>
      </c>
      <c r="J610" s="36">
        <v>5</v>
      </c>
      <c r="K610" s="7">
        <v>41</v>
      </c>
      <c r="L610" s="7">
        <v>48</v>
      </c>
      <c r="M610" s="8" t="s">
        <v>554</v>
      </c>
      <c r="N610" s="7" t="s">
        <v>3304</v>
      </c>
    </row>
    <row r="611" spans="1:14">
      <c r="A611" s="29" t="s">
        <v>3284</v>
      </c>
      <c r="B611" s="7" t="s">
        <v>3301</v>
      </c>
      <c r="E611" s="29" t="s">
        <v>551</v>
      </c>
      <c r="H611" s="7">
        <v>0</v>
      </c>
      <c r="I611" s="7" t="s">
        <v>553</v>
      </c>
      <c r="J611" s="36">
        <v>5</v>
      </c>
      <c r="K611" s="7">
        <v>49</v>
      </c>
      <c r="L611" s="7">
        <v>56</v>
      </c>
      <c r="M611" s="8" t="s">
        <v>554</v>
      </c>
      <c r="N611" s="7" t="s">
        <v>3303</v>
      </c>
    </row>
    <row r="612" spans="1:14">
      <c r="A612" s="29" t="s">
        <v>3284</v>
      </c>
      <c r="B612" s="7" t="s">
        <v>3302</v>
      </c>
      <c r="E612" s="29" t="s">
        <v>551</v>
      </c>
      <c r="H612" s="7">
        <v>0</v>
      </c>
      <c r="I612" s="7" t="s">
        <v>553</v>
      </c>
      <c r="J612" s="36">
        <v>5</v>
      </c>
      <c r="K612" s="7">
        <v>57</v>
      </c>
      <c r="L612" s="7">
        <v>64</v>
      </c>
      <c r="M612" s="8" t="s">
        <v>554</v>
      </c>
      <c r="N612" s="7" t="s">
        <v>3303</v>
      </c>
    </row>
    <row r="613" spans="1:14">
      <c r="A613" s="29" t="s">
        <v>3284</v>
      </c>
      <c r="B613" s="7" t="s">
        <v>3256</v>
      </c>
      <c r="E613" s="29" t="s">
        <v>551</v>
      </c>
      <c r="H613" s="7">
        <v>0</v>
      </c>
      <c r="I613" s="7" t="s">
        <v>553</v>
      </c>
      <c r="J613" s="36">
        <v>5</v>
      </c>
      <c r="K613" s="7">
        <v>65</v>
      </c>
      <c r="L613" s="7">
        <v>72</v>
      </c>
      <c r="M613" s="8" t="s">
        <v>554</v>
      </c>
      <c r="N613" s="7" t="s">
        <v>3305</v>
      </c>
    </row>
    <row r="614" spans="1:14">
      <c r="A614" s="29" t="s">
        <v>3284</v>
      </c>
      <c r="B614" s="7" t="s">
        <v>3257</v>
      </c>
      <c r="E614" s="29" t="s">
        <v>551</v>
      </c>
      <c r="H614" s="7">
        <v>0</v>
      </c>
      <c r="I614" s="7" t="s">
        <v>553</v>
      </c>
      <c r="J614" s="36">
        <v>5</v>
      </c>
      <c r="K614" s="7">
        <v>73</v>
      </c>
      <c r="L614" s="7">
        <v>80</v>
      </c>
      <c r="M614" s="8" t="s">
        <v>554</v>
      </c>
      <c r="N614" s="7" t="s">
        <v>3306</v>
      </c>
    </row>
    <row r="615" spans="1:14">
      <c r="A615" s="29" t="s">
        <v>3284</v>
      </c>
      <c r="B615" s="7" t="s">
        <v>3307</v>
      </c>
      <c r="E615" s="29" t="s">
        <v>3285</v>
      </c>
      <c r="H615" s="7" t="s">
        <v>3311</v>
      </c>
      <c r="I615" s="7" t="s">
        <v>553</v>
      </c>
      <c r="J615" s="36">
        <v>6</v>
      </c>
      <c r="K615" s="7">
        <v>1</v>
      </c>
      <c r="L615" s="31">
        <v>80</v>
      </c>
      <c r="N615" s="7" t="s">
        <v>3303</v>
      </c>
    </row>
    <row r="616" spans="1:14">
      <c r="A616" s="29" t="s">
        <v>3284</v>
      </c>
      <c r="B616" s="7" t="s">
        <v>3258</v>
      </c>
      <c r="E616" s="29" t="s">
        <v>1469</v>
      </c>
      <c r="H616" s="7">
        <v>0</v>
      </c>
      <c r="I616" s="7" t="s">
        <v>553</v>
      </c>
      <c r="J616" s="36">
        <v>7</v>
      </c>
      <c r="K616" s="37">
        <v>1</v>
      </c>
      <c r="L616" s="31">
        <v>4</v>
      </c>
      <c r="N616" s="7" t="s">
        <v>3308</v>
      </c>
    </row>
    <row r="617" spans="1:14">
      <c r="A617" s="29" t="s">
        <v>3284</v>
      </c>
      <c r="B617" s="7" t="s">
        <v>3259</v>
      </c>
      <c r="E617" s="29" t="s">
        <v>1469</v>
      </c>
      <c r="H617" s="7">
        <v>0</v>
      </c>
      <c r="I617" s="7" t="s">
        <v>553</v>
      </c>
      <c r="J617" s="36">
        <v>7</v>
      </c>
      <c r="K617" s="7">
        <f>K616+4</f>
        <v>5</v>
      </c>
      <c r="L617" s="7">
        <f>L616+4</f>
        <v>8</v>
      </c>
      <c r="N617" s="7" t="s">
        <v>3308</v>
      </c>
    </row>
    <row r="618" spans="1:14">
      <c r="A618" s="29" t="s">
        <v>3284</v>
      </c>
      <c r="B618" s="7" t="s">
        <v>3260</v>
      </c>
      <c r="E618" s="29" t="s">
        <v>1469</v>
      </c>
      <c r="H618" s="7">
        <v>0</v>
      </c>
      <c r="I618" s="7" t="s">
        <v>553</v>
      </c>
      <c r="J618" s="36">
        <v>7</v>
      </c>
      <c r="K618" s="7">
        <f t="shared" ref="K618:K625" si="3">K617+4</f>
        <v>9</v>
      </c>
      <c r="L618" s="7">
        <f t="shared" ref="L618:L625" si="4">L617+4</f>
        <v>12</v>
      </c>
      <c r="N618" s="7" t="s">
        <v>3308</v>
      </c>
    </row>
    <row r="619" spans="1:14">
      <c r="A619" s="29" t="s">
        <v>3284</v>
      </c>
      <c r="B619" s="7" t="s">
        <v>3261</v>
      </c>
      <c r="E619" s="29" t="s">
        <v>1469</v>
      </c>
      <c r="H619" s="7">
        <v>0</v>
      </c>
      <c r="I619" s="7" t="s">
        <v>553</v>
      </c>
      <c r="J619" s="36">
        <v>7</v>
      </c>
      <c r="K619" s="7">
        <f t="shared" si="3"/>
        <v>13</v>
      </c>
      <c r="L619" s="7">
        <f t="shared" si="4"/>
        <v>16</v>
      </c>
      <c r="N619" s="7" t="s">
        <v>3308</v>
      </c>
    </row>
    <row r="620" spans="1:14">
      <c r="A620" s="29" t="s">
        <v>3284</v>
      </c>
      <c r="B620" s="7" t="s">
        <v>3262</v>
      </c>
      <c r="E620" s="29" t="s">
        <v>1469</v>
      </c>
      <c r="H620" s="7">
        <v>0</v>
      </c>
      <c r="I620" s="7" t="s">
        <v>553</v>
      </c>
      <c r="J620" s="36">
        <v>7</v>
      </c>
      <c r="K620" s="7">
        <f t="shared" si="3"/>
        <v>17</v>
      </c>
      <c r="L620" s="7">
        <f t="shared" si="4"/>
        <v>20</v>
      </c>
      <c r="N620" s="7" t="s">
        <v>3308</v>
      </c>
    </row>
    <row r="621" spans="1:14">
      <c r="A621" s="29" t="s">
        <v>3284</v>
      </c>
      <c r="B621" s="7" t="s">
        <v>3263</v>
      </c>
      <c r="E621" s="29" t="s">
        <v>1469</v>
      </c>
      <c r="H621" s="7">
        <v>0</v>
      </c>
      <c r="I621" s="7" t="s">
        <v>553</v>
      </c>
      <c r="J621" s="36">
        <v>7</v>
      </c>
      <c r="K621" s="7">
        <f t="shared" si="3"/>
        <v>21</v>
      </c>
      <c r="L621" s="7">
        <f t="shared" si="4"/>
        <v>24</v>
      </c>
      <c r="N621" s="7" t="s">
        <v>3308</v>
      </c>
    </row>
    <row r="622" spans="1:14">
      <c r="A622" s="29" t="s">
        <v>3284</v>
      </c>
      <c r="B622" s="7" t="s">
        <v>3264</v>
      </c>
      <c r="E622" s="29" t="s">
        <v>1469</v>
      </c>
      <c r="H622" s="7">
        <v>0</v>
      </c>
      <c r="I622" s="7" t="s">
        <v>553</v>
      </c>
      <c r="J622" s="36">
        <v>7</v>
      </c>
      <c r="K622" s="7">
        <f t="shared" si="3"/>
        <v>25</v>
      </c>
      <c r="L622" s="7">
        <f t="shared" si="4"/>
        <v>28</v>
      </c>
      <c r="N622" s="7" t="s">
        <v>3308</v>
      </c>
    </row>
    <row r="623" spans="1:14">
      <c r="A623" s="29" t="s">
        <v>3284</v>
      </c>
      <c r="B623" s="7" t="s">
        <v>3265</v>
      </c>
      <c r="E623" s="29" t="s">
        <v>1469</v>
      </c>
      <c r="H623" s="7">
        <v>0</v>
      </c>
      <c r="I623" s="7" t="s">
        <v>553</v>
      </c>
      <c r="J623" s="36">
        <v>7</v>
      </c>
      <c r="K623" s="7">
        <f t="shared" si="3"/>
        <v>29</v>
      </c>
      <c r="L623" s="7">
        <f t="shared" si="4"/>
        <v>32</v>
      </c>
      <c r="N623" s="7" t="s">
        <v>3308</v>
      </c>
    </row>
    <row r="624" spans="1:14">
      <c r="A624" s="29" t="s">
        <v>3284</v>
      </c>
      <c r="B624" s="7" t="s">
        <v>3266</v>
      </c>
      <c r="E624" s="29" t="s">
        <v>1469</v>
      </c>
      <c r="H624" s="7">
        <v>0</v>
      </c>
      <c r="I624" s="7" t="s">
        <v>553</v>
      </c>
      <c r="J624" s="36">
        <v>7</v>
      </c>
      <c r="K624" s="7">
        <f t="shared" si="3"/>
        <v>33</v>
      </c>
      <c r="L624" s="7">
        <f t="shared" si="4"/>
        <v>36</v>
      </c>
      <c r="N624" s="7" t="s">
        <v>3308</v>
      </c>
    </row>
    <row r="625" spans="1:14">
      <c r="A625" s="29" t="s">
        <v>3284</v>
      </c>
      <c r="B625" s="7" t="s">
        <v>3267</v>
      </c>
      <c r="E625" s="29" t="s">
        <v>1469</v>
      </c>
      <c r="H625" s="7">
        <v>0</v>
      </c>
      <c r="I625" s="7" t="s">
        <v>553</v>
      </c>
      <c r="J625" s="36">
        <v>7</v>
      </c>
      <c r="K625" s="7">
        <f t="shared" si="3"/>
        <v>37</v>
      </c>
      <c r="L625" s="7">
        <f t="shared" si="4"/>
        <v>40</v>
      </c>
      <c r="N625" s="7" t="s">
        <v>3308</v>
      </c>
    </row>
    <row r="626" spans="1:14">
      <c r="A626" s="29" t="s">
        <v>3284</v>
      </c>
      <c r="B626" s="7" t="s">
        <v>3268</v>
      </c>
      <c r="E626" s="38" t="s">
        <v>551</v>
      </c>
      <c r="F626" s="7">
        <v>0</v>
      </c>
      <c r="G626" s="7">
        <v>1</v>
      </c>
      <c r="H626" s="7">
        <v>0</v>
      </c>
      <c r="I626" s="7" t="s">
        <v>553</v>
      </c>
      <c r="J626" s="36">
        <v>8</v>
      </c>
      <c r="K626" s="37">
        <v>1</v>
      </c>
      <c r="L626" s="31">
        <v>8</v>
      </c>
      <c r="M626" s="8" t="s">
        <v>554</v>
      </c>
      <c r="N626" s="7" t="s">
        <v>3309</v>
      </c>
    </row>
    <row r="627" spans="1:14">
      <c r="A627" s="29" t="s">
        <v>3284</v>
      </c>
      <c r="B627" s="7" t="s">
        <v>3269</v>
      </c>
      <c r="E627" s="38" t="s">
        <v>551</v>
      </c>
      <c r="F627" s="7">
        <v>0</v>
      </c>
      <c r="G627" s="7">
        <v>1</v>
      </c>
      <c r="H627" s="7">
        <v>0</v>
      </c>
      <c r="I627" s="7" t="s">
        <v>553</v>
      </c>
      <c r="J627" s="36">
        <v>8</v>
      </c>
      <c r="K627" s="7">
        <v>9</v>
      </c>
      <c r="L627" s="7">
        <v>16</v>
      </c>
      <c r="M627" s="8" t="s">
        <v>554</v>
      </c>
      <c r="N627" s="7" t="s">
        <v>3309</v>
      </c>
    </row>
    <row r="628" spans="1:14">
      <c r="A628" s="29" t="s">
        <v>3284</v>
      </c>
      <c r="B628" s="7" t="s">
        <v>3270</v>
      </c>
      <c r="E628" s="38" t="s">
        <v>551</v>
      </c>
      <c r="F628" s="7">
        <v>0</v>
      </c>
      <c r="G628" s="7">
        <v>1</v>
      </c>
      <c r="H628" s="7">
        <v>0</v>
      </c>
      <c r="I628" s="7" t="s">
        <v>553</v>
      </c>
      <c r="J628" s="36">
        <v>8</v>
      </c>
      <c r="K628" s="7">
        <v>17</v>
      </c>
      <c r="L628" s="7">
        <v>24</v>
      </c>
      <c r="M628" s="8" t="s">
        <v>554</v>
      </c>
      <c r="N628" s="7" t="s">
        <v>3309</v>
      </c>
    </row>
    <row r="629" spans="1:14">
      <c r="A629" s="29" t="s">
        <v>3284</v>
      </c>
      <c r="B629" s="7" t="s">
        <v>3271</v>
      </c>
      <c r="E629" s="38" t="s">
        <v>551</v>
      </c>
      <c r="F629" s="7">
        <v>0</v>
      </c>
      <c r="G629" s="7">
        <v>1</v>
      </c>
      <c r="H629" s="7">
        <v>0</v>
      </c>
      <c r="I629" s="7" t="s">
        <v>553</v>
      </c>
      <c r="J629" s="36">
        <v>8</v>
      </c>
      <c r="K629" s="7">
        <v>25</v>
      </c>
      <c r="L629" s="7">
        <v>32</v>
      </c>
      <c r="M629" s="8" t="s">
        <v>554</v>
      </c>
      <c r="N629" s="7" t="s">
        <v>3309</v>
      </c>
    </row>
    <row r="630" spans="1:14">
      <c r="A630" s="29" t="s">
        <v>3284</v>
      </c>
      <c r="B630" s="7" t="s">
        <v>3272</v>
      </c>
      <c r="E630" s="38" t="s">
        <v>551</v>
      </c>
      <c r="F630" s="7">
        <v>0</v>
      </c>
      <c r="G630" s="7">
        <v>1</v>
      </c>
      <c r="H630" s="7">
        <v>0</v>
      </c>
      <c r="I630" s="7" t="s">
        <v>553</v>
      </c>
      <c r="J630" s="36">
        <v>8</v>
      </c>
      <c r="K630" s="7">
        <v>33</v>
      </c>
      <c r="L630" s="7">
        <v>40</v>
      </c>
      <c r="M630" s="8" t="s">
        <v>554</v>
      </c>
      <c r="N630" s="7" t="s">
        <v>3309</v>
      </c>
    </row>
    <row r="631" spans="1:14">
      <c r="A631" s="29" t="s">
        <v>3284</v>
      </c>
      <c r="B631" s="7" t="s">
        <v>3273</v>
      </c>
      <c r="E631" s="38" t="s">
        <v>551</v>
      </c>
      <c r="F631" s="7">
        <v>0</v>
      </c>
      <c r="G631" s="7">
        <v>1</v>
      </c>
      <c r="H631" s="7">
        <v>0</v>
      </c>
      <c r="I631" s="7" t="s">
        <v>553</v>
      </c>
      <c r="J631" s="36">
        <v>8</v>
      </c>
      <c r="K631" s="7">
        <v>41</v>
      </c>
      <c r="L631" s="7">
        <v>48</v>
      </c>
      <c r="M631" s="8" t="s">
        <v>554</v>
      </c>
      <c r="N631" s="7" t="s">
        <v>3309</v>
      </c>
    </row>
    <row r="632" spans="1:14">
      <c r="A632" s="29" t="s">
        <v>3284</v>
      </c>
      <c r="B632" s="7" t="s">
        <v>3274</v>
      </c>
      <c r="E632" s="38" t="s">
        <v>551</v>
      </c>
      <c r="F632" s="7">
        <v>0</v>
      </c>
      <c r="G632" s="7">
        <v>1</v>
      </c>
      <c r="H632" s="7">
        <v>0</v>
      </c>
      <c r="I632" s="7" t="s">
        <v>553</v>
      </c>
      <c r="J632" s="36">
        <v>8</v>
      </c>
      <c r="K632" s="7">
        <v>49</v>
      </c>
      <c r="L632" s="7">
        <v>56</v>
      </c>
      <c r="M632" s="8" t="s">
        <v>554</v>
      </c>
      <c r="N632" s="7" t="s">
        <v>3309</v>
      </c>
    </row>
    <row r="633" spans="1:14">
      <c r="A633" s="29" t="s">
        <v>3284</v>
      </c>
      <c r="B633" s="7" t="s">
        <v>3275</v>
      </c>
      <c r="E633" s="38" t="s">
        <v>551</v>
      </c>
      <c r="F633" s="7">
        <v>0</v>
      </c>
      <c r="G633" s="7">
        <v>1</v>
      </c>
      <c r="H633" s="7">
        <v>0</v>
      </c>
      <c r="I633" s="7" t="s">
        <v>553</v>
      </c>
      <c r="J633" s="36">
        <v>8</v>
      </c>
      <c r="K633" s="7">
        <v>57</v>
      </c>
      <c r="L633" s="7">
        <v>64</v>
      </c>
      <c r="M633" s="8" t="s">
        <v>554</v>
      </c>
      <c r="N633" s="7" t="s">
        <v>3309</v>
      </c>
    </row>
    <row r="634" spans="1:14">
      <c r="A634" s="29" t="s">
        <v>3284</v>
      </c>
      <c r="B634" s="7" t="s">
        <v>3276</v>
      </c>
      <c r="E634" s="38" t="s">
        <v>551</v>
      </c>
      <c r="F634" s="7">
        <v>0</v>
      </c>
      <c r="G634" s="7">
        <v>1</v>
      </c>
      <c r="H634" s="7">
        <v>0</v>
      </c>
      <c r="I634" s="7" t="s">
        <v>553</v>
      </c>
      <c r="J634" s="36">
        <v>8</v>
      </c>
      <c r="K634" s="7">
        <v>65</v>
      </c>
      <c r="L634" s="7">
        <v>72</v>
      </c>
      <c r="M634" s="8" t="s">
        <v>554</v>
      </c>
      <c r="N634" s="7" t="s">
        <v>3309</v>
      </c>
    </row>
    <row r="635" spans="1:14">
      <c r="A635" s="29" t="s">
        <v>3284</v>
      </c>
      <c r="B635" s="7" t="s">
        <v>3277</v>
      </c>
      <c r="E635" s="38" t="s">
        <v>551</v>
      </c>
      <c r="F635" s="7">
        <v>0</v>
      </c>
      <c r="G635" s="7">
        <v>1</v>
      </c>
      <c r="H635" s="7">
        <v>0</v>
      </c>
      <c r="I635" s="7" t="s">
        <v>553</v>
      </c>
      <c r="J635" s="36">
        <v>8</v>
      </c>
      <c r="K635" s="7">
        <v>73</v>
      </c>
      <c r="L635" s="7">
        <v>80</v>
      </c>
      <c r="M635" s="8" t="s">
        <v>554</v>
      </c>
      <c r="N635" s="7" t="s">
        <v>3309</v>
      </c>
    </row>
    <row r="636" spans="1:14">
      <c r="A636" s="7" t="s">
        <v>3324</v>
      </c>
    </row>
    <row r="637" spans="1:14">
      <c r="A637" s="7" t="s">
        <v>3325</v>
      </c>
    </row>
    <row r="638" spans="1:14">
      <c r="A638" s="7" t="s">
        <v>3326</v>
      </c>
    </row>
    <row r="639" spans="1:14">
      <c r="A639" s="7" t="s">
        <v>3327</v>
      </c>
    </row>
    <row r="640" spans="1:14">
      <c r="A640" s="7" t="s">
        <v>3328</v>
      </c>
    </row>
    <row r="641" spans="1:1">
      <c r="A641" s="7" t="s">
        <v>3329</v>
      </c>
    </row>
    <row r="642" spans="1:1">
      <c r="A642" s="7" t="s">
        <v>3740</v>
      </c>
    </row>
    <row r="643" spans="1:1">
      <c r="A643" s="7" t="s">
        <v>3330</v>
      </c>
    </row>
    <row r="644" spans="1:1">
      <c r="A644" s="7" t="s">
        <v>3331</v>
      </c>
    </row>
    <row r="645" spans="1:1">
      <c r="A645" s="7" t="s">
        <v>3332</v>
      </c>
    </row>
    <row r="646" spans="1:1">
      <c r="A646" s="7" t="s">
        <v>3333</v>
      </c>
    </row>
    <row r="647" spans="1:1">
      <c r="A647" s="7" t="s">
        <v>3334</v>
      </c>
    </row>
    <row r="648" spans="1:1">
      <c r="A648" s="7" t="s">
        <v>3335</v>
      </c>
    </row>
    <row r="649" spans="1:1">
      <c r="A649" s="7" t="s">
        <v>3336</v>
      </c>
    </row>
  </sheetData>
  <autoFilter ref="A1:Q649" xr:uid="{00000000-0009-0000-0000-000009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9"/>
  <sheetViews>
    <sheetView workbookViewId="0">
      <selection activeCell="P7" sqref="P7"/>
    </sheetView>
  </sheetViews>
  <sheetFormatPr baseColWidth="10" defaultColWidth="8.83203125" defaultRowHeight="16"/>
  <sheetData>
    <row r="1" spans="1:3">
      <c r="A1" t="s">
        <v>536</v>
      </c>
      <c r="B1" t="s">
        <v>2191</v>
      </c>
      <c r="C1" t="s">
        <v>0</v>
      </c>
    </row>
    <row r="2" spans="1:3">
      <c r="A2" t="s">
        <v>1420</v>
      </c>
      <c r="B2">
        <v>0</v>
      </c>
      <c r="C2" t="s">
        <v>2174</v>
      </c>
    </row>
    <row r="3" spans="1:3">
      <c r="A3" t="s">
        <v>1420</v>
      </c>
      <c r="B3">
        <v>1</v>
      </c>
      <c r="C3" t="s">
        <v>2175</v>
      </c>
    </row>
    <row r="4" spans="1:3">
      <c r="A4" t="s">
        <v>1420</v>
      </c>
      <c r="B4">
        <v>2</v>
      </c>
      <c r="C4" t="s">
        <v>2176</v>
      </c>
    </row>
    <row r="5" spans="1:3">
      <c r="A5" t="s">
        <v>1420</v>
      </c>
      <c r="B5">
        <v>3</v>
      </c>
      <c r="C5" t="s">
        <v>3355</v>
      </c>
    </row>
    <row r="6" spans="1:3">
      <c r="A6" t="s">
        <v>1420</v>
      </c>
      <c r="B6">
        <v>4</v>
      </c>
      <c r="C6" t="s">
        <v>3356</v>
      </c>
    </row>
    <row r="7" spans="1:3">
      <c r="A7" t="s">
        <v>1420</v>
      </c>
      <c r="B7">
        <v>5</v>
      </c>
      <c r="C7" t="s">
        <v>2177</v>
      </c>
    </row>
    <row r="8" spans="1:3">
      <c r="A8" t="s">
        <v>1420</v>
      </c>
      <c r="B8">
        <v>6</v>
      </c>
      <c r="C8" t="s">
        <v>2178</v>
      </c>
    </row>
    <row r="9" spans="1:3">
      <c r="A9" t="s">
        <v>1420</v>
      </c>
      <c r="B9">
        <v>7</v>
      </c>
      <c r="C9" t="s">
        <v>2179</v>
      </c>
    </row>
    <row r="10" spans="1:3">
      <c r="A10" t="s">
        <v>1420</v>
      </c>
      <c r="B10">
        <v>8</v>
      </c>
      <c r="C10" t="s">
        <v>2180</v>
      </c>
    </row>
    <row r="11" spans="1:3">
      <c r="A11" t="s">
        <v>1420</v>
      </c>
      <c r="B11">
        <v>9</v>
      </c>
      <c r="C11" t="s">
        <v>2181</v>
      </c>
    </row>
    <row r="12" spans="1:3">
      <c r="A12" t="s">
        <v>1420</v>
      </c>
      <c r="B12">
        <v>10</v>
      </c>
      <c r="C12" t="s">
        <v>3364</v>
      </c>
    </row>
    <row r="13" spans="1:3">
      <c r="A13" t="s">
        <v>1420</v>
      </c>
      <c r="B13">
        <v>11</v>
      </c>
      <c r="C13" t="s">
        <v>3365</v>
      </c>
    </row>
    <row r="14" spans="1:3">
      <c r="A14" t="s">
        <v>1420</v>
      </c>
      <c r="B14">
        <v>12</v>
      </c>
      <c r="C14" t="s">
        <v>2182</v>
      </c>
    </row>
    <row r="15" spans="1:3">
      <c r="A15" t="s">
        <v>1420</v>
      </c>
      <c r="B15">
        <v>13</v>
      </c>
      <c r="C15" t="s">
        <v>2183</v>
      </c>
    </row>
    <row r="16" spans="1:3">
      <c r="A16" t="s">
        <v>1420</v>
      </c>
      <c r="B16">
        <v>14</v>
      </c>
      <c r="C16" t="s">
        <v>2184</v>
      </c>
    </row>
    <row r="17" spans="1:3">
      <c r="A17" t="s">
        <v>1420</v>
      </c>
      <c r="B17">
        <v>15</v>
      </c>
      <c r="C17" t="s">
        <v>2185</v>
      </c>
    </row>
    <row r="18" spans="1:3">
      <c r="A18" t="s">
        <v>1420</v>
      </c>
      <c r="B18">
        <v>16</v>
      </c>
      <c r="C18" t="s">
        <v>2186</v>
      </c>
    </row>
    <row r="19" spans="1:3">
      <c r="A19" t="s">
        <v>1420</v>
      </c>
      <c r="B19">
        <v>17</v>
      </c>
      <c r="C19" t="s">
        <v>3362</v>
      </c>
    </row>
    <row r="20" spans="1:3">
      <c r="A20" t="s">
        <v>1420</v>
      </c>
      <c r="B20">
        <v>18</v>
      </c>
      <c r="C20" t="s">
        <v>3363</v>
      </c>
    </row>
    <row r="21" spans="1:3">
      <c r="A21" t="s">
        <v>1420</v>
      </c>
      <c r="B21">
        <v>19</v>
      </c>
      <c r="C21" t="s">
        <v>3361</v>
      </c>
    </row>
    <row r="22" spans="1:3">
      <c r="A22" t="s">
        <v>1420</v>
      </c>
      <c r="B22">
        <v>20</v>
      </c>
      <c r="C22" t="s">
        <v>2187</v>
      </c>
    </row>
    <row r="23" spans="1:3">
      <c r="A23" t="s">
        <v>1420</v>
      </c>
      <c r="B23">
        <v>21</v>
      </c>
      <c r="C23" t="s">
        <v>3359</v>
      </c>
    </row>
    <row r="24" spans="1:3">
      <c r="A24" t="s">
        <v>1420</v>
      </c>
      <c r="B24">
        <v>22</v>
      </c>
      <c r="C24" t="s">
        <v>3360</v>
      </c>
    </row>
    <row r="25" spans="1:3">
      <c r="A25" t="s">
        <v>1420</v>
      </c>
      <c r="B25">
        <v>23</v>
      </c>
      <c r="C25" t="s">
        <v>2188</v>
      </c>
    </row>
    <row r="26" spans="1:3">
      <c r="A26" t="s">
        <v>1420</v>
      </c>
      <c r="B26">
        <v>24</v>
      </c>
      <c r="C26" t="s">
        <v>2189</v>
      </c>
    </row>
    <row r="27" spans="1:3">
      <c r="A27" t="s">
        <v>1420</v>
      </c>
      <c r="B27">
        <v>25</v>
      </c>
      <c r="C27" t="s">
        <v>3357</v>
      </c>
    </row>
    <row r="28" spans="1:3">
      <c r="A28" t="s">
        <v>1420</v>
      </c>
      <c r="B28">
        <v>26</v>
      </c>
      <c r="C28" t="s">
        <v>3358</v>
      </c>
    </row>
    <row r="29" spans="1:3">
      <c r="A29" t="s">
        <v>1420</v>
      </c>
      <c r="B29">
        <v>27</v>
      </c>
      <c r="C29" t="s">
        <v>2190</v>
      </c>
    </row>
    <row r="30" spans="1:3">
      <c r="A30" t="s">
        <v>938</v>
      </c>
      <c r="B30">
        <v>1</v>
      </c>
      <c r="C30" t="s">
        <v>3314</v>
      </c>
    </row>
    <row r="31" spans="1:3">
      <c r="A31" t="s">
        <v>938</v>
      </c>
      <c r="B31">
        <v>2</v>
      </c>
      <c r="C31" t="s">
        <v>3315</v>
      </c>
    </row>
    <row r="32" spans="1:3">
      <c r="A32" t="s">
        <v>938</v>
      </c>
      <c r="B32">
        <v>3</v>
      </c>
      <c r="C32" t="s">
        <v>3316</v>
      </c>
    </row>
    <row r="33" spans="1:3">
      <c r="A33" t="s">
        <v>938</v>
      </c>
      <c r="B33">
        <v>4</v>
      </c>
      <c r="C33" t="s">
        <v>3317</v>
      </c>
    </row>
    <row r="34" spans="1:3">
      <c r="A34" t="s">
        <v>938</v>
      </c>
      <c r="B34">
        <v>5</v>
      </c>
      <c r="C34" t="s">
        <v>3318</v>
      </c>
    </row>
    <row r="35" spans="1:3">
      <c r="A35" t="s">
        <v>938</v>
      </c>
      <c r="B35">
        <v>6</v>
      </c>
      <c r="C35" t="s">
        <v>3319</v>
      </c>
    </row>
    <row r="36" spans="1:3">
      <c r="A36" t="s">
        <v>938</v>
      </c>
      <c r="B36">
        <v>7</v>
      </c>
      <c r="C36" t="s">
        <v>3320</v>
      </c>
    </row>
    <row r="37" spans="1:3">
      <c r="A37" t="s">
        <v>938</v>
      </c>
      <c r="B37">
        <v>8</v>
      </c>
      <c r="C37" t="s">
        <v>3321</v>
      </c>
    </row>
    <row r="38" spans="1:3">
      <c r="A38" t="s">
        <v>938</v>
      </c>
      <c r="B38">
        <v>9</v>
      </c>
      <c r="C38" t="s">
        <v>3322</v>
      </c>
    </row>
    <row r="39" spans="1:3">
      <c r="A39" t="s">
        <v>938</v>
      </c>
      <c r="B39">
        <v>10</v>
      </c>
      <c r="C39" t="s">
        <v>3323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APEX_parameters</vt:lpstr>
      <vt:lpstr>APEX_Output</vt:lpstr>
      <vt:lpstr>APEX_Output_files</vt:lpstr>
      <vt:lpstr>arc_apex_tbldef</vt:lpstr>
      <vt:lpstr>parameter_values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Alberto Arnillas</dc:creator>
  <cp:lastModifiedBy>Carlos Alberto Arnillas</cp:lastModifiedBy>
  <dcterms:created xsi:type="dcterms:W3CDTF">2020-12-03T23:32:40Z</dcterms:created>
  <dcterms:modified xsi:type="dcterms:W3CDTF">2023-02-22T15:03:54Z</dcterms:modified>
</cp:coreProperties>
</file>