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osabreu/Desktop/analise_de_midias/diabetes/prevalence/"/>
    </mc:Choice>
  </mc:AlternateContent>
  <xr:revisionPtr revIDLastSave="0" documentId="13_ncr:1_{761BB7B7-98F5-7F49-842C-F2394FD77A83}" xr6:coauthVersionLast="43" xr6:coauthVersionMax="43" xr10:uidLastSave="{00000000-0000-0000-0000-000000000000}"/>
  <bookViews>
    <workbookView xWindow="-1740" yWindow="5460" windowWidth="25200" windowHeight="11380" xr2:uid="{00000000-000D-0000-FFFF-FFFF00000000}"/>
  </bookViews>
  <sheets>
    <sheet name="data_Massachusetts" sheetId="1" r:id="rId1"/>
  </sheets>
  <definedNames>
    <definedName name="IDX" localSheetId="0">data_Massachusetts!$A$1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A13" i="1" l="1"/>
  <c r="BZ13" i="1"/>
  <c r="BY13" i="1"/>
  <c r="BX13" i="1"/>
  <c r="CB13" i="1" s="1"/>
  <c r="CC13" i="1" s="1"/>
  <c r="CA12" i="1"/>
  <c r="BZ12" i="1"/>
  <c r="CC12" i="1" s="1"/>
  <c r="BY12" i="1"/>
  <c r="BX12" i="1"/>
  <c r="CB12" i="1" s="1"/>
  <c r="CD12" i="1" s="1"/>
  <c r="CA11" i="1"/>
  <c r="BZ11" i="1"/>
  <c r="BY11" i="1"/>
  <c r="BX11" i="1"/>
  <c r="CB11" i="1" s="1"/>
  <c r="CA10" i="1"/>
  <c r="BZ10" i="1"/>
  <c r="BY10" i="1"/>
  <c r="BX10" i="1"/>
  <c r="CB10" i="1" s="1"/>
  <c r="CA9" i="1"/>
  <c r="BZ9" i="1"/>
  <c r="BY9" i="1"/>
  <c r="BX9" i="1"/>
  <c r="CB9" i="1" s="1"/>
  <c r="CC9" i="1" s="1"/>
  <c r="CA8" i="1"/>
  <c r="BZ8" i="1"/>
  <c r="BY8" i="1"/>
  <c r="BX8" i="1"/>
  <c r="CB8" i="1" s="1"/>
  <c r="CD8" i="1" s="1"/>
  <c r="CA7" i="1"/>
  <c r="BZ7" i="1"/>
  <c r="BY7" i="1"/>
  <c r="BX7" i="1"/>
  <c r="CB7" i="1" s="1"/>
  <c r="CA6" i="1"/>
  <c r="BZ6" i="1"/>
  <c r="BY6" i="1"/>
  <c r="BX6" i="1"/>
  <c r="CB6" i="1" s="1"/>
  <c r="CA5" i="1"/>
  <c r="BZ5" i="1"/>
  <c r="BY5" i="1"/>
  <c r="BX5" i="1"/>
  <c r="CB5" i="1" s="1"/>
  <c r="CC5" i="1" s="1"/>
  <c r="CA4" i="1"/>
  <c r="BZ4" i="1"/>
  <c r="BY4" i="1"/>
  <c r="BX4" i="1"/>
  <c r="CB4" i="1" s="1"/>
  <c r="CD4" i="1" s="1"/>
  <c r="CD11" i="1" l="1"/>
  <c r="CC11" i="1"/>
  <c r="CD10" i="1"/>
  <c r="CC10" i="1"/>
  <c r="CD6" i="1"/>
  <c r="CC6" i="1"/>
  <c r="CD7" i="1"/>
  <c r="CC7" i="1"/>
  <c r="CC4" i="1"/>
  <c r="CC8" i="1"/>
  <c r="CD5" i="1"/>
  <c r="CD9" i="1"/>
  <c r="CD13" i="1"/>
</calcChain>
</file>

<file path=xl/sharedStrings.xml><?xml version="1.0" encoding="utf-8"?>
<sst xmlns="http://schemas.openxmlformats.org/spreadsheetml/2006/main" count="124" uniqueCount="48">
  <si>
    <t>Diagnosed Diabetes Prevalence</t>
  </si>
  <si>
    <t>State</t>
  </si>
  <si>
    <t>FIPS Code</t>
  </si>
  <si>
    <t>County</t>
  </si>
  <si>
    <t>Number</t>
  </si>
  <si>
    <t>Percent</t>
  </si>
  <si>
    <t>Lower Confidence Limit</t>
  </si>
  <si>
    <t>Upper Confidence Limit</t>
  </si>
  <si>
    <t>Age-adjusted Percent</t>
  </si>
  <si>
    <t>Age-adjusted Lower Confidence Limit</t>
  </si>
  <si>
    <t>Age-adjusted Upper Confidence Limit</t>
  </si>
  <si>
    <t>Massachusetts</t>
  </si>
  <si>
    <t>25001</t>
  </si>
  <si>
    <t>Barnstable County</t>
  </si>
  <si>
    <t>25003</t>
  </si>
  <si>
    <t>Berkshire County</t>
  </si>
  <si>
    <t>25005</t>
  </si>
  <si>
    <t>Bristol County</t>
  </si>
  <si>
    <t>25007</t>
  </si>
  <si>
    <t>Dukes County</t>
  </si>
  <si>
    <t>25009</t>
  </si>
  <si>
    <t>Essex County</t>
  </si>
  <si>
    <t>25011</t>
  </si>
  <si>
    <t>Franklin County</t>
  </si>
  <si>
    <t>25013</t>
  </si>
  <si>
    <t>Hampden County</t>
  </si>
  <si>
    <t>25015</t>
  </si>
  <si>
    <t>Hampshire County</t>
  </si>
  <si>
    <t>25017</t>
  </si>
  <si>
    <t>Middlesex County</t>
  </si>
  <si>
    <t>25019</t>
  </si>
  <si>
    <t>Nantucket County</t>
  </si>
  <si>
    <t>25021</t>
  </si>
  <si>
    <t>Norfolk County</t>
  </si>
  <si>
    <t>25023</t>
  </si>
  <si>
    <t>Plymouth County</t>
  </si>
  <si>
    <t>25025</t>
  </si>
  <si>
    <t>Suffolk County</t>
  </si>
  <si>
    <t>25027</t>
  </si>
  <si>
    <t>Worcester County</t>
  </si>
  <si>
    <t>Ano</t>
  </si>
  <si>
    <t>Número Total de casos</t>
  </si>
  <si>
    <t>Média</t>
  </si>
  <si>
    <t>Média (Lower)</t>
  </si>
  <si>
    <t>Média(Upper</t>
  </si>
  <si>
    <t>Numero de pessoas</t>
  </si>
  <si>
    <t>Numero L</t>
  </si>
  <si>
    <t>Numero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</si>
</sst>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_x0000_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DF"/>
        <bgColor indexed="64"/>
      </patternFill>
    </fill>
    <fill>
      <patternFill patternType="solid">
        <fgColor rgb="FFFDCD6F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20" fillId="33" borderId="0" xfId="0" applyFont="1" applyFill="1" applyAlignment="1">
      <alignment horizontal="center"/>
    </xf>
    <xf numFmtId="0" fontId="21" fillId="34" borderId="10" xfId="0" applyFont="1" applyFill="1" applyBorder="1" applyAlignment="1">
      <alignment horizontal="center" vertical="top" wrapText="1"/>
    </xf>
    <xf numFmtId="0" fontId="23" fillId="35" borderId="10" xfId="0" applyFont="1" applyFill="1" applyBorder="1" applyAlignment="1">
      <alignment horizontal="left" vertical="top" wrapText="1"/>
    </xf>
    <xf numFmtId="49" fontId="23" fillId="35" borderId="10" xfId="0" applyNumberFormat="1" applyFont="1" applyFill="1" applyBorder="1" applyAlignment="1">
      <alignment horizontal="left" vertical="top" wrapText="1"/>
    </xf>
    <xf numFmtId="0" fontId="23" fillId="35" borderId="10" xfId="0" applyFont="1" applyFill="1" applyBorder="1" applyAlignment="1">
      <alignment horizontal="center" vertical="top" wrapText="1"/>
    </xf>
    <xf numFmtId="164" fontId="23" fillId="35" borderId="10" xfId="0" applyNumberFormat="1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1" fillId="34" borderId="17" xfId="0" applyFont="1" applyFill="1" applyBorder="1" applyAlignment="1">
      <alignment horizontal="center" vertical="top" wrapText="1"/>
    </xf>
    <xf numFmtId="0" fontId="21" fillId="34" borderId="18" xfId="0" applyFont="1" applyFill="1" applyBorder="1" applyAlignment="1">
      <alignment horizontal="center" vertical="top" wrapText="1"/>
    </xf>
    <xf numFmtId="0" fontId="23" fillId="35" borderId="17" xfId="0" applyFont="1" applyFill="1" applyBorder="1" applyAlignment="1">
      <alignment horizontal="left" vertical="top" wrapText="1"/>
    </xf>
    <xf numFmtId="164" fontId="23" fillId="35" borderId="18" xfId="0" applyNumberFormat="1" applyFont="1" applyFill="1" applyBorder="1" applyAlignment="1">
      <alignment horizontal="center" vertical="top" wrapText="1"/>
    </xf>
    <xf numFmtId="0" fontId="23" fillId="35" borderId="19" xfId="0" applyFont="1" applyFill="1" applyBorder="1" applyAlignment="1">
      <alignment horizontal="left" vertical="top" wrapText="1"/>
    </xf>
    <xf numFmtId="49" fontId="23" fillId="35" borderId="20" xfId="0" applyNumberFormat="1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center" vertical="top" wrapText="1"/>
    </xf>
    <xf numFmtId="164" fontId="23" fillId="35" borderId="20" xfId="0" applyNumberFormat="1" applyFont="1" applyFill="1" applyBorder="1" applyAlignment="1">
      <alignment horizontal="center" vertical="top" wrapText="1"/>
    </xf>
    <xf numFmtId="164" fontId="23" fillId="35" borderId="21" xfId="0" applyNumberFormat="1" applyFont="1" applyFill="1" applyBorder="1" applyAlignment="1">
      <alignment horizontal="center" vertical="top" wrapText="1"/>
    </xf>
    <xf numFmtId="164" fontId="20" fillId="33" borderId="0" xfId="0" applyNumberFormat="1" applyFont="1" applyFill="1" applyAlignment="1">
      <alignment horizontal="center"/>
    </xf>
    <xf numFmtId="0" fontId="21" fillId="34" borderId="14" xfId="0" applyFont="1" applyFill="1" applyBorder="1" applyAlignment="1">
      <alignment horizontal="center" vertical="top" wrapText="1"/>
    </xf>
    <xf numFmtId="0" fontId="21" fillId="34" borderId="15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6" xfId="0" applyFont="1" applyFill="1" applyBorder="1" applyAlignment="1">
      <alignment horizontal="center" vertical="top" wrapText="1"/>
    </xf>
    <xf numFmtId="2" fontId="20" fillId="33" borderId="0" xfId="0" applyNumberFormat="1" applyFont="1" applyFill="1" applyAlignment="1">
      <alignment horizont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 customBuiltin="1"/>
    <cellStyle name="Hiperlink Visitado" xfId="43" builtinId="9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D18"/>
  <sheetViews>
    <sheetView showGridLines="0" tabSelected="1" topLeftCell="BS1" workbookViewId="0">
      <selection activeCell="BW3" sqref="BW3:CD13"/>
    </sheetView>
  </sheetViews>
  <sheetFormatPr baseColWidth="10" defaultColWidth="9.1640625" defaultRowHeight="11" x14ac:dyDescent="0.15"/>
  <cols>
    <col min="1" max="1" width="17.1640625" style="1" customWidth="1"/>
    <col min="2" max="2" width="13.1640625" style="1" customWidth="1"/>
    <col min="3" max="3" width="16.5" style="1" bestFit="1" customWidth="1"/>
    <col min="4" max="4" width="8.1640625" style="1" customWidth="1"/>
    <col min="5" max="5" width="8" style="1" customWidth="1"/>
    <col min="6" max="6" width="23.1640625" style="1" bestFit="1" customWidth="1"/>
    <col min="7" max="7" width="22.83203125" style="1" bestFit="1" customWidth="1"/>
    <col min="8" max="8" width="20.6640625" style="1" bestFit="1" customWidth="1"/>
    <col min="9" max="9" width="36" style="1" bestFit="1" customWidth="1"/>
    <col min="10" max="10" width="35.6640625" style="1" bestFit="1" customWidth="1"/>
    <col min="11" max="11" width="8.1640625" style="1" customWidth="1"/>
    <col min="12" max="12" width="8" style="1" customWidth="1"/>
    <col min="13" max="13" width="23.1640625" style="1" bestFit="1" customWidth="1"/>
    <col min="14" max="14" width="22.83203125" style="1" bestFit="1" customWidth="1"/>
    <col min="15" max="15" width="20.6640625" style="1" bestFit="1" customWidth="1"/>
    <col min="16" max="16" width="36" style="1" bestFit="1" customWidth="1"/>
    <col min="17" max="17" width="35.6640625" style="1" bestFit="1" customWidth="1"/>
    <col min="18" max="18" width="8.1640625" style="1" customWidth="1"/>
    <col min="19" max="19" width="8" style="1" customWidth="1"/>
    <col min="20" max="20" width="23.1640625" style="1" bestFit="1" customWidth="1"/>
    <col min="21" max="21" width="22.83203125" style="1" bestFit="1" customWidth="1"/>
    <col min="22" max="22" width="20.6640625" style="1" bestFit="1" customWidth="1"/>
    <col min="23" max="23" width="36" style="1" bestFit="1" customWidth="1"/>
    <col min="24" max="24" width="35.6640625" style="1" bestFit="1" customWidth="1"/>
    <col min="25" max="25" width="8.1640625" style="1" customWidth="1"/>
    <col min="26" max="26" width="8" style="1" customWidth="1"/>
    <col min="27" max="27" width="23.1640625" style="1" bestFit="1" customWidth="1"/>
    <col min="28" max="28" width="22.83203125" style="1" bestFit="1" customWidth="1"/>
    <col min="29" max="29" width="20.6640625" style="1" bestFit="1" customWidth="1"/>
    <col min="30" max="30" width="36" style="1" bestFit="1" customWidth="1"/>
    <col min="31" max="31" width="35.6640625" style="1" bestFit="1" customWidth="1"/>
    <col min="32" max="32" width="8.1640625" style="1" customWidth="1"/>
    <col min="33" max="33" width="8" style="1" customWidth="1"/>
    <col min="34" max="34" width="23.1640625" style="1" bestFit="1" customWidth="1"/>
    <col min="35" max="35" width="22.83203125" style="1" bestFit="1" customWidth="1"/>
    <col min="36" max="36" width="20.6640625" style="1" bestFit="1" customWidth="1"/>
    <col min="37" max="37" width="36" style="1" bestFit="1" customWidth="1"/>
    <col min="38" max="38" width="35.6640625" style="1" bestFit="1" customWidth="1"/>
    <col min="39" max="39" width="8.1640625" style="1" customWidth="1"/>
    <col min="40" max="40" width="8" style="1" customWidth="1"/>
    <col min="41" max="41" width="23.1640625" style="1" bestFit="1" customWidth="1"/>
    <col min="42" max="42" width="22.83203125" style="1" bestFit="1" customWidth="1"/>
    <col min="43" max="43" width="20.6640625" style="1" bestFit="1" customWidth="1"/>
    <col min="44" max="44" width="36" style="1" bestFit="1" customWidth="1"/>
    <col min="45" max="45" width="35.6640625" style="1" bestFit="1" customWidth="1"/>
    <col min="46" max="46" width="8.1640625" style="1" customWidth="1"/>
    <col min="47" max="47" width="8" style="1" customWidth="1"/>
    <col min="48" max="48" width="23.1640625" style="1" bestFit="1" customWidth="1"/>
    <col min="49" max="49" width="22.83203125" style="1" bestFit="1" customWidth="1"/>
    <col min="50" max="50" width="20.6640625" style="1" bestFit="1" customWidth="1"/>
    <col min="51" max="51" width="36" style="1" bestFit="1" customWidth="1"/>
    <col min="52" max="52" width="35.6640625" style="1" bestFit="1" customWidth="1"/>
    <col min="53" max="53" width="8.1640625" style="1" customWidth="1"/>
    <col min="54" max="54" width="8" style="1" customWidth="1"/>
    <col min="55" max="55" width="23.1640625" style="1" bestFit="1" customWidth="1"/>
    <col min="56" max="56" width="22.83203125" style="1" bestFit="1" customWidth="1"/>
    <col min="57" max="57" width="20.6640625" style="1" bestFit="1" customWidth="1"/>
    <col min="58" max="58" width="36" style="1" bestFit="1" customWidth="1"/>
    <col min="59" max="59" width="35.6640625" style="1" bestFit="1" customWidth="1"/>
    <col min="60" max="60" width="8.1640625" style="1" customWidth="1"/>
    <col min="61" max="61" width="8" style="1" customWidth="1"/>
    <col min="62" max="62" width="23.1640625" style="1" bestFit="1" customWidth="1"/>
    <col min="63" max="63" width="22.83203125" style="1" bestFit="1" customWidth="1"/>
    <col min="64" max="64" width="20.6640625" style="1" bestFit="1" customWidth="1"/>
    <col min="65" max="65" width="36" style="1" bestFit="1" customWidth="1"/>
    <col min="66" max="66" width="35.6640625" style="1" bestFit="1" customWidth="1"/>
    <col min="67" max="67" width="8.1640625" style="1" customWidth="1"/>
    <col min="68" max="68" width="8" style="1" customWidth="1"/>
    <col min="69" max="69" width="23.1640625" style="1" bestFit="1" customWidth="1"/>
    <col min="70" max="70" width="22.83203125" style="1" bestFit="1" customWidth="1"/>
    <col min="71" max="71" width="20.6640625" style="1" bestFit="1" customWidth="1"/>
    <col min="72" max="72" width="36" style="1" bestFit="1" customWidth="1"/>
    <col min="73" max="73" width="35.6640625" style="1" bestFit="1" customWidth="1"/>
    <col min="74" max="16384" width="9.1640625" style="1"/>
  </cols>
  <sheetData>
    <row r="2" spans="1:82" ht="12" thickBot="1" x14ac:dyDescent="0.2"/>
    <row r="3" spans="1:82" ht="18" x14ac:dyDescent="0.15">
      <c r="A3" s="22" t="s">
        <v>0</v>
      </c>
      <c r="B3" s="21"/>
      <c r="C3" s="7"/>
      <c r="D3" s="19">
        <v>2004</v>
      </c>
      <c r="E3" s="20"/>
      <c r="F3" s="20"/>
      <c r="G3" s="20"/>
      <c r="H3" s="20"/>
      <c r="I3" s="20"/>
      <c r="J3" s="21"/>
      <c r="K3" s="19">
        <v>2005</v>
      </c>
      <c r="L3" s="20"/>
      <c r="M3" s="20"/>
      <c r="N3" s="20"/>
      <c r="O3" s="20"/>
      <c r="P3" s="20"/>
      <c r="Q3" s="21"/>
      <c r="R3" s="19">
        <v>2006</v>
      </c>
      <c r="S3" s="20"/>
      <c r="T3" s="20"/>
      <c r="U3" s="20"/>
      <c r="V3" s="20"/>
      <c r="W3" s="20"/>
      <c r="X3" s="21"/>
      <c r="Y3" s="19">
        <v>2007</v>
      </c>
      <c r="Z3" s="20"/>
      <c r="AA3" s="20"/>
      <c r="AB3" s="20"/>
      <c r="AC3" s="20"/>
      <c r="AD3" s="20"/>
      <c r="AE3" s="21"/>
      <c r="AF3" s="19">
        <v>2008</v>
      </c>
      <c r="AG3" s="20"/>
      <c r="AH3" s="20"/>
      <c r="AI3" s="20"/>
      <c r="AJ3" s="20"/>
      <c r="AK3" s="20"/>
      <c r="AL3" s="21"/>
      <c r="AM3" s="19">
        <v>2009</v>
      </c>
      <c r="AN3" s="20"/>
      <c r="AO3" s="20"/>
      <c r="AP3" s="20"/>
      <c r="AQ3" s="20"/>
      <c r="AR3" s="20"/>
      <c r="AS3" s="21"/>
      <c r="AT3" s="19">
        <v>2010</v>
      </c>
      <c r="AU3" s="20"/>
      <c r="AV3" s="20"/>
      <c r="AW3" s="20"/>
      <c r="AX3" s="20"/>
      <c r="AY3" s="20"/>
      <c r="AZ3" s="21"/>
      <c r="BA3" s="19">
        <v>2011</v>
      </c>
      <c r="BB3" s="20"/>
      <c r="BC3" s="20"/>
      <c r="BD3" s="20"/>
      <c r="BE3" s="20"/>
      <c r="BF3" s="20"/>
      <c r="BG3" s="21"/>
      <c r="BH3" s="19">
        <v>2012</v>
      </c>
      <c r="BI3" s="20"/>
      <c r="BJ3" s="20"/>
      <c r="BK3" s="20"/>
      <c r="BL3" s="20"/>
      <c r="BM3" s="20"/>
      <c r="BN3" s="21"/>
      <c r="BO3" s="19">
        <v>2013</v>
      </c>
      <c r="BP3" s="20"/>
      <c r="BQ3" s="20"/>
      <c r="BR3" s="20"/>
      <c r="BS3" s="20"/>
      <c r="BT3" s="20"/>
      <c r="BU3" s="23"/>
      <c r="BW3" s="1" t="s">
        <v>40</v>
      </c>
      <c r="BX3" s="1" t="s">
        <v>41</v>
      </c>
      <c r="BY3" s="1" t="s">
        <v>42</v>
      </c>
      <c r="BZ3" s="1" t="s">
        <v>43</v>
      </c>
      <c r="CA3" s="1" t="s">
        <v>44</v>
      </c>
      <c r="CB3" s="1" t="s">
        <v>45</v>
      </c>
      <c r="CC3" s="1" t="s">
        <v>46</v>
      </c>
      <c r="CD3" s="1" t="s">
        <v>47</v>
      </c>
    </row>
    <row r="4" spans="1:82" ht="14" x14ac:dyDescent="0.15">
      <c r="A4" s="8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4</v>
      </c>
      <c r="S4" s="2" t="s">
        <v>5</v>
      </c>
      <c r="T4" s="2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4</v>
      </c>
      <c r="AG4" s="2" t="s">
        <v>5</v>
      </c>
      <c r="AH4" s="2" t="s">
        <v>6</v>
      </c>
      <c r="AI4" s="2" t="s">
        <v>7</v>
      </c>
      <c r="AJ4" s="2" t="s">
        <v>8</v>
      </c>
      <c r="AK4" s="2" t="s">
        <v>9</v>
      </c>
      <c r="AL4" s="2" t="s">
        <v>10</v>
      </c>
      <c r="AM4" s="2" t="s">
        <v>4</v>
      </c>
      <c r="AN4" s="2" t="s">
        <v>5</v>
      </c>
      <c r="AO4" s="2" t="s">
        <v>6</v>
      </c>
      <c r="AP4" s="2" t="s">
        <v>7</v>
      </c>
      <c r="AQ4" s="2" t="s">
        <v>8</v>
      </c>
      <c r="AR4" s="2" t="s">
        <v>9</v>
      </c>
      <c r="AS4" s="2" t="s">
        <v>10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10</v>
      </c>
      <c r="BA4" s="2" t="s">
        <v>4</v>
      </c>
      <c r="BB4" s="2" t="s">
        <v>5</v>
      </c>
      <c r="BC4" s="2" t="s">
        <v>6</v>
      </c>
      <c r="BD4" s="2" t="s">
        <v>7</v>
      </c>
      <c r="BE4" s="2" t="s">
        <v>8</v>
      </c>
      <c r="BF4" s="2" t="s">
        <v>9</v>
      </c>
      <c r="BG4" s="2" t="s">
        <v>10</v>
      </c>
      <c r="BH4" s="2" t="s">
        <v>4</v>
      </c>
      <c r="BI4" s="2" t="s">
        <v>5</v>
      </c>
      <c r="BJ4" s="2" t="s">
        <v>6</v>
      </c>
      <c r="BK4" s="2" t="s">
        <v>7</v>
      </c>
      <c r="BL4" s="2" t="s">
        <v>8</v>
      </c>
      <c r="BM4" s="2" t="s">
        <v>9</v>
      </c>
      <c r="BN4" s="2" t="s">
        <v>10</v>
      </c>
      <c r="BO4" s="2" t="s">
        <v>4</v>
      </c>
      <c r="BP4" s="2" t="s">
        <v>5</v>
      </c>
      <c r="BQ4" s="2" t="s">
        <v>6</v>
      </c>
      <c r="BR4" s="2" t="s">
        <v>7</v>
      </c>
      <c r="BS4" s="2" t="s">
        <v>8</v>
      </c>
      <c r="BT4" s="2" t="s">
        <v>9</v>
      </c>
      <c r="BU4" s="9" t="s">
        <v>10</v>
      </c>
      <c r="BW4" s="1">
        <v>2004</v>
      </c>
      <c r="BX4" s="18">
        <f>SUM(D5:D300)</f>
        <v>316662</v>
      </c>
      <c r="BY4" s="18">
        <f>AVERAGE(E5:E300)</f>
        <v>6.5857142857142845</v>
      </c>
      <c r="BZ4" s="18">
        <f>AVERAGE(F5:F300)</f>
        <v>5.4642857142857144</v>
      </c>
      <c r="CA4" s="18">
        <f>AVERAGE(G5:G300)</f>
        <v>7.8928571428571441</v>
      </c>
      <c r="CB4" s="24">
        <f>BX4*100/BY4</f>
        <v>4808316.7028199574</v>
      </c>
      <c r="CC4" s="1">
        <f>BZ4/100*CB4</f>
        <v>262740.16268980486</v>
      </c>
      <c r="CD4" s="1">
        <f>CA4/100*CB4</f>
        <v>379513.56832971814</v>
      </c>
    </row>
    <row r="5" spans="1:82" ht="14" x14ac:dyDescent="0.15">
      <c r="A5" s="10" t="s">
        <v>11</v>
      </c>
      <c r="B5" s="4" t="s">
        <v>12</v>
      </c>
      <c r="C5" s="3" t="s">
        <v>13</v>
      </c>
      <c r="D5" s="5">
        <v>12490</v>
      </c>
      <c r="E5" s="6">
        <v>6.9</v>
      </c>
      <c r="F5" s="6">
        <v>5.6</v>
      </c>
      <c r="G5" s="6">
        <v>8.4</v>
      </c>
      <c r="H5" s="6">
        <v>5.5</v>
      </c>
      <c r="I5" s="6">
        <v>4.4000000000000004</v>
      </c>
      <c r="J5" s="6">
        <v>6.7</v>
      </c>
      <c r="K5" s="5">
        <v>12620</v>
      </c>
      <c r="L5" s="6">
        <v>7</v>
      </c>
      <c r="M5" s="6">
        <v>5.7</v>
      </c>
      <c r="N5" s="6">
        <v>8.4</v>
      </c>
      <c r="O5" s="6">
        <v>5.6</v>
      </c>
      <c r="P5" s="6">
        <v>4.5</v>
      </c>
      <c r="Q5" s="6">
        <v>6.9</v>
      </c>
      <c r="R5" s="5">
        <v>13060</v>
      </c>
      <c r="S5" s="6">
        <v>7.4</v>
      </c>
      <c r="T5" s="6">
        <v>6.2</v>
      </c>
      <c r="U5" s="6">
        <v>8.6999999999999993</v>
      </c>
      <c r="V5" s="6">
        <v>5.8</v>
      </c>
      <c r="W5" s="6">
        <v>4.8</v>
      </c>
      <c r="X5" s="6">
        <v>7</v>
      </c>
      <c r="Y5" s="5">
        <v>14000</v>
      </c>
      <c r="Z5" s="6">
        <v>7.9</v>
      </c>
      <c r="AA5" s="6">
        <v>6.8</v>
      </c>
      <c r="AB5" s="6">
        <v>9.1</v>
      </c>
      <c r="AC5" s="6">
        <v>6</v>
      </c>
      <c r="AD5" s="6">
        <v>5.0999999999999996</v>
      </c>
      <c r="AE5" s="6">
        <v>7.1</v>
      </c>
      <c r="AF5" s="5">
        <v>14330</v>
      </c>
      <c r="AG5" s="6">
        <v>8.1</v>
      </c>
      <c r="AH5" s="6">
        <v>7</v>
      </c>
      <c r="AI5" s="6">
        <v>9.1999999999999993</v>
      </c>
      <c r="AJ5" s="6">
        <v>6.2</v>
      </c>
      <c r="AK5" s="6">
        <v>5.3</v>
      </c>
      <c r="AL5" s="6">
        <v>7.1</v>
      </c>
      <c r="AM5" s="5">
        <v>15010</v>
      </c>
      <c r="AN5" s="6">
        <v>8.4</v>
      </c>
      <c r="AO5" s="6">
        <v>7.3</v>
      </c>
      <c r="AP5" s="6">
        <v>9.6999999999999993</v>
      </c>
      <c r="AQ5" s="6">
        <v>6.1</v>
      </c>
      <c r="AR5" s="6">
        <v>5.3</v>
      </c>
      <c r="AS5" s="6">
        <v>7.1</v>
      </c>
      <c r="AT5" s="5">
        <v>14911</v>
      </c>
      <c r="AU5" s="6">
        <v>8.6</v>
      </c>
      <c r="AV5" s="6">
        <v>7.4</v>
      </c>
      <c r="AW5" s="6">
        <v>9.8000000000000007</v>
      </c>
      <c r="AX5" s="6">
        <v>6.2</v>
      </c>
      <c r="AY5" s="6">
        <v>5.3</v>
      </c>
      <c r="AZ5" s="6">
        <v>7.2</v>
      </c>
      <c r="BA5" s="5">
        <v>15181</v>
      </c>
      <c r="BB5" s="6">
        <v>8.6999999999999993</v>
      </c>
      <c r="BC5" s="6">
        <v>7.5</v>
      </c>
      <c r="BD5" s="6">
        <v>9.9</v>
      </c>
      <c r="BE5" s="6">
        <v>6.3</v>
      </c>
      <c r="BF5" s="6">
        <v>5.3</v>
      </c>
      <c r="BG5" s="6">
        <v>7.3</v>
      </c>
      <c r="BH5" s="5">
        <v>15486</v>
      </c>
      <c r="BI5" s="6">
        <v>8.8000000000000007</v>
      </c>
      <c r="BJ5" s="6">
        <v>7.7</v>
      </c>
      <c r="BK5" s="6">
        <v>10.1</v>
      </c>
      <c r="BL5" s="6">
        <v>6.3</v>
      </c>
      <c r="BM5" s="6">
        <v>5.4</v>
      </c>
      <c r="BN5" s="6">
        <v>7.3</v>
      </c>
      <c r="BO5" s="5">
        <v>15197</v>
      </c>
      <c r="BP5" s="6">
        <v>8.6</v>
      </c>
      <c r="BQ5" s="6">
        <v>7.4</v>
      </c>
      <c r="BR5" s="6">
        <v>10</v>
      </c>
      <c r="BS5" s="6">
        <v>6.2</v>
      </c>
      <c r="BT5" s="6">
        <v>5.2</v>
      </c>
      <c r="BU5" s="11">
        <v>7.2</v>
      </c>
      <c r="BW5" s="1">
        <v>2005</v>
      </c>
      <c r="BX5" s="1">
        <f>SUM(K5:K300)</f>
        <v>338160</v>
      </c>
      <c r="BY5" s="18">
        <f>AVERAGE(L5:L300)</f>
        <v>6.8785714285714281</v>
      </c>
      <c r="BZ5" s="18">
        <f>AVERAGE(M5:M300)</f>
        <v>5.7642857142857142</v>
      </c>
      <c r="CA5" s="18">
        <f>AVERAGE(N5:N300)</f>
        <v>8.1214285714285719</v>
      </c>
      <c r="CB5" s="24">
        <f t="shared" ref="CB5:CB13" si="0">BX5*100/BY5</f>
        <v>4916137.0716510909</v>
      </c>
      <c r="CC5" s="1">
        <f t="shared" ref="CC5:CC13" si="1">BZ5/100*CB5</f>
        <v>283380.18691588787</v>
      </c>
      <c r="CD5" s="1">
        <f t="shared" ref="CD5:CD13" si="2">CA5/100*CB5</f>
        <v>399260.56074766367</v>
      </c>
    </row>
    <row r="6" spans="1:82" ht="14" x14ac:dyDescent="0.15">
      <c r="A6" s="10" t="s">
        <v>11</v>
      </c>
      <c r="B6" s="4" t="s">
        <v>14</v>
      </c>
      <c r="C6" s="3" t="s">
        <v>15</v>
      </c>
      <c r="D6" s="5">
        <v>6430</v>
      </c>
      <c r="E6" s="6">
        <v>6.3</v>
      </c>
      <c r="F6" s="6">
        <v>4.9000000000000004</v>
      </c>
      <c r="G6" s="6">
        <v>8</v>
      </c>
      <c r="H6" s="6">
        <v>5.4</v>
      </c>
      <c r="I6" s="6">
        <v>4.2</v>
      </c>
      <c r="J6" s="6">
        <v>6.7</v>
      </c>
      <c r="K6" s="5">
        <v>6402</v>
      </c>
      <c r="L6" s="6">
        <v>6.3</v>
      </c>
      <c r="M6" s="6">
        <v>5</v>
      </c>
      <c r="N6" s="6">
        <v>7.8</v>
      </c>
      <c r="O6" s="6">
        <v>5.4</v>
      </c>
      <c r="P6" s="6">
        <v>4.3</v>
      </c>
      <c r="Q6" s="6">
        <v>6.7</v>
      </c>
      <c r="R6" s="5">
        <v>7459</v>
      </c>
      <c r="S6" s="6">
        <v>7.3</v>
      </c>
      <c r="T6" s="6">
        <v>5.9</v>
      </c>
      <c r="U6" s="6">
        <v>8.9</v>
      </c>
      <c r="V6" s="6">
        <v>6.2</v>
      </c>
      <c r="W6" s="6">
        <v>5</v>
      </c>
      <c r="X6" s="6">
        <v>7.7</v>
      </c>
      <c r="Y6" s="5">
        <v>8000</v>
      </c>
      <c r="Z6" s="6">
        <v>8</v>
      </c>
      <c r="AA6" s="6">
        <v>6.7</v>
      </c>
      <c r="AB6" s="6">
        <v>9.4</v>
      </c>
      <c r="AC6" s="6">
        <v>6.7</v>
      </c>
      <c r="AD6" s="6">
        <v>5.6</v>
      </c>
      <c r="AE6" s="6">
        <v>7.9</v>
      </c>
      <c r="AF6" s="5">
        <v>8887</v>
      </c>
      <c r="AG6" s="6">
        <v>8.9</v>
      </c>
      <c r="AH6" s="6">
        <v>7.5</v>
      </c>
      <c r="AI6" s="6">
        <v>10.3</v>
      </c>
      <c r="AJ6" s="6">
        <v>7.5</v>
      </c>
      <c r="AK6" s="6">
        <v>6.3</v>
      </c>
      <c r="AL6" s="6">
        <v>8.6999999999999993</v>
      </c>
      <c r="AM6" s="5">
        <v>9164</v>
      </c>
      <c r="AN6" s="6">
        <v>9.1999999999999993</v>
      </c>
      <c r="AO6" s="6">
        <v>7.9</v>
      </c>
      <c r="AP6" s="6">
        <v>10.7</v>
      </c>
      <c r="AQ6" s="6">
        <v>7.5</v>
      </c>
      <c r="AR6" s="6">
        <v>6.3</v>
      </c>
      <c r="AS6" s="6">
        <v>8.6999999999999993</v>
      </c>
      <c r="AT6" s="5">
        <v>8754</v>
      </c>
      <c r="AU6" s="6">
        <v>8.6</v>
      </c>
      <c r="AV6" s="6">
        <v>7.2</v>
      </c>
      <c r="AW6" s="6">
        <v>10.199999999999999</v>
      </c>
      <c r="AX6" s="6">
        <v>7</v>
      </c>
      <c r="AY6" s="6">
        <v>5.8</v>
      </c>
      <c r="AZ6" s="6">
        <v>8.4</v>
      </c>
      <c r="BA6" s="5">
        <v>8479</v>
      </c>
      <c r="BB6" s="6">
        <v>8.4</v>
      </c>
      <c r="BC6" s="6">
        <v>7.1</v>
      </c>
      <c r="BD6" s="6">
        <v>9.8000000000000007</v>
      </c>
      <c r="BE6" s="6">
        <v>6.8</v>
      </c>
      <c r="BF6" s="6">
        <v>5.6</v>
      </c>
      <c r="BG6" s="6">
        <v>8</v>
      </c>
      <c r="BH6" s="5">
        <v>8957</v>
      </c>
      <c r="BI6" s="6">
        <v>8.8000000000000007</v>
      </c>
      <c r="BJ6" s="6">
        <v>7.4</v>
      </c>
      <c r="BK6" s="6">
        <v>10.3</v>
      </c>
      <c r="BL6" s="6">
        <v>7</v>
      </c>
      <c r="BM6" s="6">
        <v>5.9</v>
      </c>
      <c r="BN6" s="6">
        <v>8.3000000000000007</v>
      </c>
      <c r="BO6" s="5">
        <v>9909</v>
      </c>
      <c r="BP6" s="6">
        <v>9.6999999999999993</v>
      </c>
      <c r="BQ6" s="6">
        <v>8.1999999999999993</v>
      </c>
      <c r="BR6" s="6">
        <v>11.4</v>
      </c>
      <c r="BS6" s="6">
        <v>7.8</v>
      </c>
      <c r="BT6" s="6">
        <v>6.5</v>
      </c>
      <c r="BU6" s="11">
        <v>9.1999999999999993</v>
      </c>
      <c r="BW6" s="1">
        <v>2006</v>
      </c>
      <c r="BX6" s="18">
        <f>SUM(R5:R300)</f>
        <v>383956</v>
      </c>
      <c r="BY6" s="18">
        <f>AVERAGE(S5:S300)</f>
        <v>7.6357142857142861</v>
      </c>
      <c r="BZ6" s="18">
        <f>AVERAGE(T5:T300)</f>
        <v>6.55</v>
      </c>
      <c r="CA6" s="18">
        <f>AVERAGE(U5:U300)</f>
        <v>8.8928571428571441</v>
      </c>
      <c r="CB6" s="24">
        <f t="shared" si="0"/>
        <v>5028422.8250701586</v>
      </c>
      <c r="CC6" s="1">
        <f t="shared" si="1"/>
        <v>329361.69504209538</v>
      </c>
      <c r="CD6" s="1">
        <f t="shared" si="2"/>
        <v>447170.45837231056</v>
      </c>
    </row>
    <row r="7" spans="1:82" ht="14" x14ac:dyDescent="0.15">
      <c r="A7" s="10" t="s">
        <v>11</v>
      </c>
      <c r="B7" s="4" t="s">
        <v>16</v>
      </c>
      <c r="C7" s="3" t="s">
        <v>17</v>
      </c>
      <c r="D7" s="5">
        <v>31590</v>
      </c>
      <c r="E7" s="6">
        <v>7.8</v>
      </c>
      <c r="F7" s="6">
        <v>6.9</v>
      </c>
      <c r="G7" s="6">
        <v>8.6999999999999993</v>
      </c>
      <c r="H7" s="6">
        <v>7.4</v>
      </c>
      <c r="I7" s="6">
        <v>6.6</v>
      </c>
      <c r="J7" s="6">
        <v>8.3000000000000007</v>
      </c>
      <c r="K7" s="5">
        <v>31330</v>
      </c>
      <c r="L7" s="6">
        <v>7.7</v>
      </c>
      <c r="M7" s="6">
        <v>7</v>
      </c>
      <c r="N7" s="6">
        <v>8.5</v>
      </c>
      <c r="O7" s="6">
        <v>7.4</v>
      </c>
      <c r="P7" s="6">
        <v>6.7</v>
      </c>
      <c r="Q7" s="6">
        <v>8.1</v>
      </c>
      <c r="R7" s="5">
        <v>36080</v>
      </c>
      <c r="S7" s="6">
        <v>8.9</v>
      </c>
      <c r="T7" s="6">
        <v>8.3000000000000007</v>
      </c>
      <c r="U7" s="6">
        <v>9.6999999999999993</v>
      </c>
      <c r="V7" s="6">
        <v>8.5</v>
      </c>
      <c r="W7" s="6">
        <v>7.8</v>
      </c>
      <c r="X7" s="6">
        <v>9.1999999999999993</v>
      </c>
      <c r="Y7" s="5">
        <v>38450</v>
      </c>
      <c r="Z7" s="6">
        <v>9.5</v>
      </c>
      <c r="AA7" s="6">
        <v>8.9</v>
      </c>
      <c r="AB7" s="6">
        <v>10.1</v>
      </c>
      <c r="AC7" s="6">
        <v>8.9</v>
      </c>
      <c r="AD7" s="6">
        <v>8.3000000000000007</v>
      </c>
      <c r="AE7" s="6">
        <v>9.5</v>
      </c>
      <c r="AF7" s="5">
        <v>42370</v>
      </c>
      <c r="AG7" s="6">
        <v>10.4</v>
      </c>
      <c r="AH7" s="6">
        <v>9.8000000000000007</v>
      </c>
      <c r="AI7" s="6">
        <v>11</v>
      </c>
      <c r="AJ7" s="6">
        <v>9.6999999999999993</v>
      </c>
      <c r="AK7" s="6">
        <v>9.1</v>
      </c>
      <c r="AL7" s="6">
        <v>10.3</v>
      </c>
      <c r="AM7" s="5">
        <v>44475</v>
      </c>
      <c r="AN7" s="6">
        <v>10.9</v>
      </c>
      <c r="AO7" s="6">
        <v>10.3</v>
      </c>
      <c r="AP7" s="6">
        <v>11.5</v>
      </c>
      <c r="AQ7" s="6">
        <v>9.9</v>
      </c>
      <c r="AR7" s="6">
        <v>9.4</v>
      </c>
      <c r="AS7" s="6">
        <v>10.5</v>
      </c>
      <c r="AT7" s="5">
        <v>44421</v>
      </c>
      <c r="AU7" s="6">
        <v>10.8</v>
      </c>
      <c r="AV7" s="6">
        <v>10.199999999999999</v>
      </c>
      <c r="AW7" s="6">
        <v>11.5</v>
      </c>
      <c r="AX7" s="6">
        <v>9.8000000000000007</v>
      </c>
      <c r="AY7" s="6">
        <v>9.1999999999999993</v>
      </c>
      <c r="AZ7" s="6">
        <v>10.4</v>
      </c>
      <c r="BA7" s="5">
        <v>43242</v>
      </c>
      <c r="BB7" s="6">
        <v>10.5</v>
      </c>
      <c r="BC7" s="6">
        <v>9.8000000000000007</v>
      </c>
      <c r="BD7" s="6">
        <v>11.1</v>
      </c>
      <c r="BE7" s="6">
        <v>9.4</v>
      </c>
      <c r="BF7" s="6">
        <v>8.9</v>
      </c>
      <c r="BG7" s="6">
        <v>10</v>
      </c>
      <c r="BH7" s="5">
        <v>42663</v>
      </c>
      <c r="BI7" s="6">
        <v>10.3</v>
      </c>
      <c r="BJ7" s="6">
        <v>9.6</v>
      </c>
      <c r="BK7" s="6">
        <v>10.9</v>
      </c>
      <c r="BL7" s="6">
        <v>9.1999999999999993</v>
      </c>
      <c r="BM7" s="6">
        <v>8.6</v>
      </c>
      <c r="BN7" s="6">
        <v>9.9</v>
      </c>
      <c r="BO7" s="5">
        <v>46376</v>
      </c>
      <c r="BP7" s="6">
        <v>11.1</v>
      </c>
      <c r="BQ7" s="6">
        <v>10.3</v>
      </c>
      <c r="BR7" s="6">
        <v>11.8</v>
      </c>
      <c r="BS7" s="6">
        <v>9.9</v>
      </c>
      <c r="BT7" s="6">
        <v>9.1</v>
      </c>
      <c r="BU7" s="11">
        <v>10.6</v>
      </c>
      <c r="BW7" s="1">
        <v>2007</v>
      </c>
      <c r="BX7" s="18">
        <f>SUM(Y5:Y300)</f>
        <v>390076.4</v>
      </c>
      <c r="BY7" s="18">
        <f>AVERAGE(Z5:Z300)</f>
        <v>7.9785714285714278</v>
      </c>
      <c r="BZ7" s="18">
        <f>AVERAGE(AA5:AA300)</f>
        <v>6.9214285714285717</v>
      </c>
      <c r="CA7" s="18">
        <f>AVERAGE(AB5:AB300)</f>
        <v>9.1428571428571423</v>
      </c>
      <c r="CB7" s="24">
        <f t="shared" si="0"/>
        <v>4889050.6714413613</v>
      </c>
      <c r="CC7" s="1">
        <f t="shared" si="1"/>
        <v>338392.15004476282</v>
      </c>
      <c r="CD7" s="1">
        <f t="shared" si="2"/>
        <v>446998.91853178159</v>
      </c>
    </row>
    <row r="8" spans="1:82" ht="14" x14ac:dyDescent="0.15">
      <c r="A8" s="10" t="s">
        <v>11</v>
      </c>
      <c r="B8" s="4" t="s">
        <v>18</v>
      </c>
      <c r="C8" s="3" t="s">
        <v>19</v>
      </c>
      <c r="D8" s="5">
        <v>817</v>
      </c>
      <c r="E8" s="6">
        <v>6.7</v>
      </c>
      <c r="F8" s="6">
        <v>4.9000000000000004</v>
      </c>
      <c r="G8" s="6">
        <v>9.1</v>
      </c>
      <c r="H8" s="6">
        <v>6</v>
      </c>
      <c r="I8" s="6">
        <v>4.3</v>
      </c>
      <c r="J8" s="6">
        <v>8</v>
      </c>
      <c r="K8" s="5">
        <v>801</v>
      </c>
      <c r="L8" s="6">
        <v>6.6</v>
      </c>
      <c r="M8" s="6">
        <v>4.8</v>
      </c>
      <c r="N8" s="6">
        <v>8.6999999999999993</v>
      </c>
      <c r="O8" s="6">
        <v>5.9</v>
      </c>
      <c r="P8" s="6">
        <v>4.3</v>
      </c>
      <c r="Q8" s="6">
        <v>7.9</v>
      </c>
      <c r="R8" s="5">
        <v>1190</v>
      </c>
      <c r="S8" s="6">
        <v>6.8</v>
      </c>
      <c r="T8" s="6">
        <v>5</v>
      </c>
      <c r="U8" s="6">
        <v>9.1</v>
      </c>
      <c r="V8" s="6">
        <v>6.1</v>
      </c>
      <c r="W8" s="6">
        <v>4.4000000000000004</v>
      </c>
      <c r="X8" s="6">
        <v>8.1999999999999993</v>
      </c>
      <c r="Y8" s="5">
        <v>991.3</v>
      </c>
      <c r="Z8" s="6">
        <v>8.1</v>
      </c>
      <c r="AA8" s="6">
        <v>6.1</v>
      </c>
      <c r="AB8" s="6">
        <v>10.5</v>
      </c>
      <c r="AC8" s="6">
        <v>7.2</v>
      </c>
      <c r="AD8" s="6">
        <v>5.4</v>
      </c>
      <c r="AE8" s="6">
        <v>9.4</v>
      </c>
      <c r="AF8" s="5">
        <v>1089</v>
      </c>
      <c r="AG8" s="6">
        <v>8.9</v>
      </c>
      <c r="AH8" s="6">
        <v>6.8</v>
      </c>
      <c r="AI8" s="6">
        <v>11.3</v>
      </c>
      <c r="AJ8" s="6">
        <v>7.8</v>
      </c>
      <c r="AK8" s="6">
        <v>6</v>
      </c>
      <c r="AL8" s="6">
        <v>9.9</v>
      </c>
      <c r="AM8" s="5">
        <v>1179</v>
      </c>
      <c r="AN8" s="6">
        <v>9.4</v>
      </c>
      <c r="AO8" s="6">
        <v>7.2</v>
      </c>
      <c r="AP8" s="6">
        <v>12</v>
      </c>
      <c r="AQ8" s="6">
        <v>7.8</v>
      </c>
      <c r="AR8" s="6">
        <v>5.9</v>
      </c>
      <c r="AS8" s="6">
        <v>10</v>
      </c>
      <c r="AT8" s="5">
        <v>1042</v>
      </c>
      <c r="AU8" s="6">
        <v>7.9</v>
      </c>
      <c r="AV8" s="6">
        <v>6.1</v>
      </c>
      <c r="AW8" s="6">
        <v>10.199999999999999</v>
      </c>
      <c r="AX8" s="6">
        <v>6.6</v>
      </c>
      <c r="AY8" s="6">
        <v>5</v>
      </c>
      <c r="AZ8" s="6">
        <v>8.5</v>
      </c>
      <c r="BA8" s="5">
        <v>929</v>
      </c>
      <c r="BB8" s="6">
        <v>7</v>
      </c>
      <c r="BC8" s="6">
        <v>5.2</v>
      </c>
      <c r="BD8" s="6">
        <v>9.3000000000000007</v>
      </c>
      <c r="BE8" s="6">
        <v>5.7</v>
      </c>
      <c r="BF8" s="6">
        <v>4.2</v>
      </c>
      <c r="BG8" s="6">
        <v>7.6</v>
      </c>
      <c r="BH8" s="5">
        <v>972</v>
      </c>
      <c r="BI8" s="6">
        <v>7.3</v>
      </c>
      <c r="BJ8" s="6">
        <v>5.5</v>
      </c>
      <c r="BK8" s="6">
        <v>9.3000000000000007</v>
      </c>
      <c r="BL8" s="6">
        <v>5.8</v>
      </c>
      <c r="BM8" s="6">
        <v>4.3</v>
      </c>
      <c r="BN8" s="6">
        <v>7.6</v>
      </c>
      <c r="BO8" s="5">
        <v>1093</v>
      </c>
      <c r="BP8" s="6">
        <v>8</v>
      </c>
      <c r="BQ8" s="6">
        <v>6</v>
      </c>
      <c r="BR8" s="6">
        <v>10.5</v>
      </c>
      <c r="BS8" s="6">
        <v>6.4</v>
      </c>
      <c r="BT8" s="6">
        <v>4.7</v>
      </c>
      <c r="BU8" s="11">
        <v>8.5</v>
      </c>
      <c r="BW8" s="1">
        <v>2008</v>
      </c>
      <c r="BX8" s="1">
        <f>SUM(AF5:AF300)</f>
        <v>406628.5</v>
      </c>
      <c r="BY8" s="18">
        <f>AVERAGE(AG5:AG300)</f>
        <v>8.3071428571428587</v>
      </c>
      <c r="BZ8" s="18">
        <f>AVERAGE(AH5:AH300)</f>
        <v>7.2785714285714276</v>
      </c>
      <c r="CA8" s="18">
        <f>AVERAGE(AI5:AI300)</f>
        <v>9.4214285714285726</v>
      </c>
      <c r="CB8" s="24">
        <f t="shared" si="0"/>
        <v>4894926.0533104036</v>
      </c>
      <c r="CC8" s="1">
        <f t="shared" si="1"/>
        <v>356280.68916595005</v>
      </c>
      <c r="CD8" s="1">
        <f t="shared" si="2"/>
        <v>461171.96173688734</v>
      </c>
    </row>
    <row r="9" spans="1:82" ht="14" x14ac:dyDescent="0.15">
      <c r="A9" s="10" t="s">
        <v>11</v>
      </c>
      <c r="B9" s="4" t="s">
        <v>20</v>
      </c>
      <c r="C9" s="3" t="s">
        <v>21</v>
      </c>
      <c r="D9" s="5">
        <v>37780</v>
      </c>
      <c r="E9" s="6">
        <v>7</v>
      </c>
      <c r="F9" s="6">
        <v>6.2</v>
      </c>
      <c r="G9" s="6">
        <v>7.9</v>
      </c>
      <c r="H9" s="6">
        <v>6.6</v>
      </c>
      <c r="I9" s="6">
        <v>5.8</v>
      </c>
      <c r="J9" s="6">
        <v>7.4</v>
      </c>
      <c r="K9" s="5">
        <v>38600</v>
      </c>
      <c r="L9" s="6">
        <v>7.2</v>
      </c>
      <c r="M9" s="6">
        <v>6.4</v>
      </c>
      <c r="N9" s="6">
        <v>8</v>
      </c>
      <c r="O9" s="6">
        <v>6.6</v>
      </c>
      <c r="P9" s="6">
        <v>5.9</v>
      </c>
      <c r="Q9" s="6">
        <v>7.4</v>
      </c>
      <c r="R9" s="5">
        <v>43770</v>
      </c>
      <c r="S9" s="6">
        <v>7.9</v>
      </c>
      <c r="T9" s="6">
        <v>7.2</v>
      </c>
      <c r="U9" s="6">
        <v>8.6</v>
      </c>
      <c r="V9" s="6">
        <v>7.3</v>
      </c>
      <c r="W9" s="6">
        <v>6.6</v>
      </c>
      <c r="X9" s="6">
        <v>7.9</v>
      </c>
      <c r="Y9" s="5">
        <v>45390</v>
      </c>
      <c r="Z9" s="6">
        <v>8.4</v>
      </c>
      <c r="AA9" s="6">
        <v>7.8</v>
      </c>
      <c r="AB9" s="6">
        <v>9.1</v>
      </c>
      <c r="AC9" s="6">
        <v>7.7</v>
      </c>
      <c r="AD9" s="6">
        <v>7.1</v>
      </c>
      <c r="AE9" s="6">
        <v>8.3000000000000007</v>
      </c>
      <c r="AF9" s="5">
        <v>47450</v>
      </c>
      <c r="AG9" s="6">
        <v>8.6999999999999993</v>
      </c>
      <c r="AH9" s="6">
        <v>8.1</v>
      </c>
      <c r="AI9" s="6">
        <v>9.4</v>
      </c>
      <c r="AJ9" s="6">
        <v>7.9</v>
      </c>
      <c r="AK9" s="6">
        <v>7.4</v>
      </c>
      <c r="AL9" s="6">
        <v>8.5</v>
      </c>
      <c r="AM9" s="5">
        <v>51161</v>
      </c>
      <c r="AN9" s="6">
        <v>9.3000000000000007</v>
      </c>
      <c r="AO9" s="6">
        <v>8.6999999999999993</v>
      </c>
      <c r="AP9" s="6">
        <v>9.9</v>
      </c>
      <c r="AQ9" s="6">
        <v>8.3000000000000007</v>
      </c>
      <c r="AR9" s="6">
        <v>7.8</v>
      </c>
      <c r="AS9" s="6">
        <v>9</v>
      </c>
      <c r="AT9" s="5">
        <v>49781</v>
      </c>
      <c r="AU9" s="6">
        <v>9</v>
      </c>
      <c r="AV9" s="6">
        <v>8.4</v>
      </c>
      <c r="AW9" s="6">
        <v>9.6</v>
      </c>
      <c r="AX9" s="6">
        <v>8</v>
      </c>
      <c r="AY9" s="6">
        <v>7.4</v>
      </c>
      <c r="AZ9" s="6">
        <v>8.6</v>
      </c>
      <c r="BA9" s="5">
        <v>53105</v>
      </c>
      <c r="BB9" s="6">
        <v>9.5</v>
      </c>
      <c r="BC9" s="6">
        <v>8.9</v>
      </c>
      <c r="BD9" s="6">
        <v>10.199999999999999</v>
      </c>
      <c r="BE9" s="6">
        <v>8.4</v>
      </c>
      <c r="BF9" s="6">
        <v>7.8</v>
      </c>
      <c r="BG9" s="6">
        <v>9</v>
      </c>
      <c r="BH9" s="5">
        <v>53523</v>
      </c>
      <c r="BI9" s="6">
        <v>9.5</v>
      </c>
      <c r="BJ9" s="6">
        <v>8.9</v>
      </c>
      <c r="BK9" s="6">
        <v>10.1</v>
      </c>
      <c r="BL9" s="6">
        <v>8.3000000000000007</v>
      </c>
      <c r="BM9" s="6">
        <v>7.8</v>
      </c>
      <c r="BN9" s="6">
        <v>8.9</v>
      </c>
      <c r="BO9" s="5">
        <v>59129</v>
      </c>
      <c r="BP9" s="6">
        <v>10.3</v>
      </c>
      <c r="BQ9" s="6">
        <v>9.6</v>
      </c>
      <c r="BR9" s="6">
        <v>11.1</v>
      </c>
      <c r="BS9" s="6">
        <v>9.1</v>
      </c>
      <c r="BT9" s="6">
        <v>8.4</v>
      </c>
      <c r="BU9" s="11">
        <v>9.8000000000000007</v>
      </c>
      <c r="BW9" s="1">
        <v>2009</v>
      </c>
      <c r="BX9" s="18">
        <f>SUM(AM5:AM300)</f>
        <v>421328</v>
      </c>
      <c r="BY9" s="18">
        <f>AVERAGE(AN5:AN300)</f>
        <v>8.5142857142857142</v>
      </c>
      <c r="BZ9" s="18">
        <f>AVERAGE(AO5:AO300)</f>
        <v>7.4857142857142867</v>
      </c>
      <c r="CA9" s="18">
        <f>AVERAGE(AP5:AP300)</f>
        <v>9.6571428571428566</v>
      </c>
      <c r="CB9" s="24">
        <f t="shared" si="0"/>
        <v>4948483.2214765102</v>
      </c>
      <c r="CC9" s="1">
        <f t="shared" si="1"/>
        <v>370429.31543624168</v>
      </c>
      <c r="CD9" s="1">
        <f t="shared" si="2"/>
        <v>477882.09395973157</v>
      </c>
    </row>
    <row r="10" spans="1:82" ht="14" x14ac:dyDescent="0.15">
      <c r="A10" s="10" t="s">
        <v>11</v>
      </c>
      <c r="B10" s="4" t="s">
        <v>22</v>
      </c>
      <c r="C10" s="3" t="s">
        <v>23</v>
      </c>
      <c r="D10" s="5">
        <v>3311</v>
      </c>
      <c r="E10" s="6">
        <v>6</v>
      </c>
      <c r="F10" s="6">
        <v>4.5999999999999996</v>
      </c>
      <c r="G10" s="6">
        <v>7.7</v>
      </c>
      <c r="H10" s="6">
        <v>5.5</v>
      </c>
      <c r="I10" s="6">
        <v>4.0999999999999996</v>
      </c>
      <c r="J10" s="6">
        <v>7.1</v>
      </c>
      <c r="K10" s="5">
        <v>3670</v>
      </c>
      <c r="L10" s="6">
        <v>6.5</v>
      </c>
      <c r="M10" s="6">
        <v>5</v>
      </c>
      <c r="N10" s="6">
        <v>8.4</v>
      </c>
      <c r="O10" s="6">
        <v>6</v>
      </c>
      <c r="P10" s="6">
        <v>4.5999999999999996</v>
      </c>
      <c r="Q10" s="6">
        <v>7.7</v>
      </c>
      <c r="R10" s="5">
        <v>4074</v>
      </c>
      <c r="S10" s="6">
        <v>7.3</v>
      </c>
      <c r="T10" s="6">
        <v>5.7</v>
      </c>
      <c r="U10" s="6">
        <v>9.1</v>
      </c>
      <c r="V10" s="6">
        <v>6.6</v>
      </c>
      <c r="W10" s="6">
        <v>5.2</v>
      </c>
      <c r="X10" s="6">
        <v>8.3000000000000007</v>
      </c>
      <c r="Y10" s="5">
        <v>4196</v>
      </c>
      <c r="Z10" s="6">
        <v>7.5</v>
      </c>
      <c r="AA10" s="6">
        <v>6</v>
      </c>
      <c r="AB10" s="6">
        <v>9.1999999999999993</v>
      </c>
      <c r="AC10" s="6">
        <v>6.7</v>
      </c>
      <c r="AD10" s="6">
        <v>5.4</v>
      </c>
      <c r="AE10" s="6">
        <v>8.3000000000000007</v>
      </c>
      <c r="AF10" s="5">
        <v>4256</v>
      </c>
      <c r="AG10" s="6">
        <v>7.5</v>
      </c>
      <c r="AH10" s="6">
        <v>6.1</v>
      </c>
      <c r="AI10" s="6">
        <v>9.1</v>
      </c>
      <c r="AJ10" s="6">
        <v>6.8</v>
      </c>
      <c r="AK10" s="6">
        <v>5.5</v>
      </c>
      <c r="AL10" s="6">
        <v>8.1999999999999993</v>
      </c>
      <c r="AM10" s="5">
        <v>4308</v>
      </c>
      <c r="AN10" s="6">
        <v>7.7</v>
      </c>
      <c r="AO10" s="6">
        <v>6.3</v>
      </c>
      <c r="AP10" s="6">
        <v>9.3000000000000007</v>
      </c>
      <c r="AQ10" s="6">
        <v>6.7</v>
      </c>
      <c r="AR10" s="6">
        <v>5.4</v>
      </c>
      <c r="AS10" s="6">
        <v>8.1</v>
      </c>
      <c r="AT10" s="5">
        <v>4630</v>
      </c>
      <c r="AU10" s="6">
        <v>8.3000000000000007</v>
      </c>
      <c r="AV10" s="6">
        <v>6.7</v>
      </c>
      <c r="AW10" s="6">
        <v>10.1</v>
      </c>
      <c r="AX10" s="6">
        <v>7.1</v>
      </c>
      <c r="AY10" s="6">
        <v>5.7</v>
      </c>
      <c r="AZ10" s="6">
        <v>8.6</v>
      </c>
      <c r="BA10" s="5">
        <v>4682</v>
      </c>
      <c r="BB10" s="6">
        <v>8.3000000000000007</v>
      </c>
      <c r="BC10" s="6">
        <v>6.8</v>
      </c>
      <c r="BD10" s="6">
        <v>10.1</v>
      </c>
      <c r="BE10" s="6">
        <v>7</v>
      </c>
      <c r="BF10" s="6">
        <v>5.7</v>
      </c>
      <c r="BG10" s="6">
        <v>8.6</v>
      </c>
      <c r="BH10" s="5">
        <v>4574</v>
      </c>
      <c r="BI10" s="6">
        <v>8.1</v>
      </c>
      <c r="BJ10" s="6">
        <v>6.6</v>
      </c>
      <c r="BK10" s="6">
        <v>9.8000000000000007</v>
      </c>
      <c r="BL10" s="6">
        <v>6.8</v>
      </c>
      <c r="BM10" s="6">
        <v>5.4</v>
      </c>
      <c r="BN10" s="6">
        <v>8.1999999999999993</v>
      </c>
      <c r="BO10" s="5">
        <v>4666</v>
      </c>
      <c r="BP10" s="6">
        <v>8.3000000000000007</v>
      </c>
      <c r="BQ10" s="6">
        <v>6.6</v>
      </c>
      <c r="BR10" s="6">
        <v>10.1</v>
      </c>
      <c r="BS10" s="6">
        <v>6.8</v>
      </c>
      <c r="BT10" s="6">
        <v>5.4</v>
      </c>
      <c r="BU10" s="11">
        <v>8.4</v>
      </c>
      <c r="BW10" s="1">
        <v>2010</v>
      </c>
      <c r="BX10" s="18">
        <f>SUM(AT5:AT300)</f>
        <v>438395</v>
      </c>
      <c r="BY10" s="18">
        <f>AVERAGE(AU5:AU6300)</f>
        <v>8.6285714285714281</v>
      </c>
      <c r="BZ10" s="18">
        <f>AVERAGE(AV5:AV6300)</f>
        <v>7.6</v>
      </c>
      <c r="CA10" s="18">
        <f>AVERAGE(AW5:AW6300)</f>
        <v>9.7857142857142865</v>
      </c>
      <c r="CB10" s="24">
        <f t="shared" si="0"/>
        <v>5080736.7549668876</v>
      </c>
      <c r="CC10" s="1">
        <f t="shared" si="1"/>
        <v>386135.99337748345</v>
      </c>
      <c r="CD10" s="1">
        <f t="shared" si="2"/>
        <v>497186.38245033118</v>
      </c>
    </row>
    <row r="11" spans="1:82" ht="14" x14ac:dyDescent="0.15">
      <c r="A11" s="10" t="s">
        <v>11</v>
      </c>
      <c r="B11" s="4" t="s">
        <v>24</v>
      </c>
      <c r="C11" s="3" t="s">
        <v>25</v>
      </c>
      <c r="D11" s="5">
        <v>28710</v>
      </c>
      <c r="E11" s="6">
        <v>8.6</v>
      </c>
      <c r="F11" s="6">
        <v>7.5</v>
      </c>
      <c r="G11" s="6">
        <v>9.6</v>
      </c>
      <c r="H11" s="6">
        <v>8.1</v>
      </c>
      <c r="I11" s="6">
        <v>7.1</v>
      </c>
      <c r="J11" s="6">
        <v>9.1</v>
      </c>
      <c r="K11" s="5">
        <v>28970</v>
      </c>
      <c r="L11" s="6">
        <v>8.6</v>
      </c>
      <c r="M11" s="6">
        <v>7.7</v>
      </c>
      <c r="N11" s="6">
        <v>9.6</v>
      </c>
      <c r="O11" s="6">
        <v>8.1</v>
      </c>
      <c r="P11" s="6">
        <v>7.2</v>
      </c>
      <c r="Q11" s="6">
        <v>9.1</v>
      </c>
      <c r="R11" s="5">
        <v>30450</v>
      </c>
      <c r="S11" s="6">
        <v>9</v>
      </c>
      <c r="T11" s="6">
        <v>8.1999999999999993</v>
      </c>
      <c r="U11" s="6">
        <v>9.9</v>
      </c>
      <c r="V11" s="6">
        <v>8.4</v>
      </c>
      <c r="W11" s="6">
        <v>7.6</v>
      </c>
      <c r="X11" s="6">
        <v>9.3000000000000007</v>
      </c>
      <c r="Y11" s="5">
        <v>30580</v>
      </c>
      <c r="Z11" s="6">
        <v>9.1999999999999993</v>
      </c>
      <c r="AA11" s="6">
        <v>8.4</v>
      </c>
      <c r="AB11" s="6">
        <v>10</v>
      </c>
      <c r="AC11" s="6">
        <v>8.4</v>
      </c>
      <c r="AD11" s="6">
        <v>7.7</v>
      </c>
      <c r="AE11" s="6">
        <v>9.1999999999999993</v>
      </c>
      <c r="AF11" s="5">
        <v>33120</v>
      </c>
      <c r="AG11" s="6">
        <v>9.8000000000000007</v>
      </c>
      <c r="AH11" s="6">
        <v>9.1</v>
      </c>
      <c r="AI11" s="6">
        <v>10.6</v>
      </c>
      <c r="AJ11" s="6">
        <v>9</v>
      </c>
      <c r="AK11" s="6">
        <v>8.3000000000000007</v>
      </c>
      <c r="AL11" s="6">
        <v>9.8000000000000007</v>
      </c>
      <c r="AM11" s="5">
        <v>35437</v>
      </c>
      <c r="AN11" s="6">
        <v>10.3</v>
      </c>
      <c r="AO11" s="6">
        <v>9.6</v>
      </c>
      <c r="AP11" s="6">
        <v>11</v>
      </c>
      <c r="AQ11" s="6">
        <v>9.3000000000000007</v>
      </c>
      <c r="AR11" s="6">
        <v>8.6999999999999993</v>
      </c>
      <c r="AS11" s="6">
        <v>10</v>
      </c>
      <c r="AT11" s="5">
        <v>35560</v>
      </c>
      <c r="AU11" s="6">
        <v>10.5</v>
      </c>
      <c r="AV11" s="6">
        <v>9.8000000000000007</v>
      </c>
      <c r="AW11" s="6">
        <v>11.3</v>
      </c>
      <c r="AX11" s="6">
        <v>9.4</v>
      </c>
      <c r="AY11" s="6">
        <v>8.6999999999999993</v>
      </c>
      <c r="AZ11" s="6">
        <v>10.199999999999999</v>
      </c>
      <c r="BA11" s="5">
        <v>35637</v>
      </c>
      <c r="BB11" s="6">
        <v>10.4</v>
      </c>
      <c r="BC11" s="6">
        <v>9.6999999999999993</v>
      </c>
      <c r="BD11" s="6">
        <v>11.2</v>
      </c>
      <c r="BE11" s="6">
        <v>9.3000000000000007</v>
      </c>
      <c r="BF11" s="6">
        <v>8.6999999999999993</v>
      </c>
      <c r="BG11" s="6">
        <v>10</v>
      </c>
      <c r="BH11" s="5">
        <v>36736</v>
      </c>
      <c r="BI11" s="6">
        <v>10.7</v>
      </c>
      <c r="BJ11" s="6">
        <v>9.9</v>
      </c>
      <c r="BK11" s="6">
        <v>11.5</v>
      </c>
      <c r="BL11" s="6">
        <v>9.6</v>
      </c>
      <c r="BM11" s="6">
        <v>8.9</v>
      </c>
      <c r="BN11" s="6">
        <v>10.4</v>
      </c>
      <c r="BO11" s="5">
        <v>38297</v>
      </c>
      <c r="BP11" s="6">
        <v>11.1</v>
      </c>
      <c r="BQ11" s="6">
        <v>10.199999999999999</v>
      </c>
      <c r="BR11" s="6">
        <v>12</v>
      </c>
      <c r="BS11" s="6">
        <v>9.9</v>
      </c>
      <c r="BT11" s="6">
        <v>9.1</v>
      </c>
      <c r="BU11" s="11">
        <v>10.8</v>
      </c>
      <c r="BW11" s="1">
        <v>2011</v>
      </c>
      <c r="BX11" s="1">
        <f>SUM(BA5:BA300)</f>
        <v>442565</v>
      </c>
      <c r="BY11" s="18">
        <f>AVERAGE(BB5:BB300)</f>
        <v>8.5071428571428562</v>
      </c>
      <c r="BZ11" s="18">
        <f>AVERAGE(BC5:BC300)</f>
        <v>7.5142857142857142</v>
      </c>
      <c r="CA11" s="18">
        <f>AVERAGE(BD5:BD300)</f>
        <v>9.6357142857142861</v>
      </c>
      <c r="CB11" s="24">
        <f t="shared" si="0"/>
        <v>5202275.3988245176</v>
      </c>
      <c r="CC11" s="1">
        <f t="shared" si="1"/>
        <v>390913.83711167087</v>
      </c>
      <c r="CD11" s="1">
        <f t="shared" si="2"/>
        <v>501276.39378673391</v>
      </c>
    </row>
    <row r="12" spans="1:82" ht="14" x14ac:dyDescent="0.15">
      <c r="A12" s="10" t="s">
        <v>11</v>
      </c>
      <c r="B12" s="4" t="s">
        <v>26</v>
      </c>
      <c r="C12" s="3" t="s">
        <v>27</v>
      </c>
      <c r="D12" s="5">
        <v>6318</v>
      </c>
      <c r="E12" s="6">
        <v>5.4</v>
      </c>
      <c r="F12" s="6">
        <v>4.2</v>
      </c>
      <c r="G12" s="6">
        <v>6.8</v>
      </c>
      <c r="H12" s="6">
        <v>5.5</v>
      </c>
      <c r="I12" s="6">
        <v>4.3</v>
      </c>
      <c r="J12" s="6">
        <v>7</v>
      </c>
      <c r="K12" s="5">
        <v>6671</v>
      </c>
      <c r="L12" s="6">
        <v>5.7</v>
      </c>
      <c r="M12" s="6">
        <v>4.5</v>
      </c>
      <c r="N12" s="6">
        <v>7.1</v>
      </c>
      <c r="O12" s="6">
        <v>5.8</v>
      </c>
      <c r="P12" s="6">
        <v>4.5</v>
      </c>
      <c r="Q12" s="6">
        <v>7.2</v>
      </c>
      <c r="R12" s="5">
        <v>8318</v>
      </c>
      <c r="S12" s="6">
        <v>6.8</v>
      </c>
      <c r="T12" s="6">
        <v>5.5</v>
      </c>
      <c r="U12" s="6">
        <v>8.4</v>
      </c>
      <c r="V12" s="6">
        <v>6.8</v>
      </c>
      <c r="W12" s="6">
        <v>5.5</v>
      </c>
      <c r="X12" s="6">
        <v>8.3000000000000007</v>
      </c>
      <c r="Y12" s="5">
        <v>8566</v>
      </c>
      <c r="Z12" s="6">
        <v>7.3</v>
      </c>
      <c r="AA12" s="6">
        <v>6</v>
      </c>
      <c r="AB12" s="6">
        <v>8.8000000000000007</v>
      </c>
      <c r="AC12" s="6">
        <v>7.2</v>
      </c>
      <c r="AD12" s="6">
        <v>5.9</v>
      </c>
      <c r="AE12" s="6">
        <v>8.6</v>
      </c>
      <c r="AF12" s="5">
        <v>8563</v>
      </c>
      <c r="AG12" s="6">
        <v>7.2</v>
      </c>
      <c r="AH12" s="6">
        <v>6</v>
      </c>
      <c r="AI12" s="6">
        <v>8.5</v>
      </c>
      <c r="AJ12" s="6">
        <v>7.1</v>
      </c>
      <c r="AK12" s="6">
        <v>5.9</v>
      </c>
      <c r="AL12" s="6">
        <v>8.4</v>
      </c>
      <c r="AM12" s="5">
        <v>8168</v>
      </c>
      <c r="AN12" s="6">
        <v>7</v>
      </c>
      <c r="AO12" s="6">
        <v>5.8</v>
      </c>
      <c r="AP12" s="6">
        <v>8.3000000000000007</v>
      </c>
      <c r="AQ12" s="6">
        <v>6.6</v>
      </c>
      <c r="AR12" s="6">
        <v>5.5</v>
      </c>
      <c r="AS12" s="6">
        <v>7.8</v>
      </c>
      <c r="AT12" s="5">
        <v>7899</v>
      </c>
      <c r="AU12" s="6">
        <v>6.6</v>
      </c>
      <c r="AV12" s="6">
        <v>5.5</v>
      </c>
      <c r="AW12" s="6">
        <v>7.8</v>
      </c>
      <c r="AX12" s="6">
        <v>6.3</v>
      </c>
      <c r="AY12" s="6">
        <v>5.3</v>
      </c>
      <c r="AZ12" s="6">
        <v>7.5</v>
      </c>
      <c r="BA12" s="5">
        <v>7537</v>
      </c>
      <c r="BB12" s="6">
        <v>6.2</v>
      </c>
      <c r="BC12" s="6">
        <v>5.2</v>
      </c>
      <c r="BD12" s="6">
        <v>7.4</v>
      </c>
      <c r="BE12" s="6">
        <v>5.9</v>
      </c>
      <c r="BF12" s="6">
        <v>5</v>
      </c>
      <c r="BG12" s="6">
        <v>7</v>
      </c>
      <c r="BH12" s="5">
        <v>7927</v>
      </c>
      <c r="BI12" s="6">
        <v>6.5</v>
      </c>
      <c r="BJ12" s="6">
        <v>5.4</v>
      </c>
      <c r="BK12" s="6">
        <v>7.8</v>
      </c>
      <c r="BL12" s="6">
        <v>6.1</v>
      </c>
      <c r="BM12" s="6">
        <v>5</v>
      </c>
      <c r="BN12" s="6">
        <v>7.3</v>
      </c>
      <c r="BO12" s="5">
        <v>8330</v>
      </c>
      <c r="BP12" s="6">
        <v>6.8</v>
      </c>
      <c r="BQ12" s="6">
        <v>5.5</v>
      </c>
      <c r="BR12" s="6">
        <v>8.1999999999999993</v>
      </c>
      <c r="BS12" s="6">
        <v>6.4</v>
      </c>
      <c r="BT12" s="6">
        <v>5.2</v>
      </c>
      <c r="BU12" s="11">
        <v>7.7</v>
      </c>
      <c r="BW12" s="1">
        <v>2012</v>
      </c>
      <c r="BX12" s="18">
        <f>SUM(BH5:BH300)</f>
        <v>448559</v>
      </c>
      <c r="BY12" s="18">
        <f>AVERAGE(BI5:BI300)</f>
        <v>8.6285714285714281</v>
      </c>
      <c r="BZ12" s="18">
        <f>AVERAGE(BJ5:BJ300)</f>
        <v>7.6285714285714281</v>
      </c>
      <c r="CA12" s="18">
        <f>AVERAGE(BK5:BK300)</f>
        <v>9.7428571428571438</v>
      </c>
      <c r="CB12" s="24">
        <f t="shared" si="0"/>
        <v>5198531.4569536429</v>
      </c>
      <c r="CC12" s="1">
        <f t="shared" si="1"/>
        <v>396573.68543046358</v>
      </c>
      <c r="CD12" s="1">
        <f t="shared" si="2"/>
        <v>506485.49337748351</v>
      </c>
    </row>
    <row r="13" spans="1:82" ht="14" x14ac:dyDescent="0.15">
      <c r="A13" s="10" t="s">
        <v>11</v>
      </c>
      <c r="B13" s="4" t="s">
        <v>28</v>
      </c>
      <c r="C13" s="3" t="s">
        <v>29</v>
      </c>
      <c r="D13" s="5">
        <v>63070</v>
      </c>
      <c r="E13" s="6">
        <v>5.7</v>
      </c>
      <c r="F13" s="6">
        <v>5.0999999999999996</v>
      </c>
      <c r="G13" s="6">
        <v>6.4</v>
      </c>
      <c r="H13" s="6">
        <v>5.6</v>
      </c>
      <c r="I13" s="6">
        <v>5</v>
      </c>
      <c r="J13" s="6">
        <v>6.3</v>
      </c>
      <c r="K13" s="5">
        <v>74740</v>
      </c>
      <c r="L13" s="6">
        <v>6.8</v>
      </c>
      <c r="M13" s="6">
        <v>6.2</v>
      </c>
      <c r="N13" s="6">
        <v>7.4</v>
      </c>
      <c r="O13" s="6">
        <v>6.6</v>
      </c>
      <c r="P13" s="6">
        <v>6</v>
      </c>
      <c r="Q13" s="6">
        <v>7.2</v>
      </c>
      <c r="R13" s="5">
        <v>85830</v>
      </c>
      <c r="S13" s="6">
        <v>7.6</v>
      </c>
      <c r="T13" s="6">
        <v>7.1</v>
      </c>
      <c r="U13" s="6">
        <v>8.1999999999999993</v>
      </c>
      <c r="V13" s="6">
        <v>7.3</v>
      </c>
      <c r="W13" s="6">
        <v>6.7</v>
      </c>
      <c r="X13" s="6">
        <v>7.8</v>
      </c>
      <c r="Y13" s="5">
        <v>87070</v>
      </c>
      <c r="Z13" s="6">
        <v>7.8</v>
      </c>
      <c r="AA13" s="6">
        <v>7.3</v>
      </c>
      <c r="AB13" s="6">
        <v>8.3000000000000007</v>
      </c>
      <c r="AC13" s="6">
        <v>7.4</v>
      </c>
      <c r="AD13" s="6">
        <v>7</v>
      </c>
      <c r="AE13" s="6">
        <v>7.9</v>
      </c>
      <c r="AF13" s="5">
        <v>89830</v>
      </c>
      <c r="AG13" s="6">
        <v>8</v>
      </c>
      <c r="AH13" s="6">
        <v>7.5</v>
      </c>
      <c r="AI13" s="6">
        <v>8.5</v>
      </c>
      <c r="AJ13" s="6">
        <v>7.6</v>
      </c>
      <c r="AK13" s="6">
        <v>7.1</v>
      </c>
      <c r="AL13" s="6">
        <v>8</v>
      </c>
      <c r="AM13" s="5">
        <v>90783</v>
      </c>
      <c r="AN13" s="6">
        <v>8</v>
      </c>
      <c r="AO13" s="6">
        <v>7.5</v>
      </c>
      <c r="AP13" s="6">
        <v>8.4</v>
      </c>
      <c r="AQ13" s="6">
        <v>7.6</v>
      </c>
      <c r="AR13" s="6">
        <v>7.1</v>
      </c>
      <c r="AS13" s="6">
        <v>8.1</v>
      </c>
      <c r="AT13" s="5">
        <v>99166</v>
      </c>
      <c r="AU13" s="6">
        <v>8.6999999999999993</v>
      </c>
      <c r="AV13" s="6">
        <v>8.1999999999999993</v>
      </c>
      <c r="AW13" s="6">
        <v>9.1999999999999993</v>
      </c>
      <c r="AX13" s="6">
        <v>8.1999999999999993</v>
      </c>
      <c r="AY13" s="6">
        <v>7.7</v>
      </c>
      <c r="AZ13" s="6">
        <v>8.6999999999999993</v>
      </c>
      <c r="BA13" s="5">
        <v>99484</v>
      </c>
      <c r="BB13" s="6">
        <v>8.6</v>
      </c>
      <c r="BC13" s="6">
        <v>8.1</v>
      </c>
      <c r="BD13" s="6">
        <v>9.1</v>
      </c>
      <c r="BE13" s="6">
        <v>8.1</v>
      </c>
      <c r="BF13" s="6">
        <v>7.7</v>
      </c>
      <c r="BG13" s="6">
        <v>8.5</v>
      </c>
      <c r="BH13" s="5">
        <v>99159</v>
      </c>
      <c r="BI13" s="6">
        <v>8.5</v>
      </c>
      <c r="BJ13" s="6">
        <v>8</v>
      </c>
      <c r="BK13" s="6">
        <v>9</v>
      </c>
      <c r="BL13" s="6">
        <v>7.9</v>
      </c>
      <c r="BM13" s="6">
        <v>7.5</v>
      </c>
      <c r="BN13" s="6">
        <v>8.4</v>
      </c>
      <c r="BO13" s="5">
        <v>98574</v>
      </c>
      <c r="BP13" s="6">
        <v>8.3000000000000007</v>
      </c>
      <c r="BQ13" s="6">
        <v>7.8</v>
      </c>
      <c r="BR13" s="6">
        <v>8.6999999999999993</v>
      </c>
      <c r="BS13" s="6">
        <v>7.7</v>
      </c>
      <c r="BT13" s="6">
        <v>7.3</v>
      </c>
      <c r="BU13" s="11">
        <v>8.1999999999999993</v>
      </c>
      <c r="BW13" s="1">
        <v>2013</v>
      </c>
      <c r="BX13" s="18">
        <f>SUM(BO5:BO300)</f>
        <v>470307</v>
      </c>
      <c r="BY13" s="18">
        <f>AVERAGE(BP6:BP300)</f>
        <v>9.092307692307692</v>
      </c>
      <c r="BZ13" s="18">
        <f>AVERAGE(BQ6:BQ300)</f>
        <v>7.9846153846153864</v>
      </c>
      <c r="CA13" s="18">
        <f>AVERAGE(BR6:BR300)</f>
        <v>10.323076923076922</v>
      </c>
      <c r="CB13" s="24">
        <f t="shared" si="0"/>
        <v>5172581.2182741119</v>
      </c>
      <c r="CC13" s="1">
        <f t="shared" si="1"/>
        <v>413010.71573604067</v>
      </c>
      <c r="CD13" s="1">
        <f t="shared" si="2"/>
        <v>533969.53807106602</v>
      </c>
    </row>
    <row r="14" spans="1:82" ht="14" x14ac:dyDescent="0.15">
      <c r="A14" s="10" t="s">
        <v>11</v>
      </c>
      <c r="B14" s="4" t="s">
        <v>30</v>
      </c>
      <c r="C14" s="3" t="s">
        <v>31</v>
      </c>
      <c r="D14" s="5">
        <v>446</v>
      </c>
      <c r="E14" s="6">
        <v>5.5</v>
      </c>
      <c r="F14" s="6">
        <v>3.9</v>
      </c>
      <c r="G14" s="6">
        <v>7.7</v>
      </c>
      <c r="H14" s="6">
        <v>5.9</v>
      </c>
      <c r="I14" s="6">
        <v>4.2</v>
      </c>
      <c r="J14" s="6">
        <v>8.1</v>
      </c>
      <c r="K14" s="5">
        <v>466</v>
      </c>
      <c r="L14" s="6">
        <v>5.8</v>
      </c>
      <c r="M14" s="6">
        <v>4.0999999999999996</v>
      </c>
      <c r="N14" s="6">
        <v>7.9</v>
      </c>
      <c r="O14" s="6">
        <v>6.1</v>
      </c>
      <c r="P14" s="6">
        <v>4.3</v>
      </c>
      <c r="Q14" s="6">
        <v>8.3000000000000007</v>
      </c>
      <c r="R14" s="5">
        <v>435</v>
      </c>
      <c r="S14" s="6">
        <v>6.5</v>
      </c>
      <c r="T14" s="6">
        <v>4.5999999999999996</v>
      </c>
      <c r="U14" s="6">
        <v>8.9</v>
      </c>
      <c r="V14" s="6">
        <v>6.9</v>
      </c>
      <c r="W14" s="6">
        <v>4.9000000000000004</v>
      </c>
      <c r="X14" s="6">
        <v>9.4</v>
      </c>
      <c r="Y14" s="5">
        <v>573.1</v>
      </c>
      <c r="Z14" s="6">
        <v>7</v>
      </c>
      <c r="AA14" s="6">
        <v>5</v>
      </c>
      <c r="AB14" s="6">
        <v>9.4</v>
      </c>
      <c r="AC14" s="6">
        <v>7.4</v>
      </c>
      <c r="AD14" s="6">
        <v>5.3</v>
      </c>
      <c r="AE14" s="6">
        <v>9.9</v>
      </c>
      <c r="AF14" s="5">
        <v>643.5</v>
      </c>
      <c r="AG14" s="6">
        <v>7.4</v>
      </c>
      <c r="AH14" s="6">
        <v>5.5</v>
      </c>
      <c r="AI14" s="6">
        <v>9.6</v>
      </c>
      <c r="AJ14" s="6">
        <v>7.7</v>
      </c>
      <c r="AK14" s="6">
        <v>5.8</v>
      </c>
      <c r="AL14" s="6">
        <v>10</v>
      </c>
      <c r="AM14" s="5">
        <v>650</v>
      </c>
      <c r="AN14" s="6">
        <v>7.4</v>
      </c>
      <c r="AO14" s="6">
        <v>5.4</v>
      </c>
      <c r="AP14" s="6">
        <v>9.8000000000000007</v>
      </c>
      <c r="AQ14" s="6">
        <v>7.6</v>
      </c>
      <c r="AR14" s="6">
        <v>5.6</v>
      </c>
      <c r="AS14" s="6">
        <v>9.9</v>
      </c>
      <c r="AT14" s="5">
        <v>591</v>
      </c>
      <c r="AU14" s="6">
        <v>7.5</v>
      </c>
      <c r="AV14" s="6">
        <v>5.5</v>
      </c>
      <c r="AW14" s="6">
        <v>10.1</v>
      </c>
      <c r="AX14" s="6">
        <v>7.3</v>
      </c>
      <c r="AY14" s="6">
        <v>5.3</v>
      </c>
      <c r="AZ14" s="6">
        <v>9.8000000000000007</v>
      </c>
      <c r="BA14" s="5">
        <v>559</v>
      </c>
      <c r="BB14" s="6">
        <v>7.1</v>
      </c>
      <c r="BC14" s="6">
        <v>5</v>
      </c>
      <c r="BD14" s="6">
        <v>9.6999999999999993</v>
      </c>
      <c r="BE14" s="6">
        <v>6.7</v>
      </c>
      <c r="BF14" s="6">
        <v>4.8</v>
      </c>
      <c r="BG14" s="6">
        <v>9</v>
      </c>
      <c r="BH14" s="5">
        <v>581</v>
      </c>
      <c r="BI14" s="6">
        <v>7.3</v>
      </c>
      <c r="BJ14" s="6">
        <v>5.3</v>
      </c>
      <c r="BK14" s="6">
        <v>9.8000000000000007</v>
      </c>
      <c r="BL14" s="6">
        <v>6.8</v>
      </c>
      <c r="BM14" s="6">
        <v>4.9000000000000004</v>
      </c>
      <c r="BN14" s="6">
        <v>9.1</v>
      </c>
      <c r="BO14" s="5">
        <v>663</v>
      </c>
      <c r="BP14" s="6">
        <v>8.1</v>
      </c>
      <c r="BQ14" s="6">
        <v>5.9</v>
      </c>
      <c r="BR14" s="6">
        <v>11.1</v>
      </c>
      <c r="BS14" s="6">
        <v>7.5</v>
      </c>
      <c r="BT14" s="6">
        <v>5.4</v>
      </c>
      <c r="BU14" s="11">
        <v>10.3</v>
      </c>
    </row>
    <row r="15" spans="1:82" ht="14" x14ac:dyDescent="0.15">
      <c r="A15" s="10" t="s">
        <v>11</v>
      </c>
      <c r="B15" s="4" t="s">
        <v>32</v>
      </c>
      <c r="C15" s="3" t="s">
        <v>33</v>
      </c>
      <c r="D15" s="5">
        <v>29770</v>
      </c>
      <c r="E15" s="6">
        <v>6.1</v>
      </c>
      <c r="F15" s="6">
        <v>5.0999999999999996</v>
      </c>
      <c r="G15" s="6">
        <v>7.1</v>
      </c>
      <c r="H15" s="6">
        <v>5.7</v>
      </c>
      <c r="I15" s="6">
        <v>4.8</v>
      </c>
      <c r="J15" s="6">
        <v>6.6</v>
      </c>
      <c r="K15" s="5">
        <v>30960</v>
      </c>
      <c r="L15" s="6">
        <v>6.3</v>
      </c>
      <c r="M15" s="6">
        <v>5.4</v>
      </c>
      <c r="N15" s="6">
        <v>7.4</v>
      </c>
      <c r="O15" s="6">
        <v>5.8</v>
      </c>
      <c r="P15" s="6">
        <v>4.9000000000000004</v>
      </c>
      <c r="Q15" s="6">
        <v>6.8</v>
      </c>
      <c r="R15" s="5">
        <v>36380</v>
      </c>
      <c r="S15" s="6">
        <v>7.5</v>
      </c>
      <c r="T15" s="6">
        <v>6.6</v>
      </c>
      <c r="U15" s="6">
        <v>8.5</v>
      </c>
      <c r="V15" s="6">
        <v>6.8</v>
      </c>
      <c r="W15" s="6">
        <v>5.9</v>
      </c>
      <c r="X15" s="6">
        <v>7.8</v>
      </c>
      <c r="Y15" s="5">
        <v>34810</v>
      </c>
      <c r="Z15" s="6">
        <v>7.1</v>
      </c>
      <c r="AA15" s="6">
        <v>6.3</v>
      </c>
      <c r="AB15" s="6">
        <v>7.9</v>
      </c>
      <c r="AC15" s="6">
        <v>6.5</v>
      </c>
      <c r="AD15" s="6">
        <v>5.7</v>
      </c>
      <c r="AE15" s="6">
        <v>7.2</v>
      </c>
      <c r="AF15" s="5">
        <v>36620</v>
      </c>
      <c r="AG15" s="6">
        <v>7.4</v>
      </c>
      <c r="AH15" s="6">
        <v>6.6</v>
      </c>
      <c r="AI15" s="6">
        <v>8.1999999999999993</v>
      </c>
      <c r="AJ15" s="6">
        <v>6.7</v>
      </c>
      <c r="AK15" s="6">
        <v>6</v>
      </c>
      <c r="AL15" s="6">
        <v>7.4</v>
      </c>
      <c r="AM15" s="5">
        <v>35454</v>
      </c>
      <c r="AN15" s="6">
        <v>7.1</v>
      </c>
      <c r="AO15" s="6">
        <v>6.4</v>
      </c>
      <c r="AP15" s="6">
        <v>7.9</v>
      </c>
      <c r="AQ15" s="6">
        <v>6.4</v>
      </c>
      <c r="AR15" s="6">
        <v>5.7</v>
      </c>
      <c r="AS15" s="6">
        <v>7.1</v>
      </c>
      <c r="AT15" s="5">
        <v>40388</v>
      </c>
      <c r="AU15" s="6">
        <v>8</v>
      </c>
      <c r="AV15" s="6">
        <v>7.2</v>
      </c>
      <c r="AW15" s="6">
        <v>8.8000000000000007</v>
      </c>
      <c r="AX15" s="6">
        <v>7.1</v>
      </c>
      <c r="AY15" s="6">
        <v>6.4</v>
      </c>
      <c r="AZ15" s="6">
        <v>7.8</v>
      </c>
      <c r="BA15" s="5">
        <v>39946</v>
      </c>
      <c r="BB15" s="6">
        <v>7.8</v>
      </c>
      <c r="BC15" s="6">
        <v>7.2</v>
      </c>
      <c r="BD15" s="6">
        <v>8.5</v>
      </c>
      <c r="BE15" s="6">
        <v>6.9</v>
      </c>
      <c r="BF15" s="6">
        <v>6.3</v>
      </c>
      <c r="BG15" s="6">
        <v>7.5</v>
      </c>
      <c r="BH15" s="5">
        <v>41900</v>
      </c>
      <c r="BI15" s="6">
        <v>8.1999999999999993</v>
      </c>
      <c r="BJ15" s="6">
        <v>7.5</v>
      </c>
      <c r="BK15" s="6">
        <v>8.9</v>
      </c>
      <c r="BL15" s="6">
        <v>7.1</v>
      </c>
      <c r="BM15" s="6">
        <v>6.5</v>
      </c>
      <c r="BN15" s="6">
        <v>7.7</v>
      </c>
      <c r="BO15" s="5">
        <v>44613</v>
      </c>
      <c r="BP15" s="6">
        <v>8.6</v>
      </c>
      <c r="BQ15" s="6">
        <v>7.9</v>
      </c>
      <c r="BR15" s="6">
        <v>9.3000000000000007</v>
      </c>
      <c r="BS15" s="6">
        <v>7.5</v>
      </c>
      <c r="BT15" s="6">
        <v>6.8</v>
      </c>
      <c r="BU15" s="11">
        <v>8.1999999999999993</v>
      </c>
    </row>
    <row r="16" spans="1:82" ht="14" x14ac:dyDescent="0.15">
      <c r="A16" s="10" t="s">
        <v>11</v>
      </c>
      <c r="B16" s="4" t="s">
        <v>34</v>
      </c>
      <c r="C16" s="3" t="s">
        <v>35</v>
      </c>
      <c r="D16" s="5">
        <v>24850</v>
      </c>
      <c r="E16" s="6">
        <v>7</v>
      </c>
      <c r="F16" s="6">
        <v>5.9</v>
      </c>
      <c r="G16" s="6">
        <v>8.3000000000000007</v>
      </c>
      <c r="H16" s="6">
        <v>6.6</v>
      </c>
      <c r="I16" s="6">
        <v>5.6</v>
      </c>
      <c r="J16" s="6">
        <v>7.8</v>
      </c>
      <c r="K16" s="5">
        <v>25980</v>
      </c>
      <c r="L16" s="6">
        <v>7.3</v>
      </c>
      <c r="M16" s="6">
        <v>6.1</v>
      </c>
      <c r="N16" s="6">
        <v>8.5</v>
      </c>
      <c r="O16" s="6">
        <v>7</v>
      </c>
      <c r="P16" s="6">
        <v>5.9</v>
      </c>
      <c r="Q16" s="6">
        <v>8.1999999999999993</v>
      </c>
      <c r="R16" s="5">
        <v>29700</v>
      </c>
      <c r="S16" s="6">
        <v>7.8</v>
      </c>
      <c r="T16" s="6">
        <v>6.7</v>
      </c>
      <c r="U16" s="6">
        <v>8.9</v>
      </c>
      <c r="V16" s="6">
        <v>7.3</v>
      </c>
      <c r="W16" s="6">
        <v>6.3</v>
      </c>
      <c r="X16" s="6">
        <v>8.4</v>
      </c>
      <c r="Y16" s="5">
        <v>28400</v>
      </c>
      <c r="Z16" s="6">
        <v>7.9</v>
      </c>
      <c r="AA16" s="6">
        <v>6.9</v>
      </c>
      <c r="AB16" s="6">
        <v>9</v>
      </c>
      <c r="AC16" s="6">
        <v>7.4</v>
      </c>
      <c r="AD16" s="6">
        <v>6.4</v>
      </c>
      <c r="AE16" s="6">
        <v>8.4</v>
      </c>
      <c r="AF16" s="5">
        <v>28490</v>
      </c>
      <c r="AG16" s="6">
        <v>7.9</v>
      </c>
      <c r="AH16" s="6">
        <v>7</v>
      </c>
      <c r="AI16" s="6">
        <v>8.9</v>
      </c>
      <c r="AJ16" s="6">
        <v>7.3</v>
      </c>
      <c r="AK16" s="6">
        <v>6.4</v>
      </c>
      <c r="AL16" s="6">
        <v>8.1999999999999993</v>
      </c>
      <c r="AM16" s="5">
        <v>30302</v>
      </c>
      <c r="AN16" s="6">
        <v>8.3000000000000007</v>
      </c>
      <c r="AO16" s="6">
        <v>7.4</v>
      </c>
      <c r="AP16" s="6">
        <v>9.3000000000000007</v>
      </c>
      <c r="AQ16" s="6">
        <v>7.4</v>
      </c>
      <c r="AR16" s="6">
        <v>6.5</v>
      </c>
      <c r="AS16" s="6">
        <v>8.3000000000000007</v>
      </c>
      <c r="AT16" s="5">
        <v>34524</v>
      </c>
      <c r="AU16" s="6">
        <v>9.5</v>
      </c>
      <c r="AV16" s="6">
        <v>8.6</v>
      </c>
      <c r="AW16" s="6">
        <v>10.4</v>
      </c>
      <c r="AX16" s="6">
        <v>8.3000000000000007</v>
      </c>
      <c r="AY16" s="6">
        <v>7.5</v>
      </c>
      <c r="AZ16" s="6">
        <v>9.1</v>
      </c>
      <c r="BA16" s="5">
        <v>36734</v>
      </c>
      <c r="BB16" s="6">
        <v>10</v>
      </c>
      <c r="BC16" s="6">
        <v>9.1999999999999993</v>
      </c>
      <c r="BD16" s="6">
        <v>10.8</v>
      </c>
      <c r="BE16" s="6">
        <v>8.6999999999999993</v>
      </c>
      <c r="BF16" s="6">
        <v>8</v>
      </c>
      <c r="BG16" s="6">
        <v>9.4</v>
      </c>
      <c r="BH16" s="5">
        <v>37632</v>
      </c>
      <c r="BI16" s="6">
        <v>10.199999999999999</v>
      </c>
      <c r="BJ16" s="6">
        <v>9.5</v>
      </c>
      <c r="BK16" s="6">
        <v>11</v>
      </c>
      <c r="BL16" s="6">
        <v>8.6999999999999993</v>
      </c>
      <c r="BM16" s="6">
        <v>8</v>
      </c>
      <c r="BN16" s="6">
        <v>9.4</v>
      </c>
      <c r="BO16" s="5">
        <v>40237</v>
      </c>
      <c r="BP16" s="6">
        <v>10.7</v>
      </c>
      <c r="BQ16" s="6">
        <v>9.9</v>
      </c>
      <c r="BR16" s="6">
        <v>11.5</v>
      </c>
      <c r="BS16" s="6">
        <v>9.1</v>
      </c>
      <c r="BT16" s="6">
        <v>8.4</v>
      </c>
      <c r="BU16" s="11">
        <v>9.9</v>
      </c>
    </row>
    <row r="17" spans="1:73" ht="14" x14ac:dyDescent="0.15">
      <c r="A17" s="10" t="s">
        <v>11</v>
      </c>
      <c r="B17" s="4" t="s">
        <v>36</v>
      </c>
      <c r="C17" s="3" t="s">
        <v>37</v>
      </c>
      <c r="D17" s="5">
        <v>33400</v>
      </c>
      <c r="E17" s="6">
        <v>6.6</v>
      </c>
      <c r="F17" s="6">
        <v>5.8</v>
      </c>
      <c r="G17" s="6">
        <v>7.4</v>
      </c>
      <c r="H17" s="6">
        <v>7.4</v>
      </c>
      <c r="I17" s="6">
        <v>6.6</v>
      </c>
      <c r="J17" s="6">
        <v>8.4</v>
      </c>
      <c r="K17" s="5">
        <v>37690</v>
      </c>
      <c r="L17" s="6">
        <v>7.6</v>
      </c>
      <c r="M17" s="6">
        <v>6.7</v>
      </c>
      <c r="N17" s="6">
        <v>8.4</v>
      </c>
      <c r="O17" s="6">
        <v>8.4</v>
      </c>
      <c r="P17" s="6">
        <v>7.5</v>
      </c>
      <c r="Q17" s="6">
        <v>9.3000000000000007</v>
      </c>
      <c r="R17" s="5">
        <v>43500</v>
      </c>
      <c r="S17" s="6">
        <v>8.4</v>
      </c>
      <c r="T17" s="6">
        <v>7.7</v>
      </c>
      <c r="U17" s="6">
        <v>9.1999999999999993</v>
      </c>
      <c r="V17" s="6">
        <v>9.1999999999999993</v>
      </c>
      <c r="W17" s="6">
        <v>8.4</v>
      </c>
      <c r="X17" s="6">
        <v>10</v>
      </c>
      <c r="Y17" s="5">
        <v>43360</v>
      </c>
      <c r="Z17" s="6">
        <v>8</v>
      </c>
      <c r="AA17" s="6">
        <v>7.3</v>
      </c>
      <c r="AB17" s="6">
        <v>8.6</v>
      </c>
      <c r="AC17" s="6">
        <v>8.8000000000000007</v>
      </c>
      <c r="AD17" s="6">
        <v>8.1</v>
      </c>
      <c r="AE17" s="6">
        <v>9.5</v>
      </c>
      <c r="AF17" s="5">
        <v>43740</v>
      </c>
      <c r="AG17" s="6">
        <v>7.9</v>
      </c>
      <c r="AH17" s="6">
        <v>7.3</v>
      </c>
      <c r="AI17" s="6">
        <v>8.5</v>
      </c>
      <c r="AJ17" s="6">
        <v>8.6</v>
      </c>
      <c r="AK17" s="6">
        <v>8</v>
      </c>
      <c r="AL17" s="6">
        <v>9.3000000000000007</v>
      </c>
      <c r="AM17" s="5">
        <v>44370</v>
      </c>
      <c r="AN17" s="6">
        <v>7.6</v>
      </c>
      <c r="AO17" s="6">
        <v>7</v>
      </c>
      <c r="AP17" s="6">
        <v>8.1</v>
      </c>
      <c r="AQ17" s="6">
        <v>8.6</v>
      </c>
      <c r="AR17" s="6">
        <v>7.9</v>
      </c>
      <c r="AS17" s="6">
        <v>9.1999999999999993</v>
      </c>
      <c r="AT17" s="5">
        <v>45606</v>
      </c>
      <c r="AU17" s="6">
        <v>8.1</v>
      </c>
      <c r="AV17" s="6">
        <v>7.5</v>
      </c>
      <c r="AW17" s="6">
        <v>8.6999999999999993</v>
      </c>
      <c r="AX17" s="6">
        <v>9.1999999999999993</v>
      </c>
      <c r="AY17" s="6">
        <v>8.5</v>
      </c>
      <c r="AZ17" s="6">
        <v>9.8000000000000007</v>
      </c>
      <c r="BA17" s="5">
        <v>44770</v>
      </c>
      <c r="BB17" s="6">
        <v>7.8</v>
      </c>
      <c r="BC17" s="6">
        <v>7.3</v>
      </c>
      <c r="BD17" s="6">
        <v>8.4</v>
      </c>
      <c r="BE17" s="6">
        <v>8.9</v>
      </c>
      <c r="BF17" s="6">
        <v>8.3000000000000007</v>
      </c>
      <c r="BG17" s="6">
        <v>9.5</v>
      </c>
      <c r="BH17" s="5">
        <v>44460</v>
      </c>
      <c r="BI17" s="6">
        <v>7.6</v>
      </c>
      <c r="BJ17" s="6">
        <v>7.1</v>
      </c>
      <c r="BK17" s="6">
        <v>8.1999999999999993</v>
      </c>
      <c r="BL17" s="6">
        <v>8.6</v>
      </c>
      <c r="BM17" s="6">
        <v>8</v>
      </c>
      <c r="BN17" s="6">
        <v>9.1999999999999993</v>
      </c>
      <c r="BO17" s="5">
        <v>44632</v>
      </c>
      <c r="BP17" s="6">
        <v>7.5</v>
      </c>
      <c r="BQ17" s="6">
        <v>6.9</v>
      </c>
      <c r="BR17" s="6">
        <v>8.1</v>
      </c>
      <c r="BS17" s="6">
        <v>8.4</v>
      </c>
      <c r="BT17" s="6">
        <v>7.7</v>
      </c>
      <c r="BU17" s="11">
        <v>9.1</v>
      </c>
    </row>
    <row r="18" spans="1:73" ht="15" thickBot="1" x14ac:dyDescent="0.2">
      <c r="A18" s="12" t="s">
        <v>11</v>
      </c>
      <c r="B18" s="13" t="s">
        <v>38</v>
      </c>
      <c r="C18" s="14" t="s">
        <v>39</v>
      </c>
      <c r="D18" s="15">
        <v>37680</v>
      </c>
      <c r="E18" s="16">
        <v>6.6</v>
      </c>
      <c r="F18" s="16">
        <v>5.9</v>
      </c>
      <c r="G18" s="16">
        <v>7.4</v>
      </c>
      <c r="H18" s="16">
        <v>6.5</v>
      </c>
      <c r="I18" s="16">
        <v>5.7</v>
      </c>
      <c r="J18" s="16">
        <v>7.2</v>
      </c>
      <c r="K18" s="15">
        <v>39260</v>
      </c>
      <c r="L18" s="16">
        <v>6.9</v>
      </c>
      <c r="M18" s="16">
        <v>6.1</v>
      </c>
      <c r="N18" s="16">
        <v>7.6</v>
      </c>
      <c r="O18" s="16">
        <v>6.7</v>
      </c>
      <c r="P18" s="16">
        <v>6</v>
      </c>
      <c r="Q18" s="16">
        <v>7.4</v>
      </c>
      <c r="R18" s="15">
        <v>43710</v>
      </c>
      <c r="S18" s="16">
        <v>7.7</v>
      </c>
      <c r="T18" s="16">
        <v>7</v>
      </c>
      <c r="U18" s="16">
        <v>8.4</v>
      </c>
      <c r="V18" s="16">
        <v>7.5</v>
      </c>
      <c r="W18" s="16">
        <v>6.8</v>
      </c>
      <c r="X18" s="16">
        <v>8.1999999999999993</v>
      </c>
      <c r="Y18" s="15">
        <v>45690</v>
      </c>
      <c r="Z18" s="16">
        <v>8</v>
      </c>
      <c r="AA18" s="16">
        <v>7.4</v>
      </c>
      <c r="AB18" s="16">
        <v>8.6</v>
      </c>
      <c r="AC18" s="16">
        <v>7.6</v>
      </c>
      <c r="AD18" s="16">
        <v>7</v>
      </c>
      <c r="AE18" s="16">
        <v>8.3000000000000007</v>
      </c>
      <c r="AF18" s="15">
        <v>47240</v>
      </c>
      <c r="AG18" s="16">
        <v>8.1999999999999993</v>
      </c>
      <c r="AH18" s="16">
        <v>7.6</v>
      </c>
      <c r="AI18" s="16">
        <v>8.8000000000000007</v>
      </c>
      <c r="AJ18" s="16">
        <v>7.8</v>
      </c>
      <c r="AK18" s="16">
        <v>7.2</v>
      </c>
      <c r="AL18" s="16">
        <v>8.4</v>
      </c>
      <c r="AM18" s="15">
        <v>50867</v>
      </c>
      <c r="AN18" s="16">
        <v>8.6</v>
      </c>
      <c r="AO18" s="16">
        <v>8</v>
      </c>
      <c r="AP18" s="16">
        <v>9.3000000000000007</v>
      </c>
      <c r="AQ18" s="16">
        <v>8</v>
      </c>
      <c r="AR18" s="16">
        <v>7.5</v>
      </c>
      <c r="AS18" s="16">
        <v>8.6999999999999993</v>
      </c>
      <c r="AT18" s="15">
        <v>51122</v>
      </c>
      <c r="AU18" s="16">
        <v>8.6999999999999993</v>
      </c>
      <c r="AV18" s="16">
        <v>8.1</v>
      </c>
      <c r="AW18" s="16">
        <v>9.3000000000000007</v>
      </c>
      <c r="AX18" s="16">
        <v>8</v>
      </c>
      <c r="AY18" s="16">
        <v>7.5</v>
      </c>
      <c r="AZ18" s="16">
        <v>8.6</v>
      </c>
      <c r="BA18" s="15">
        <v>52280</v>
      </c>
      <c r="BB18" s="16">
        <v>8.8000000000000007</v>
      </c>
      <c r="BC18" s="16">
        <v>8.1999999999999993</v>
      </c>
      <c r="BD18" s="16">
        <v>9.4</v>
      </c>
      <c r="BE18" s="16">
        <v>8.1</v>
      </c>
      <c r="BF18" s="16">
        <v>7.5</v>
      </c>
      <c r="BG18" s="16">
        <v>8.6999999999999993</v>
      </c>
      <c r="BH18" s="15">
        <v>53989</v>
      </c>
      <c r="BI18" s="16">
        <v>9</v>
      </c>
      <c r="BJ18" s="16">
        <v>8.4</v>
      </c>
      <c r="BK18" s="16">
        <v>9.6999999999999993</v>
      </c>
      <c r="BL18" s="16">
        <v>8.1999999999999993</v>
      </c>
      <c r="BM18" s="16">
        <v>7.6</v>
      </c>
      <c r="BN18" s="16">
        <v>8.8000000000000007</v>
      </c>
      <c r="BO18" s="15">
        <v>58591</v>
      </c>
      <c r="BP18" s="16">
        <v>9.6999999999999993</v>
      </c>
      <c r="BQ18" s="16">
        <v>9</v>
      </c>
      <c r="BR18" s="16">
        <v>10.4</v>
      </c>
      <c r="BS18" s="16">
        <v>8.6999999999999993</v>
      </c>
      <c r="BT18" s="16">
        <v>8.1</v>
      </c>
      <c r="BU18" s="17">
        <v>9.4</v>
      </c>
    </row>
  </sheetData>
  <mergeCells count="11">
    <mergeCell ref="AM3:AS3"/>
    <mergeCell ref="AT3:AZ3"/>
    <mergeCell ref="BA3:BG3"/>
    <mergeCell ref="BH3:BN3"/>
    <mergeCell ref="BO3:BU3"/>
    <mergeCell ref="AF3:AL3"/>
    <mergeCell ref="A3:B3"/>
    <mergeCell ref="D3:J3"/>
    <mergeCell ref="K3:Q3"/>
    <mergeCell ref="R3:X3"/>
    <mergeCell ref="Y3:AE3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data_Massachusetts</vt:lpstr>
      <vt:lpstr>data_Massachusetts!IDX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Massachusetts Diagnosed Diabetes Prevalence data, by county, 2004-2013</dc:title>
  <dc:subject>Massachusetts Diagnosed Diabetes Prevalence data, by county, 2004-2013</dc:subject>
  <dc:creator>Centers for Disease Control and Prevention (CDC), Division of Diabetes Translation</dc:creator>
  <cp:keywords>Massachusetts , United States, Diagnosed Diabetes Prevalence  by county, 2004-2013, FIPS code, data, cases, rate per 1000, number of new cases, confidence limit, age-adjusted, Centers for Disease Control and Prevention (CDC), Division of Diabetes Translation</cp:keywords>
  <cp:lastModifiedBy>Microsoft Office User</cp:lastModifiedBy>
  <dcterms:created xsi:type="dcterms:W3CDTF">2016-02-08T18:28:39Z</dcterms:created>
  <dcterms:modified xsi:type="dcterms:W3CDTF">2019-07-12T00:52:50Z</dcterms:modified>
  <dc:language>English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</Properties>
</file>