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carlos/Desktop/Desktop - Carlos’s MacBook Air/UNI/Master/1000 plus/Foqee/Foqee/"/>
    </mc:Choice>
  </mc:AlternateContent>
  <xr:revisionPtr revIDLastSave="0" documentId="13_ncr:1_{F0F2AD83-2184-7746-B41A-50D2265F0F71}" xr6:coauthVersionLast="47" xr6:coauthVersionMax="47" xr10:uidLastSave="{00000000-0000-0000-0000-000000000000}"/>
  <bookViews>
    <workbookView xWindow="0" yWindow="0" windowWidth="38400" windowHeight="21600" activeTab="2" xr2:uid="{3F8B321A-3D23-F746-93E9-C461CEC26209}"/>
  </bookViews>
  <sheets>
    <sheet name="AutomotiveSPICE Base Practices" sheetId="3" r:id="rId1"/>
    <sheet name="ISO26262" sheetId="1" r:id="rId2"/>
    <sheet name="ASPICE - 26262 combined" sheetId="6" r:id="rId3"/>
    <sheet name="Categories of norm entrie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1" l="1"/>
  <c r="G15" i="3"/>
  <c r="G22" i="1"/>
  <c r="G18" i="1"/>
  <c r="G2" i="1"/>
  <c r="G3" i="1"/>
  <c r="G4" i="1"/>
  <c r="G5" i="1"/>
  <c r="G6" i="1"/>
  <c r="G7" i="1"/>
  <c r="G8" i="1"/>
  <c r="G9" i="1"/>
  <c r="G10" i="1"/>
  <c r="G11" i="1"/>
  <c r="G12" i="1"/>
  <c r="G13" i="1"/>
  <c r="G14" i="1"/>
  <c r="G15" i="1"/>
  <c r="G16" i="1"/>
  <c r="G17" i="1"/>
  <c r="G19" i="1"/>
  <c r="G20" i="1"/>
  <c r="G21" i="1"/>
  <c r="G23" i="1"/>
  <c r="G24" i="1"/>
  <c r="G25" i="1"/>
  <c r="G26" i="1"/>
  <c r="G28" i="1"/>
  <c r="G29" i="1"/>
  <c r="G30" i="1"/>
  <c r="G31" i="1"/>
  <c r="G32" i="1"/>
  <c r="G33" i="1"/>
  <c r="G34" i="1"/>
  <c r="G35" i="1"/>
  <c r="G36" i="1"/>
  <c r="G37" i="1"/>
  <c r="G38" i="1"/>
  <c r="G39" i="1"/>
  <c r="G40" i="1"/>
  <c r="G41" i="1"/>
  <c r="G42" i="1"/>
  <c r="G43" i="1"/>
  <c r="G44" i="1"/>
  <c r="G45" i="1"/>
  <c r="G20" i="3"/>
  <c r="G11" i="3"/>
  <c r="G2" i="3"/>
  <c r="G3" i="3"/>
  <c r="G4" i="3"/>
  <c r="G5" i="3"/>
  <c r="G6" i="3"/>
  <c r="G7" i="3"/>
  <c r="G8" i="3"/>
  <c r="G9" i="3"/>
  <c r="G10" i="3"/>
  <c r="G12" i="3"/>
  <c r="G13" i="3"/>
  <c r="G14" i="3"/>
  <c r="G16" i="3"/>
  <c r="G17" i="3"/>
  <c r="G18" i="3"/>
  <c r="G19"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alcChain>
</file>

<file path=xl/sharedStrings.xml><?xml version="1.0" encoding="utf-8"?>
<sst xmlns="http://schemas.openxmlformats.org/spreadsheetml/2006/main" count="581" uniqueCount="338">
  <si>
    <t>Part</t>
  </si>
  <si>
    <t>Clause</t>
  </si>
  <si>
    <t>ID</t>
  </si>
  <si>
    <t>Content</t>
  </si>
  <si>
    <t>5.1</t>
  </si>
  <si>
    <t>5.4.1</t>
  </si>
  <si>
    <t>6.1</t>
  </si>
  <si>
    <t>6.2</t>
  </si>
  <si>
    <t>6.4.1</t>
  </si>
  <si>
    <t>6.4.4</t>
  </si>
  <si>
    <t>7.4.1</t>
  </si>
  <si>
    <t>5.2</t>
  </si>
  <si>
    <t>5.4.2</t>
  </si>
  <si>
    <t>Hardware-software interface (HSI) specification</t>
  </si>
  <si>
    <t>8.1</t>
  </si>
  <si>
    <t>8.2</t>
  </si>
  <si>
    <t>6.4.2</t>
  </si>
  <si>
    <t>6.4.3</t>
  </si>
  <si>
    <t>6.4.5</t>
  </si>
  <si>
    <t>6.4.6</t>
  </si>
  <si>
    <t>6.4.7</t>
  </si>
  <si>
    <t>8.4.1</t>
  </si>
  <si>
    <t>8.4.2</t>
  </si>
  <si>
    <t>8.4.3</t>
  </si>
  <si>
    <t>8.4.4</t>
  </si>
  <si>
    <t>8.4.5</t>
  </si>
  <si>
    <t>9.1</t>
  </si>
  <si>
    <t>9.2</t>
  </si>
  <si>
    <t>9.4.4</t>
  </si>
  <si>
    <t>Software Verification Plan
Software Unit Level Structural Coverage Report</t>
  </si>
  <si>
    <t>Software Verification Plan</t>
  </si>
  <si>
    <t>26262-2018:6-5.1</t>
  </si>
  <si>
    <t>Objectives
The objectives of this clause are:
a) to ensure a suitable and consistent software development process; and
b) to ensure a suitable software development environment.</t>
  </si>
  <si>
    <t>26262-2018:6-5.2</t>
  </si>
  <si>
    <t>General
The reference phase model for the development of software is given in Figure 2. Details concerning the treatment of configurable software are provided in Annex C .
NOTE Within the figure, the specific clauses of each part of the ISO 26262 series of standards are indicated in the following manner: "m-n", where "m" represents the number of the part and "n" indicates the number of the clause, e.g. "4-7" represents ISO 26262-4:2018, Clause 7.
NOTE 1 Development approaches or methods from agile software development can also be suitable for the development of safety-related software, but if the safety activities are tailored in this manner, ISO 26262-2:2018 6.4.5 is considered. However, agile approaches and methods cannot be used to omit safety measures or ignore the fundamental documentation, process or safety integrity of product rigour required for the achievement of functional safety.
EXAMPLE 1 Test Driven Development can be used to improve quality and testability of requirements.
EXAMPLE 2 Continuous integration based on an automated build system can support consistency of sub-
phases and facilitate regression tests. Such a build system typically performs code generation, compiling and linking, static code analysis, documentation generation, testing and packaging. It allows, subject to tool chain and tool configuration, repeatable and, after changes, comparable production of software, documentation and test results.
NOTE 2 Cybersecurity can also be considered when developing the embedded software of a particular item,
see ISO 26262-2:2018, 5.4.2.3. In order to be able to develop software, specific topics are addressed in this clause concerning the modelling, design and/or programming languages to be used, and the application of guidelines and tools.
NOTE 3 Tools used for software development can include tools other than software tools.
EXAMPLE 3 Tools used for testing phases.</t>
  </si>
  <si>
    <t>26262-2018:6-5.4.1</t>
  </si>
  <si>
    <t>When developing the software of an item, software development processes and software development environments shall be used which:
a) are suitable for developing safety-related embedded software, including methods, guidelines,
     languages and tools;
b) support consistency across the sub-phases of the software development lifecycle and the respective
   work products; and
c) are compatible with the system and hardware development phases regarding required interaction
     and consistency of exchange of information.
NOTE 1 The sequencing of phases, tasks and activities, including iteration steps, for the software of an item intends to ensure the consistency of the corresponding work products with the product development at the hardware level (see ISO 26262-5) and the product development at the system level (see ISO 26262-4).
NOTE 2 The software tool criteria evaluation report (see ISO 26262-8:2018, 11.5.1) or the software tool qualification report (see ISO 26262-8:2018, 11.5.2) can provide input to the tool usage.</t>
  </si>
  <si>
    <t>Documentation of the software development environment</t>
  </si>
  <si>
    <t>26262-2018:6-5.4.2</t>
  </si>
  <si>
    <t>The criteria that shall be considered when selecting a design, modelling or programming language are:
a) an unambiguous and comprehensible definition;
     EXAMPLE Unambiguous definition of syntax and semantics or restriction to configuration of the
     development environment.
b) suitability for specifying and managing safety requirements according to ISO 26262-8:2018
   Clause 6, if modelling is used for requirements engineering and management;
c) support the achievement of modularity, abstraction and encapsulation; and
d) support the use of structured constructs.
NOTE Assembly languages can be used for those parts of the software where the use of high-level programming languages is not appropriate, such as low-level software with interfaces to the hardware, interrupt handlers, or time-critical algorithms. However using assembly languages can require a suitable application or tailoring of all software development phases (e.g. requirements of Clause 8).</t>
  </si>
  <si>
    <t>5.4.3</t>
  </si>
  <si>
    <t>26262-2018:6-5.4.3</t>
  </si>
  <si>
    <t>Criteria for suitable modelling, design or programming languages (see 5.4.2) that are not sufficiently addressed by the language itself shall be covered by the corresponding guidelines, or by the development environment, considering the topics listed in Table 1.
EXAMPLE 1 MISRA C (see Reference [3]) is a coding guideline for the programming language C and includes guidance for automatically generated code.
EXAMPLE 2 In the case of model based development with automatic code generation, guidelines can be applied at the model level as well as the code level. Appropriate modelling style guides including the MISRA AC series can be considered. Style guides for commercial tools are also possible guidelines.
NOTE Existing coding guidelines and modelling guidelines can be modified for a specific item development.</t>
  </si>
  <si>
    <t>26262-2018:6-6.1</t>
  </si>
  <si>
    <t>Objectives
The objectives of this sub-phase are:
a) to specify or refine the software safety requirements which are derived from the technical safety
     concept and the system architectural design specification;
b) to define the safety-related functionalities and properties of the software required for the
   implementation;
c) to refine the requirements of the hardware-software interface initiated in ISO 26262-4:2018,
     Clause 6; and
d) to verify that the software safety requirements and the hardware-software interface requirements
   are suitable for software development and are consistent with the technical safety concept and the
   system architectural design specification.</t>
  </si>
  <si>
    <t>26262-2018:6-6.2</t>
  </si>
  <si>
    <t>General
The technical safety requirements are refined and allocated to hardware and software during the system architectural design phase given in ISO 26262-4:2018, Clause 6. The specification of the software safety requirements considers in particular constraints of the hardware and the impact of these constraints on the software. This sub-phase includes the specification of software safety requirements to support the subsequent design phases.</t>
  </si>
  <si>
    <t>26262-2018:6-6.4.1</t>
  </si>
  <si>
    <t>The software safety requirements shall be derived considering the required safety-related functionalities and properties of the software, whose failures could lead to the violation of a technical safety requirement allocated to software.
NOTE 1 The software safety requirements are either derived directly from the technical safety requirements allocated to software or are requirements for software functions and properties that, if not fulfilled, could lead to a violation of the technical safety requirements allocated to software.
EXAMPLE 1 Safety-related functionality of the software can be:
    - functions that enable the safe execution of a nominal function;
    - functions that enable the system to achieve or maintain a safe state or degraded state;
    - functions related to the detection, indication and mitigation of faults of safety-related hardware elements;
    - self-test or monitoring functions related to the detection, indication and mitigation of failures in the
    operating system, basic software or the application software itself;
    - functions related to on-board and off-board tests during production, operation, service and
    decommissioning;
    - functions that allow modifications of the software during production and service; or
    - functions related to performance or time-critical operations.
EXAMPLE 2 Safety-related properties include robustness against erroneous inputs, independence or freedom from interference between different functionalities, or fault tolerance capabilities of the software.
NOTE 2 Safety-oriented analyses (see 7.4.10 or 7.4.11) can be used to identify additional software safety requirements or provide evidence for their achievement.</t>
  </si>
  <si>
    <t>Software safety requirements specification</t>
  </si>
  <si>
    <t>26262-2018:6-6.4.2</t>
  </si>
  <si>
    <t>Specification of the software safety requirements derived from the technical safety requirements,
the technical safety concept and the system architectural design in accordance with ISO 26262-4:2018, 6.4.1 and 6.4.3 shall consider:
a) the specification and management of safety requirements in accordance with ISO 26262-8:2018,
     Clause 6;
b) the specified system and hardware configurations;
     EXAMPLE 1 Configuration parameters can include gain control, band pass frequency and clock prescaler.
c) the hardware-software interface specification;
d) the relevant requirements of the hardware design specification;
e) the timing constraints;
     EXAMPLE 2 Execution or reaction time derived from the required response time at the system level.
f) the external interfaces; and
     EXAMPLE 3 Communication and user interfaces.
g) each operating mode and each transition between the operating modes of the vehicle, the system,
   or the hardware, having an impact on the software.
     EXAMPLE 4 Operating modes include shut-off or sleep, initialization, normal operation, degraded and
     advanced modes for testing or flash programming.</t>
  </si>
  <si>
    <t>26262-2018:6-6.4.3</t>
  </si>
  <si>
    <t>If ASIL decomposition is applied to the software safety requirements, ISO 26262-9:2018,
Clause 5, shall be complied with.</t>
  </si>
  <si>
    <t>26262-2018:6-6.4.4</t>
  </si>
  <si>
    <t>The hardware-software interface specification initiated in ISO 26262-4:2018, Clause 6, shall be refined sufficiently to allow for the correct control and usage of the hardware by the software, and shall describe each safety-related dependency between hardware and software.</t>
  </si>
  <si>
    <t>26262-2018:6-6.4.5</t>
  </si>
  <si>
    <t>If other functions in addition to those functions for which safety requirements are specified in 6.4.1 are carried out by the embedded software, a specification of these functions and their properties in accordance with the applied quality management system shall be available.</t>
  </si>
  <si>
    <t>26262-2018:6-6.4.6</t>
  </si>
  <si>
    <t>The refined hardware-software interface specification shall be verified jointly by the persons responsible for the system, hardware and software development.</t>
  </si>
  <si>
    <t>Requirements Engineering Plan</t>
  </si>
  <si>
    <t>26262-2018:6-6.4.7</t>
  </si>
  <si>
    <t>The software safety requirements and the refined requirements of the hardware-software interface specification shall be verified in accordance with ISO 26262-8:2018, Clauses 6 and 9, to provide evidence for their:
a) suitability for software development;
b) compliance and consistency with the technical safety requirements;
c) compliance with the system design; and
d) consistency with the hardware-software interface.</t>
  </si>
  <si>
    <t>Software Requirements Specification Review Report
Hardware-Software Interface Specification Review Report</t>
  </si>
  <si>
    <t>26262-2018:6-7.4.1</t>
  </si>
  <si>
    <t>To avoid systematic faults in the software architectural design and in the subsequent development activities, the description of the software architectural design shall address the following characteristics supported by notations for software architectural design as listed in Table 2:
a) comprehensibility;
b) consistency;
c) simplicity;
d) verifiability;
e) modularity;
f) abstraction;
         NOTE Abstraction can be supported by using hierarchical structures, grouping schemes or views to
         cover static, dynamic or deployment aspects of an architectural design.
g) encapsulation; and
h) maintainability.</t>
  </si>
  <si>
    <t>Software architectural design specification</t>
  </si>
  <si>
    <t>7.4.11</t>
  </si>
  <si>
    <t>26262-2018:6-7.4.11</t>
  </si>
  <si>
    <t>If the implementation of software safety requirements relies on freedom from interference or sufficient independence between software components, dependent failures and their effects shall be analysed in accordance with ISO 26262-9:2018, Clause 7.
NOTE See Annex E and ISO 26262-9:2018, Annex C for additional information about the application of analyses of dependent failures at the software architectural level.</t>
  </si>
  <si>
    <t>7.4.12</t>
  </si>
  <si>
    <t>26262-2018:6-7.4.12</t>
  </si>
  <si>
    <t>Depending on the results of the safety-oriented analyses at the software architectural level in accordance with 7.4.10 or 7.4.11, safety mechanisms for error detection and error handling shall be applied.
NOTE 1 Annex E provides guidance for deciding if safety mechanisms are required for a failure mode.
NOTE 2 Safety mechanisms for error detection can include:
- Range checks of input and output data;
- Plausibility check (e.g. using a reference model of the desired behaviour, assertion checks, or comparing
     signals from different sources);
- Detection of data errors (e.g. error detecting codes and multiple data storage);
- Monitoring of program execution by an external element such as an ASIC or another software element
     performing a watchdog function. Monitoring can be logical or temporal monitoring or both;
- Temporal monitoring of program execution;
- Diverse redundancy in the design; or
- Access violation control mechanisms implemented in software or hardware concerned with granting or
     denying access to safety-related shared resources.
NOTE 3 Safety mechanisms for error handling can include:
- Deactivation in order to achieve and maintain a safe state;
- Static recovery mechanism (e.g. recovery blocks, backward recovery, forward recovery and recovery through
     repetition);
- Graceful degradation by prioritizing functions to minimize the adverse effects of potential failures on
     functional safety;
- Homogenous redundancy in the design, which focuses primarily on controlling the effects of transient faults
     or random faults in the hardware on which a similar software is executed (e.g. temporal redundant execution
     of software);
- Diverse redundancy in the design which implies dissimilar software in each parallel path and focuses
     primarily on the prevention or control of systematic faults in the software;
- Correcting codes for data; or
- Access permission management implemented in software or hardware concerned with granting or denying
     access to safety-related shared resources.
NOTE 4 The software safety mechanisms (including general robustness mechanisms) can be reviewed at the system level to analyse the potential impact on the system behaviour and the consistency with the technical safety requirements.</t>
  </si>
  <si>
    <t>7.4.13</t>
  </si>
  <si>
    <t>26262-2018:6-7.4.13</t>
  </si>
  <si>
    <t>An upper estimation of required resources for the embedded software shall be made, including:
a) the execution time;
b) the storage space; and
     EXAMPLE RAM for stacks and heaps, ROM for program and non-volatile data.
c) the communication resources.</t>
  </si>
  <si>
    <t>7.4.2</t>
  </si>
  <si>
    <t>26262-2018:6-7.4.2</t>
  </si>
  <si>
    <t>During the development of the software architectural design, the following shall be considered:
a) the verifiability of the software architectural design;
         NOTE This implies bi-directional traceability between the software architectural design and the
         software safety requirements.
b) the suitability for configurable software;
c) the feasibility for the design and implementation of the software units;
d) the testability of the software architecture during software integration testing; and
e) the maintainability of the software architectural design.</t>
  </si>
  <si>
    <t>7.4.3</t>
  </si>
  <si>
    <t>26262-2018:6-7.4.3</t>
  </si>
  <si>
    <t>In order to avoid systematic faults, the software architectural design shall exhibit the following characteristics by use of the principles listed in Table 3:
a) comprehensibility;
b) consistency;
c) simplicity;
d) verifiability;
e) modularity;
f) encapsulation; and
g) maintainability.</t>
  </si>
  <si>
    <t>7.4.4</t>
  </si>
  <si>
    <t>26262-2018:6-7.4.4</t>
  </si>
  <si>
    <t>The software architectural design shall be developed down to the level where the software units are identified.</t>
  </si>
  <si>
    <t>7.4.5</t>
  </si>
  <si>
    <t>26262-2018:6-7.4.5</t>
  </si>
  <si>
    <t>The software architectural design shall describe:
a) the static design aspects of the software architectural elements; and
     NOTE 1 Static design aspects address:
     - the software structure including its hierarchical levels;
     - the data types and their characteristics;
     - the external interfaces of the software components;
     - the external interfaces of the embedded software;
     - the global variables; and
     - the constraints including the scope of the architecture and external dependencies.
     NOTE 2 In the case of model-based development, modelling the structure can be an inherent part of the
     overall modelling activities. The structure modelled can be dependent on the selected modelling language.
b) the dynamic design aspects of the software architectural elements.
     NOTE 3 Dynamic design aspects address:
     - the functional chain of events and behaviour;
     - the logical sequence of data processing;
     - the control flow and concurrency of processes;
     - the data flow through interfaces and global variables; and
     - the temporal constraints.
NOTE 4 To determine the dynamic behaviour (e.g. of tasks, time slices and interrupts) the different operating states (e.g. power-up, shut-down, normal operation, calibration and diagnosis) are considered.
NOTE 5 To describe the dynamic behaviour (e.g. of tasks, time slices and interrupts), the communication relationships and their allocation to the system hardware (e.g. CPU and communication channels) are specified.</t>
  </si>
  <si>
    <t>7.4.6</t>
  </si>
  <si>
    <t>26262-2018:6-7.4.6</t>
  </si>
  <si>
    <t>The software safety requirements shall be hierarchically allocated to the software components down to software units. As a result, each software component shall be developed in compliance with the highest ASIL of any of the requirements allocated to it.
NOTE During this process of design development and requirement allocation, splitting or further refinement of software safety requirements in accordance with Clause 6 can be necessary.</t>
  </si>
  <si>
    <t>7.4.7</t>
  </si>
  <si>
    <t>26262-2018:6-7.4.7</t>
  </si>
  <si>
    <t>If a pre-existing software architectural element is used without modifications in order to meet the assigned safety requirements without being developed according to the ISO 26262 series of standards,
then it shall be qualified in accordance with ISO 26262-8:2018, Clause 12.
NOTE 1 The use of qualified software components does not affect the applicability of Clauses 10 and 11.
However, some activities described in Clauses 8 and 9 can be omitted.
NOTE 2 The suitability for reuse of software elements developed according to the ISO 26262 series of standards is performed during the verification of the software architectural design.</t>
  </si>
  <si>
    <t>7.4.8</t>
  </si>
  <si>
    <t>26262-2018:6-7.4.8</t>
  </si>
  <si>
    <t>If the embedded software has to implement software components of different ASILs, or safety-
related and non-safety-related software components, then all of the embedded software shall be treated in accordance with the highest ASIL, unless the software components meet the criteria for coexistence in accordance with ISO 26262-9:2018, Clause 6.</t>
  </si>
  <si>
    <t>7.4.9</t>
  </si>
  <si>
    <t>26262-2018:6-7.4.9</t>
  </si>
  <si>
    <t>If software partitioning (see Annex D) is used to implement freedom from interference between software components it shall be ensured that:
a) the shared resources are used in such a way that freedom from interference of software partitions
     is ensured;
     NOTE 1 Tasks within a software partition are not free from interference among each other.
     NOTE 2 One software partition cannot change the code or data of another software partition nor
     command non-shared resources of other software partitions.
     NOTE 3 The service received from shared resources by one software partition cannot be affected by
     another software partition. This includes the performance of the resources concerned, as well as the rate,
     latency, jitter and duration of scheduled access to the resource.
b) the software partitioning is supported by dedicated hardware features or equivalent means (this
   requirement applies to ASIL D, in accordance with 4.4);
     EXAMPLE Hardware feature such as a memory protection unit.
c) the element of the software that implements the software partitioning is developed in compliance
     with the highest ASIL assigned to any requirement of the software partitions; and
     NOTE 4 In general the operating system provides or supports software partitioning.
d) evidence for the effectiveness of the software partitioning is generated during software integration
   and verification (in accordance with Clause 10).</t>
  </si>
  <si>
    <t>26262-2018:6-8.1</t>
  </si>
  <si>
    <t>Objectives
The objectives of this sub-phase are:
a) to develop a software unit design in accordance with the software architectural design, the
     design criteria and the allocated software requirements which supports the implementation and
     verification of the software unit; and
b) to implement the software units as specified.</t>
  </si>
  <si>
    <t>26262-2018:6-8.2</t>
  </si>
  <si>
    <t>General
Based on the software architectural design, the detailed design of the software units is developed. The detailed design can be represented in the form of a model.
The implementation at the source code level can be manually or automatically generated from the design in accordance with the software development environment.
In order to develop a single software unit design, both software safety requirements and non-safety-
related requirements are implemented. Hence, in this sub-phase, safety-related and non-safety-related requirements are handled within one development process.</t>
  </si>
  <si>
    <t>26262-2018:6-8.4.1</t>
  </si>
  <si>
    <t>The requirements of this sub-clause shall be complied with if the software unit is a safety-related element.
NOTE "Safety-related" means that the unit implements safety requirements, or that the criteria for coexistence (see ISO 26262-9:2018, Clause 6) of the unit with other units are not satisfied.</t>
  </si>
  <si>
    <t>26262-2018:6-8.4.2</t>
  </si>
  <si>
    <t>The software unit design and implementation shall:
a) be suitable to satisfy the software requirements allocated to the software unit with the
   required ASIL;
b) be consistent with the software architectural design specification; and
c) be consistent with the hardware-software interface specification, if applicable.
EXAMPLE Consistency and integrity of the interfaces to other software units; correctness, accuracy and timeliness of input or output data.</t>
  </si>
  <si>
    <t>Software unit design specification</t>
  </si>
  <si>
    <t>26262-2018:6-8.4.3</t>
  </si>
  <si>
    <t>To avoid systematic faults and to ensure that the software unit design achieves the following properties, the software unit design shall be described using the notations listed in Table 5.
a) consistency;
b) comprehensibility;
c) maintainability; and
d) verifiability.</t>
  </si>
  <si>
    <t>26262-2018:6-8.4.4</t>
  </si>
  <si>
    <t>The specification of the software units shall describe the functional behaviour and the internal design to the level of detail necessary for their implementation.
EXAMPLE Internal design can include constraints on the use of registers and storage of data.</t>
  </si>
  <si>
    <t>26262-2018:6-8.4.5</t>
  </si>
  <si>
    <t>Design principles for software unit design and implementation at the source code level as listed in Table 6 shall be applied to achieve the following properties:
a) correct order of execution of subprograms and functions within the software units, based on the
     software architectural design;
b) consistency of the interfaces between the software units;
c) correctness of data flow and control flow between and within the software units;
d) simplicity;
e) readability and comprehensibility;
f) robustness;
     EXAMPLE Methods to prevent implausible values, execution errors, division by zero, and errors in the
     data flow and control flow.
g) suitability for software modification; and
h) verifiability.</t>
  </si>
  <si>
    <t>Software unit design specification
Software unit implementation</t>
  </si>
  <si>
    <t>26262-2018:6-9.1</t>
  </si>
  <si>
    <t>Objectives
The objectives of this sub-phase are:
a) to provide evidence that the software unit design satisfies the allocated software requirements
     and is suitable for the implementation;
b) to verify that the defined safety measures resulting from safety-oriented analyses in accordance
   with 7.4.10 and 7.4.11 are properly implemented;
c) to provide evidence that the implemented software unit complies with the unit design and fulfils
     the allocated software requirements with the required ASIL; and
d) to provide sufficient evidence that the software unit contains neither undesired functionalities nor
   undesired properties regarding functional safety.</t>
  </si>
  <si>
    <t>26262-2018:6-9.2</t>
  </si>
  <si>
    <t>General
The software unit design and the implemented software units are verified by using an appropriate combination of verification measures such as reviews, analyses and testing.
In order to verify a single software unit design, both software safety requirements and all non-safety-
related requirements are considered. Hence in this sub-phase safety-related and non-safety-related requirements are handled within one development process.</t>
  </si>
  <si>
    <t>9.4.1</t>
  </si>
  <si>
    <t>26262-2018:6-9.4.1</t>
  </si>
  <si>
    <t>The requirements of this sub-clause shall be complied with if the software unit is a safety-related element.
NOTE 1 "Safety-related element" according to ISO 26262-1 means that the unit implements safety requirements, or that the criteria for coexistence (see ISO 26262-9:2018, Clause 6) of the unit with other units are not satisfied.
NOTE 2 The requirements of this clause address safety-related software units; other software standards (see ISO 26262-2:2018, 5.4.5.1) can apply for verification of other software units.
NOTE 3 For model-based software development, the corresponding parts of the implementation model also represent objects for the verification planning. Depending on the selected software development process the verification objects can be the code derived from this model, the model itself, or both.</t>
  </si>
  <si>
    <t>9.4.2</t>
  </si>
  <si>
    <t>26262-2018:6-9.4.2</t>
  </si>
  <si>
    <t>The software unit design and the implemented software unit shall be verified in accordance with ISO 26262-8:2018, Clause 9 by applying an appropriate combination of methods according to Table 7 to provide evidence for:
a) compliance with the requirements regarding the unit design and implementation in accordance
     with Clause 8;
     NOTE 1 Software safety requirements include both functions and properties of the software.
     NOTE 2 Performing verification at the model level can substitute for verification at the source code
     level provided that the code generation preserves the properties (e.g. sufficient confidence in the code
     generators used).
     EXAMPLE Evidence for the effective implementation of the error detection and error handling
     mechanisms specified to achieve robustness of the software unit against erroneous inputs.
b) the compliance of the source code with its design specification;
     NOTE 3 In the case of model-based development, requirement b) still applies.
c) compliance with the specification of the hardware-software interface (in accordance with 6.4.4), if
     applicable;
d) confidence in the absence of unintended functionality and properties;
e) sufficient resources to support their functionality and properties; and
f) implementation of the safety measures resulting from the safety-oriented analyses in accordance
     with 7.4.10 and 7.4.11.</t>
  </si>
  <si>
    <t>Static Code Analysis Configuration
Software Unit Design Specification Review Checklist
Software Code Review Checklist
Software Unit Design Specification Review Report
Software Unit Implementation Review Report</t>
  </si>
  <si>
    <t>9.4.3</t>
  </si>
  <si>
    <t>26262-2018:6-9.4.3</t>
  </si>
  <si>
    <t>To enable the specification of appropriate test cases for the software unit testing in accordance with 9.4.2, test cases shall be derived using the methods as listed in Table 8.</t>
  </si>
  <si>
    <t>Software Unit Test Specification
Software Unit Test Implementation</t>
  </si>
  <si>
    <t>26262-2018:6-9.4.4</t>
  </si>
  <si>
    <t>To evaluate the completeness of verification and to provide evidence that the objectives for unit testing are adequately achieved, the coverage of requirements at the software unit level shall be determined and the structural coverage shall be measured in accordance with the metrics as listed in Table 9. If the achieved structural coverage is considered insufficient, either additional test cases shall be specified or a rationale based on other methods shall be provided.
NOTE 1 No target value or a low target value for structural coverage without a rationale is considered insufficient.
EXAMPLE 1 Analysis of structural coverage can reveal shortcomings in requirements-based test cases,
inadequacies in requirements, dead code, deactivated code or unintended functionality.
EXAMPLE 2 A rationale can be given for the level of coverage achieved based on accepted dead code (e.g. code for debugging) or code segments depending on different software configurations; or code not covered can be verified using complementary methods (e.g. inspections).
EXAMPLE 3 A rationale can be based on the state of the art.</t>
  </si>
  <si>
    <t>9.4.5</t>
  </si>
  <si>
    <t>26262-2018:6-9.4.5</t>
  </si>
  <si>
    <t>The test environment for software unit testing shall be suitable for achieving the objectives of the unit testing considering the target environment. If the software unit testing is not carried out in the target environment, the differences in the source and object code, as well as the differences between the test environment and the target environment, shall be analysed in order to specify additional tests in the target environment during the subsequent test phases.
NOTE 1 Differences between the test environment and the target environment can arise in the source code or object code, for example, due to different bit widths of data words and address words of the processors.
NOTE 2 Depending on the scope of the tests, the appropriate test environment for the execution of the software unit is used (e.g. the target processor, a processor emulator or a development system).
NOTE 3 Software unit testing can be executed in different environments, for example:
- model-in-the-loop tests;
- software-in-the-loop tests;
- processor-in-the-loop tests; or
- hardware-in-the-loop tests.
NOTE 4 For model-based development, software unit testing can be carried out at the model level followed by back-to-back comparison tests between the model and the object code. The back-to-back comparison tests are used to ensure that the behaviour of the models with regard to the test objectives is equivalent to the automatically-generated code.</t>
  </si>
  <si>
    <t>Work Product</t>
  </si>
  <si>
    <t>Practice</t>
  </si>
  <si>
    <t>PID</t>
  </si>
  <si>
    <t>Outcomes</t>
  </si>
  <si>
    <t>SWE.1.BP1</t>
  </si>
  <si>
    <t>Specify software requirements. Use the system requirements and the system architecture and changes to system requirements and architecture to identify the required functions and capabilities of the software. Specify functional and non-functional software requirements in a software requirements specification.  NOTE 1: Application parameter influencing functions and capabilities are part of the system requirements. NOTE 2: In case of software development only, the system requirements and the system architecture refer to a given operating environment (see also note 5). In that case, stakeholder requirements should be used as the basis for identifying the required functions and capabilities of the software as well as for identifying application parameters influencing software functions and capabilities.</t>
  </si>
  <si>
    <t>SWE.1</t>
  </si>
  <si>
    <t>SWE.1.OC1, SWE.1.OC5, SWE.1.OC7</t>
  </si>
  <si>
    <t>SWE.1.BP2</t>
  </si>
  <si>
    <t>Structure software requirements. Structure the software requirements in the software requirements specification by e.g. • grouping to project relevant clusters, • sorting in a logical order for the project, • categorizing based on relevant criteria for the project, • prioritizing according to stakeholder needs.  NOTE 3: Prioritizing typically includes the assignment of software content to planned releases. Refer to SPL.2.BP1.</t>
  </si>
  <si>
    <t>SWE.1.OC2, SWE.1.OC4</t>
  </si>
  <si>
    <t>SWE.1.BP3</t>
  </si>
  <si>
    <t>Analyze software requirements. Analyze the specified software requirements including their interdependencies to ensure correctness, technical feasibility and verifiability, and to support risk identification. Analyze the impact on cost, schedule and the technical impact.  NOTE 4: The analysis of impact on cost and schedule supports the adjustment of project estimates. Refer to MAN.3.BP5.</t>
  </si>
  <si>
    <t>SWE.1.OC2, SWE.1.OC7</t>
  </si>
  <si>
    <t>SWE.1.BP4</t>
  </si>
  <si>
    <t>Analyze the impact on the operating environment. Analyze the impact that the software requirements will have on interfaces of system elements and the operating environment.  NOTE 5: The operating environment is defined as the system in which the software executes (e.g. hardware, operating system, etc.).</t>
  </si>
  <si>
    <t>SWE.1.OC3, SWE.1.OC7</t>
  </si>
  <si>
    <t>SWE.1.BP5</t>
  </si>
  <si>
    <t>Develop verification criteria. Develop the verification criteria for each software requirement that define the qualitative and quantitative measures for the verification of a requirement.  NOTE 6: Verification criteria demonstrate that a requirement can be verified within agreed constraints and is typically used as the input for the development of the software test cases or other verification measures that should demonstrate compliance with the software requirements. NOTE 7: Verification which cannot be covered by testing is covered by SUP.2.</t>
  </si>
  <si>
    <t>SWE.1.BP6</t>
  </si>
  <si>
    <t>Establish bidirectional traceability. Establish bidirectional traceability between system requirements and software requirements. Establish bidirectional traceability between the system architecture and software requirements.  NOTE 8: Redundancy should be avoided by establishing a combination of these approaches that covers the project and the organizational needs. NOTE 9: Bidirectional traceability supports coverage, consistency and impact analysis.</t>
  </si>
  <si>
    <t>SWE.1.OC6</t>
  </si>
  <si>
    <t>SWE.1.BP7</t>
  </si>
  <si>
    <t>Ensure consistency. Ensure consistency between system requirements and software requirements. Ensure consistency between the system architecture and software requirements.  NOTE 10: Consistency is supported by bidirectional traceability and can be demonstrated by review records. NOTE 11: In case of software development only, the system requirements and system architecture refer to a given operating environment (see also note 2). In that case, consistency and bidirectional traceability have to be ensured between stakeholder requirements and software requirements.</t>
  </si>
  <si>
    <t>SWE.1.BP8</t>
  </si>
  <si>
    <t xml:space="preserve">Communicate agreed software requirements. Communicate the agreed software requirements and updates to software requirements to all relevant parties. </t>
  </si>
  <si>
    <t>SWE.1.OC8</t>
  </si>
  <si>
    <t>SWE.2</t>
  </si>
  <si>
    <t>SWE.2.OC1</t>
  </si>
  <si>
    <t>SWE.2.BP2</t>
  </si>
  <si>
    <t xml:space="preserve">Allocate software requirements. Allocate the software requirements to the elements of the software architectural design. </t>
  </si>
  <si>
    <t>SWE.2.OC2</t>
  </si>
  <si>
    <t>SWE.2.BP3</t>
  </si>
  <si>
    <t xml:space="preserve">Define interfaces of software elements. Identify, develop and document the interfaces of each software element. </t>
  </si>
  <si>
    <t>SWE.2.OC3</t>
  </si>
  <si>
    <t>SWE.2.OC4</t>
  </si>
  <si>
    <t>SWE.2.BP5</t>
  </si>
  <si>
    <t>Define resource consumption objectives. Determine and document the resource consumption objectives for all relevant elements of the software architectural design on the appropriate hierarchical level.  NOTE 4: Resource consumption is typically determined for resources like Memory (ROM, RAM, external /internal EEPROM or Data Flash), CPU load, etc.</t>
  </si>
  <si>
    <t>SWE.2.BP6</t>
  </si>
  <si>
    <t>Evaluate alternative software architectures. Define evaluation criteria for the architecture. Evaluate alternative software architectures according to the defined criteria. Record the rationale for the chosen software architecture.  NOTE 5: Evaluation criteria may include quality characteristics (modularity, maintainability, expandability, scalability, reliability, security realization and usability) and results of make-buy-reuse analysis.</t>
  </si>
  <si>
    <t>SWE.2.OC1, SWE.2.OC2, SWE.2.OC3, SWE.2.OC4, SWE.2.OC5</t>
  </si>
  <si>
    <t>SWE.2.BP7</t>
  </si>
  <si>
    <t>Establish bidirectional traceability. Establish bidirectional traceability between software requirements and elements of the software architectural design.  NOTE 6: Bidirectional traceability covers allocation of software requirements to the elements of the software architectural design. NOTE 7: Bidirectional traceability supports coverage, consistency and impact analysis.</t>
  </si>
  <si>
    <t>SWE.2.OC5</t>
  </si>
  <si>
    <t>SWE.2.OC1, SWE.2.OC2, SWE.2.OC5, SWE.2.OC6</t>
  </si>
  <si>
    <t>SWE.2.BP9</t>
  </si>
  <si>
    <t xml:space="preserve">Communicate agreed software architectural design. Communicate the agreed software architectural design and updates to software architectural design to all relevant parties. </t>
  </si>
  <si>
    <t>SWE.2.OC6</t>
  </si>
  <si>
    <t>SWE.3.BP1</t>
  </si>
  <si>
    <t xml:space="preserve">Develop software detailed design. Develop a detailed design for each software component defined in the software architectural design that specifies all software units with respect to functional and nonfunctional software requirements. </t>
  </si>
  <si>
    <t>SWE.3</t>
  </si>
  <si>
    <t>SWE.3.OC1</t>
  </si>
  <si>
    <t>SWE.3.BP2</t>
  </si>
  <si>
    <t xml:space="preserve">Define interfaces of software units. Identify, specify and document the interfaces of each software unit. </t>
  </si>
  <si>
    <t>SWE.3.OC2</t>
  </si>
  <si>
    <t>SWE.3.BP3</t>
  </si>
  <si>
    <t>Describe dynamic behavior. Evaluate and document the dynamic behavior of and the interaction between relevant software units.  NOTE 1: Not all software units have dynamic behavior to be described.</t>
  </si>
  <si>
    <t>SWE.3.OC3</t>
  </si>
  <si>
    <t>SWE.3.BP4</t>
  </si>
  <si>
    <t>Evaluate software detailed design. Evaluate the software detailed design in terms of interoperability, interaction, criticality, technical complexity, risks and testability.  NOTE 2: The results of the evaluation can be used as input for software unit verification.</t>
  </si>
  <si>
    <t>SWE.3.OC1, SWE.3.OC2, SWE.3.OC3, SWE.3.OC4</t>
  </si>
  <si>
    <t>SWE.3.BP5</t>
  </si>
  <si>
    <t>Establish bidirectional traceability. Establish bidirectional traceability between software requirements and software units. Establish bidirectional traceability between the software architectural design and the software detailed design. Establish bidirectional traceability between the software detailed design and software units.  NOTE 3: Redundancy should be avoided by establishing a combination of these approaches that covers the project and the organizational needs. NOTE 4: Bidirectional traceability supports coverage, consistency and impact analysis.</t>
  </si>
  <si>
    <t>SWE.3.OC4</t>
  </si>
  <si>
    <t>SWE.3.BP6</t>
  </si>
  <si>
    <t>Ensure consistency. Ensure consistency between software requirements and software units. Ensure consistency between the software architectural design, the software detailed design and software units.  NOTE 5: Consistency is supported by bidirectional traceability and can be demonstrated by review records.</t>
  </si>
  <si>
    <t>SWE.3.BP7</t>
  </si>
  <si>
    <t xml:space="preserve">Communicate agreed software detailed design. Communicate the agreed software detailed design and updates to the software detailed design to all relevant parties. </t>
  </si>
  <si>
    <t>SWE.3.OC5</t>
  </si>
  <si>
    <t>SWE.3.BP8</t>
  </si>
  <si>
    <t xml:space="preserve">Develop software units. Develop and document the executable representations of each software unit according to the software detailed design. </t>
  </si>
  <si>
    <t>SWE.3.OC6</t>
  </si>
  <si>
    <t>SWE.4.BP1</t>
  </si>
  <si>
    <t>Develop software unit verification strategy including regression strategy. Develop a strategy for verification of the software units including regression strategy for re-verification if a software unit is changed. The verification strategy shall define howto provide evidence for compliance of the software units with the software detailed design and with the non-functional requirements.  NOTE 1: Possible techniques for unit verification include static/dynamic analysis, code reviews, unit testing etc.</t>
  </si>
  <si>
    <t>SWE.4</t>
  </si>
  <si>
    <t>SWE.4.OC1</t>
  </si>
  <si>
    <t>SWE.4.BP2</t>
  </si>
  <si>
    <t>Develop criteria for unit verification. Develop criteria for unit verification that are suitable to provide evidence for compliance of the software units, and their interactions within the component, with the software detailed design and with the non-functional requirements according to the verification strategy. For unit testing, criteria shall be defined in a unit test specification.  NOTE 2: Possible criteria for unit verification include unit test cases, unit test data, static verification, coverage goals and coding standards such as the MiSRA rules. NOTE 3: The unit test specification may be implemented e.g. as a script in an automated test bench.</t>
  </si>
  <si>
    <t>SWE.4.OC2</t>
  </si>
  <si>
    <t>SWE.4.BP3</t>
  </si>
  <si>
    <t>Perform static verification of software units. Verify software units for correctness using the defined criteria for verification. Record the results of the static verification.  NOTE 4: Static verification may include static analysis, code reviews, checks against coding standards and guidelines, and other techniques. NOTE 5: See SUP. 9 for handling of non-conformances.</t>
  </si>
  <si>
    <t>SWE.4.OC3</t>
  </si>
  <si>
    <t>SWE.4.BP4</t>
  </si>
  <si>
    <t>Test software units. Test software units using the unit test specification according to the software unit verification strategy. Record the test results and logs.  NOTE 6: See SUP. 9 for handling of non-conformances.</t>
  </si>
  <si>
    <t>SWE.4.BP5</t>
  </si>
  <si>
    <t>Establish bidirectional traceability. Establish bidirectional traceability between software units and static verification results. Establish bidirectional traceability between the software detailed design and the unit test specification. Establish bidirectional traceability between the unit test specification and unit test results.  NOTE 7: Bidirectional traceability supports coverage, consistency and impact analysis.</t>
  </si>
  <si>
    <t>SWE.4.OC4</t>
  </si>
  <si>
    <t>SWE.4.BP6</t>
  </si>
  <si>
    <t>Ensure consistency. Ensure consistency between the software detailed design and the unit test specification.  NOTE 8: Consistency is supported by bidirectional traceability and can be demonstrated by review records.</t>
  </si>
  <si>
    <t>SWE.4.BP7</t>
  </si>
  <si>
    <t>Summarize and communicate results. Summarize the unit test results and static verification results and communicate them to all affected parties.  NOTE 9: Providing ail necessary information from the test case execution in a summary enables other parties to judge the consequences.</t>
  </si>
  <si>
    <t>SWE.4.OC5</t>
  </si>
  <si>
    <t>SWE.5.BP1</t>
  </si>
  <si>
    <t xml:space="preserve">Develop software integration strategy. Develop a strategy for integrating software items consistent with the project plan and release plan. Identify software items based on the software architectural design and define a sequence for integrating them. </t>
  </si>
  <si>
    <t>SWE.5</t>
  </si>
  <si>
    <t>SWE.5.OC1</t>
  </si>
  <si>
    <t>SWE.5.BP2</t>
  </si>
  <si>
    <t xml:space="preserve">Develop software integration test strategy including regression test strategy. Develop a strategy for testing the integrated software items following the integration strategy. This includes a regression test strategy for re-testing integrated software items if a software item is changed. </t>
  </si>
  <si>
    <t>SWE.5.OC2</t>
  </si>
  <si>
    <t>SWE.5.BP3</t>
  </si>
  <si>
    <t>Develop specification for software integration test. Develop the test specification for software integration test including the test cases according to the software integration test strategy for each integrated software item. The test specification shall be suitable to provide evidence
 for compliance of the integrated software items with the software architectural design.  NOTE 1: Compliance to the architectural design means that the specified integration tests are suitable to prove that the interfaces between the software units and between the software items fulfill the specification given by the software architectural design. NOTE 2: The software integration test cases may focus on • the correct dataflow between software items • the timeliness and timing dependencies of dataflow between software items • the correct interpretation of data by all software items using an interface • the dynamic interaction between software items • the compliance to resource consumption objectives of interfaces</t>
  </si>
  <si>
    <t>SWE.5.OC3</t>
  </si>
  <si>
    <t>SWE.5.BP4</t>
  </si>
  <si>
    <t xml:space="preserve">Integrate software units and software items. Integrate the software units to software items and software items to integrated software according to the software integration strategy. </t>
  </si>
  <si>
    <t>SWE.5.OC4</t>
  </si>
  <si>
    <t>SWE.5.BP5</t>
  </si>
  <si>
    <t xml:space="preserve">Select test cases. Select test cases from the software integration test specification. The selection of test cases shall have sufficient coverage according to the software integration test strategy and the release plan. </t>
  </si>
  <si>
    <t>SWE.5.OC5</t>
  </si>
  <si>
    <t>SWE.5.BP6</t>
  </si>
  <si>
    <t>Perform software integration test. Perform the software integration test using the selected test cases. Record the integration test results and logs.  NOTE 4: See SUP.9 for handling of non-conformances. NOTE 5: The software integration test may be supported by using hardware debug interfaces or simulation environments (e.g. Software-in-the-Loop-Simulation) .</t>
  </si>
  <si>
    <t>SWE.5.OC6</t>
  </si>
  <si>
    <t>SWE.5.BP7</t>
  </si>
  <si>
    <t>Establish bidirectional traceability. Establish bidirectional traceability between elements of the software architectural design and test cases included in the software integration test specification. Establish bidirectional traceability between test cases included in the software integration test specification and software integration test results.  NOTE 6: Bidirectional traceability supports coverage, consistency and impact analysis.</t>
  </si>
  <si>
    <t>SWE.5.OC7</t>
  </si>
  <si>
    <t>SWE.5.BP8</t>
  </si>
  <si>
    <t>Ensure consistency. Ensure consistency between elements of the software architectural design and test cases included in the software integration test specification.  NOTE 7: Consistency is supported by bidirectional traceability and can be demonstrated by review records.</t>
  </si>
  <si>
    <t>SWE.5.BP9</t>
  </si>
  <si>
    <t>Summarize and communicate results. Summarize the software integration test results and communicate them to all affected parties.  NOTE 8: Providing all necessary information from the test case execution in a summary enables other parties to judge the consequences.</t>
  </si>
  <si>
    <t>SWE.5.OC8</t>
  </si>
  <si>
    <t>SWE.6.BP1</t>
  </si>
  <si>
    <t xml:space="preserve">Develop software qualification test strategy including regression test strategy. Develop a strategy for software qualification testing consistent with the project plan and the release plan. This includes a regression test strategy for re-testing the integrated software if a software item is changed. </t>
  </si>
  <si>
    <t>SWE.6</t>
  </si>
  <si>
    <t>SWE.6.OC1</t>
  </si>
  <si>
    <t>SWE.6.BP2</t>
  </si>
  <si>
    <t xml:space="preserve">Develop specification for software qualification test. Develop the specification for software qualification test including test cases based on the verification criteria, according to the software test strategy. The test specification shall be suitable to provide evidence for compliance of the integrated software with the software requirements. </t>
  </si>
  <si>
    <t>SWE.6.OC2</t>
  </si>
  <si>
    <t>SWE.6.BP3</t>
  </si>
  <si>
    <t xml:space="preserve">Select test cases. Select test cases from the software test specification. The selection of test cases shall have sufficient coverage according to the software test strategy and the release plan. </t>
  </si>
  <si>
    <t>SWE.6.OC3</t>
  </si>
  <si>
    <t>SWE.6.BP4</t>
  </si>
  <si>
    <t>Test integrated software. Test the integrated software using the selected test cases. Record the software test results and logs.  NOTE 1: See SUP.9 for handling of non-conformances.</t>
  </si>
  <si>
    <t>SWE.6.OC4</t>
  </si>
  <si>
    <t>SWE.6.BP5</t>
  </si>
  <si>
    <t>Establish bidirectional traceability. Establish bidirectional traceability between software requirements and test cases included in the software qualification test specification. Establish bidirectional traceability between test cases included in the software qualification test specification and software qualification test results.  NOTE 2: Bidirectional traceability supports coverage, consistency and impact analysis.</t>
  </si>
  <si>
    <t>SWE.6.OC5</t>
  </si>
  <si>
    <t>SWE.6.BP6</t>
  </si>
  <si>
    <t>Ensure consistency. Ensure consistency between software requirements and test cases included in the software qualification test specification.  NOTE 3: Consistency is supported by bidirectional traceability and can be demonstrated by review records.</t>
  </si>
  <si>
    <t>SWE.6.BP7</t>
  </si>
  <si>
    <t>Summarize and communicate results. Summarize the software qualification test results and communicate them to all affected parties.  NOTE 4: Providing ail necessary information from the test case execution in a summary enables other parties to judge the consequences.</t>
  </si>
  <si>
    <t>SWE.6.OC6</t>
  </si>
  <si>
    <t>Description</t>
  </si>
  <si>
    <t>Identification of work products</t>
  </si>
  <si>
    <t>Requirements on the content of work products</t>
  </si>
  <si>
    <t>Quality criteria for work products</t>
  </si>
  <si>
    <t>Identification of roles</t>
  </si>
  <si>
    <t>Requirements on the authorities of roles</t>
  </si>
  <si>
    <t>Requirements on the responsibilities of roles</t>
  </si>
  <si>
    <t>Required skills for roles</t>
  </si>
  <si>
    <t>Requirements on work product lifecycles (review needed? Confirmation / approval needed)</t>
  </si>
  <si>
    <t>…</t>
  </si>
  <si>
    <t>Category ID</t>
  </si>
  <si>
    <t>Category description</t>
  </si>
  <si>
    <t>SWE.2.BP1a</t>
  </si>
  <si>
    <t>SWE.2.BP1b</t>
  </si>
  <si>
    <t xml:space="preserve">Develop software architectural design. </t>
  </si>
  <si>
    <t>Develop and document the software architectural design that specifies the elements of the software with respect to functional and non-functional software requirements.  NOTE 1: The software is decomposed into elements across appropriate hierarchical levels down to the software components (the lowest level elements of the software architectural design) that are described in the detailed design.</t>
  </si>
  <si>
    <t>SWE.2.BP8a</t>
  </si>
  <si>
    <t>SWE.2.BP8b</t>
  </si>
  <si>
    <t xml:space="preserve">Ensure consistency. </t>
  </si>
  <si>
    <t>Ensure consistency between software requirements and the software architectural design.  NOTE 8: Consistency is supported by bidirectional traceability and can be demonstrated by review records.</t>
  </si>
  <si>
    <t>Requirements on communicating agreed content of work products</t>
  </si>
  <si>
    <t>Requirements on summarizing and reporting</t>
  </si>
  <si>
    <t>7.4.10a</t>
  </si>
  <si>
    <t>7.4.10b</t>
  </si>
  <si>
    <t>26262-2018:6-7.4.10a</t>
  </si>
  <si>
    <t>26262-2018:6-7.4.10b</t>
  </si>
  <si>
    <t xml:space="preserve">Safety-oriented analysis shall be carried out at the software architectural level </t>
  </si>
  <si>
    <t>in accordance with ISO 26262-9:2018, Clause 8, in order to:
- provide evidence for the suitability of the software to provide the specified safety-related functions
  and properties as required by the respective ASIL;
     NOTE 1 Safety-related properties include independence and freedom from interference requirements.
- identify or confirm the safety-related parts of the software; and
- support the specification and verify the effectiveness of the safety measures.
     NOTE 2 Safety measures include safety mechanisms that have been derived from safety-oriented
     analyses and can cover issues associated with random hardware failures as well as software faults.
     NOTE 3 See Annex E for additional information about the application of safety-oriented analysis at the
     software architectural level and the selection of appropriate safety measures.</t>
  </si>
  <si>
    <t>26262-2018:6-7.4.14a</t>
  </si>
  <si>
    <t>7.4.14a</t>
  </si>
  <si>
    <t>7.4.14b</t>
  </si>
  <si>
    <t>26262-2018:6-7.4.14b</t>
  </si>
  <si>
    <t xml:space="preserve"> and by using the software architectural design verification methods listed in Table 4 to provide evidence that the following objectives are achieved:
a) the software architectural design is suitable to satisfy the software requirements with the
     required ASIL;
b) the review or investigation of the software architectural design provides evidence for the suitability
   of the design to satisfy the software requirements with the required ASIL;
c) compatibility with the target environment; and
     NOTE Target environment is the environment in which the software is executed. This can include the
     operating system and the basic software, in addition to the target hardware and its resources as specified
     in 7.4.13.
d) adherence to design guidelines.</t>
  </si>
  <si>
    <t>The software architectural design shall be verified in accordance with ISO 26262-8:2018,
Clause 9</t>
  </si>
  <si>
    <t>SWE.2.BP4a</t>
  </si>
  <si>
    <t>SWE.2.BP4b</t>
  </si>
  <si>
    <t xml:space="preserve">Describe dynamic behavior. </t>
  </si>
  <si>
    <t>Evaluate and document the timing and dynamic interaction of software elements to meet the required dynamic behavior of the system.  NOTE 2: Dynamic behavior is determined by operating modes (e.g. start-up, shutdown, normal mode, calibration, diagnosis, etc.), processes and process intercommunication, tasks, threads, time slices, interrupts, etc. NOTE 3: During evaluation of the dynamic behavior the target platform and potential loads on the target should be considered.</t>
  </si>
  <si>
    <t>Requirements on properties or attributes of work products (e.g. "trace_from_sw_requirements")</t>
  </si>
  <si>
    <t>Mapping to process elements</t>
  </si>
  <si>
    <t>Mapping to process elements2</t>
  </si>
  <si>
    <t>Mapping to process elements3</t>
  </si>
  <si>
    <t>WPO template</t>
  </si>
  <si>
    <t>Work Product (WP name)</t>
  </si>
  <si>
    <t>Work Product Description (WP name)</t>
  </si>
  <si>
    <t>Guideline Template for Work Product (WP Name)</t>
  </si>
  <si>
    <t>Review Checklist for Work Product (WP Name)</t>
  </si>
  <si>
    <t>Role (Role name)</t>
  </si>
  <si>
    <t>Role authorities (Role name)</t>
  </si>
  <si>
    <t>Role responsibilities (Role name)</t>
  </si>
  <si>
    <t>Role skillset (Role name)</t>
  </si>
  <si>
    <t>Work Product meta data (WP name)</t>
  </si>
  <si>
    <t>Plan Document (Process Area) -&gt; topic "Communication"</t>
  </si>
  <si>
    <t>Plan Document (Process Area) -&gt; topic "Attributes of a ..."</t>
  </si>
  <si>
    <t>Plan Document (Process Area) -&gt; topic "Reporting"</t>
  </si>
  <si>
    <t>KPI</t>
  </si>
  <si>
    <t>Goals</t>
  </si>
  <si>
    <t>Safety analysis report</t>
  </si>
  <si>
    <t>Dependent failures analysis report</t>
  </si>
  <si>
    <t>Process Area</t>
  </si>
  <si>
    <t>Category Description</t>
  </si>
  <si>
    <t>Software Architectural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</si>
</sst>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color theme="0" tint="-0.499984740745262"/>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right/>
      <top style="thin">
        <color theme="4"/>
      </top>
      <bottom/>
      <diagonal/>
    </border>
  </borders>
  <cellStyleXfs count="1">
    <xf numFmtId="0" fontId="0" fillId="0" borderId="0"/>
  </cellStyleXfs>
  <cellXfs count="12">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2" fillId="0" borderId="0" xfId="0" applyFont="1"/>
    <xf numFmtId="0" fontId="0" fillId="0" borderId="1" xfId="0" applyBorder="1" applyAlignment="1">
      <alignment vertical="top"/>
    </xf>
    <xf numFmtId="0" fontId="0" fillId="0" borderId="1" xfId="0" applyBorder="1" applyAlignment="1">
      <alignment vertical="top" wrapText="1"/>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wrapText="1"/>
    </xf>
    <xf numFmtId="0" fontId="0" fillId="0" borderId="0" xfId="0" applyFont="1" applyFill="1" applyBorder="1" applyAlignment="1">
      <alignment vertical="top" wrapText="1"/>
    </xf>
    <xf numFmtId="0" fontId="4" fillId="0" borderId="0" xfId="0" applyFont="1" applyFill="1"/>
  </cellXfs>
  <cellStyles count="1">
    <cellStyle name="Normal" xfId="0" builtinId="0"/>
  </cellStyles>
  <dxfs count="21">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right/>
        <top style="thin">
          <color theme="4"/>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top" textRotation="0" wrapText="0" indent="0" justifyLastLine="0" shrinkToFit="0" readingOrder="0"/>
      <border diagonalUp="0" diagonalDown="0" outline="0">
        <left/>
        <right/>
        <top style="thin">
          <color theme="4"/>
        </top>
        <bottom/>
      </border>
    </dxf>
    <dxf>
      <border outline="0">
        <right style="thin">
          <color theme="4"/>
        </right>
        <top style="thin">
          <color theme="4"/>
        </top>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bottom" textRotation="0"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A3A6B1-3B10-C14B-8887-765445134A1C}" name="Table3" displayName="Table3" ref="A1:G52" totalsRowShown="0">
  <autoFilter ref="A1:G52" xr:uid="{00000000-0009-0000-0100-000003000000}">
    <filterColumn colId="0">
      <customFilters>
        <customFilter val="SWE.2*"/>
      </customFilters>
    </filterColumn>
  </autoFilter>
  <tableColumns count="7">
    <tableColumn id="1" xr3:uid="{D01CE8CC-9670-4C48-A756-BB2AB313F980}" name="ID"/>
    <tableColumn id="2" xr3:uid="{05E7D84A-8663-5B47-B8EF-33E6656ABDBE}" name="Practice" dataDxfId="20"/>
    <tableColumn id="3" xr3:uid="{32701988-559E-6D4A-8D5E-323F3C09E5DB}" name="PID"/>
    <tableColumn id="4" xr3:uid="{B9A869D6-5685-5B44-8BF6-89BD3E27C07B}" name="Outcomes"/>
    <tableColumn id="7" xr3:uid="{655D12C3-CB1B-4390-AC6E-F36D80E241B7}" name="Work Product" dataDxfId="19"/>
    <tableColumn id="5" xr3:uid="{FED86FE5-51DB-44F0-8369-2D2F33770A75}" name="Category ID" dataDxfId="18"/>
    <tableColumn id="6" xr3:uid="{FBD0EBE4-4C12-4317-BD00-393337873462}" name="Category description" dataDxfId="17">
      <calculatedColumnFormula>VLOOKUP(Table3[[#This Row],[Category ID]],Tabelle3[#All],2,FALSE)</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4D6995-5985-2142-A7E1-C606B4BB1215}" name="Table15" displayName="Table15" ref="A1:G45" totalsRowShown="0" headerRowDxfId="16">
  <autoFilter ref="A1:G45" xr:uid="{00000000-0009-0000-0100-000001000000}">
    <filterColumn colId="1">
      <customFilters>
        <customFilter val="7*"/>
      </customFilters>
    </filterColumn>
  </autoFilter>
  <tableColumns count="7">
    <tableColumn id="1" xr3:uid="{9A766D25-2CA6-2449-989F-5CF845E5BD5D}" name="Part" dataDxfId="15"/>
    <tableColumn id="2" xr3:uid="{F44716F3-0492-4C48-A5DC-F272874A2146}" name="Clause" dataDxfId="14"/>
    <tableColumn id="3" xr3:uid="{E74D3C2A-06CB-4D4C-98D8-467A79F47E89}" name="ID" dataDxfId="13"/>
    <tableColumn id="4" xr3:uid="{B689E7D1-6D4E-3948-8359-9342DF7D9680}" name="Content" dataDxfId="12"/>
    <tableColumn id="5" xr3:uid="{1AF4E021-5E03-5E4D-B6CE-CB391E7EC0DA}" name="Work Product" dataDxfId="11"/>
    <tableColumn id="6" xr3:uid="{72635B17-E635-4E0C-A571-766FE0C3E195}" name="Category ID" dataDxfId="10"/>
    <tableColumn id="7" xr3:uid="{19ADD7B1-5461-4900-8DBB-99C215CF4AF4}" name="Category description" dataDxfId="9">
      <calculatedColumnFormula>VLOOKUP(Table15[[#This Row],[Category ID]],Tabelle3[#All],2,FALSE)</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911EDA-FD54-487E-8103-F52344EAEB80}" name="Tabelle4" displayName="Tabelle4" ref="A1:F29" totalsRowShown="0" headerRowDxfId="8" dataDxfId="7" tableBorderDxfId="6">
  <autoFilter ref="A1:F29" xr:uid="{A4911EDA-FD54-487E-8103-F52344EAEB80}"/>
  <tableColumns count="6">
    <tableColumn id="1" xr3:uid="{2206DA43-12F3-4400-B729-B07ECA0DDAEF}" name="ID" dataDxfId="5"/>
    <tableColumn id="2" xr3:uid="{23C2F38D-7B5A-4C66-AA93-91B0F5ADECD9}" name="Content" dataDxfId="4"/>
    <tableColumn id="3" xr3:uid="{2F64CEC6-E041-4C4B-8F02-4244ED53438E}" name="Work Product" dataDxfId="3"/>
    <tableColumn id="4" xr3:uid="{D817E80F-8EA9-4A89-964C-AB820E3B4158}" name="Category ID" dataDxfId="2"/>
    <tableColumn id="5" xr3:uid="{956CB07E-CF6B-4EC6-8422-47C19B93942B}" name="Category Description" dataDxfId="1"/>
    <tableColumn id="6" xr3:uid="{25CFBFB6-F0AD-4844-B6D9-66224FFBCBD9}" name="Process Area" dataDxfId="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274527-3F49-4279-AE86-12DA132C2AD6}" name="Tabelle3" displayName="Tabelle3" ref="B2:F20" totalsRowShown="0">
  <autoFilter ref="B2:F20" xr:uid="{A2274527-3F49-4279-AE86-12DA132C2AD6}"/>
  <tableColumns count="5">
    <tableColumn id="1" xr3:uid="{A98633FC-0B46-4CB3-911B-CE433284475E}" name="Category ID"/>
    <tableColumn id="2" xr3:uid="{13091A6B-6D97-4DF0-812A-5F9F43E90EE7}" name="Description"/>
    <tableColumn id="3" xr3:uid="{0ED83EA1-9204-482D-99ED-C16D118591E8}" name="Mapping to process elements"/>
    <tableColumn id="4" xr3:uid="{85C40C98-C02E-47C9-AAB4-94F1BE301CDF}" name="Mapping to process elements2"/>
    <tableColumn id="5" xr3:uid="{BDB802DF-D805-4214-A8F5-FB81E1568AA3}" name="Mapping to process elements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AFCB2-6BB8-0B43-9A8A-6CF995485081}">
  <dimension ref="A1:G52"/>
  <sheetViews>
    <sheetView zoomScale="85" zoomScaleNormal="85" workbookViewId="0">
      <pane ySplit="1" topLeftCell="A10" activePane="bottomLeft" state="frozen"/>
      <selection pane="bottomLeft" activeCell="E21" sqref="E10:G21"/>
    </sheetView>
  </sheetViews>
  <sheetFormatPr baseColWidth="10" defaultColWidth="8.83203125" defaultRowHeight="15" x14ac:dyDescent="0.2"/>
  <cols>
    <col min="1" max="1" width="12.6640625" style="1" customWidth="1"/>
    <col min="2" max="2" width="90.83203125" style="2" customWidth="1"/>
    <col min="3" max="3" width="10.6640625" style="1" customWidth="1"/>
    <col min="4" max="4" width="22.5" style="2" customWidth="1"/>
    <col min="5" max="5" width="36.83203125" style="2" customWidth="1"/>
    <col min="6" max="6" width="4.1640625" customWidth="1"/>
    <col min="7" max="7" width="40.83203125" customWidth="1"/>
  </cols>
  <sheetData>
    <row r="1" spans="1:7" ht="64" x14ac:dyDescent="0.2">
      <c r="A1" s="1" t="s">
        <v>2</v>
      </c>
      <c r="B1" s="2" t="s">
        <v>137</v>
      </c>
      <c r="C1" s="1" t="s">
        <v>138</v>
      </c>
      <c r="D1" s="2" t="s">
        <v>139</v>
      </c>
      <c r="E1" s="2" t="s">
        <v>136</v>
      </c>
      <c r="F1" s="2" t="s">
        <v>286</v>
      </c>
      <c r="G1" s="2" t="s">
        <v>287</v>
      </c>
    </row>
    <row r="2" spans="1:7" ht="128" hidden="1" x14ac:dyDescent="0.2">
      <c r="A2" s="1" t="s">
        <v>140</v>
      </c>
      <c r="B2" s="2" t="s">
        <v>141</v>
      </c>
      <c r="C2" s="1" t="s">
        <v>142</v>
      </c>
      <c r="D2" s="2" t="s">
        <v>143</v>
      </c>
      <c r="F2" s="2"/>
      <c r="G2" s="2" t="e">
        <f>VLOOKUP(Table3[[#This Row],[Category ID]],Tabelle3[#All],2,FALSE)</f>
        <v>#N/A</v>
      </c>
    </row>
    <row r="3" spans="1:7" ht="64" hidden="1" x14ac:dyDescent="0.2">
      <c r="A3" s="1" t="s">
        <v>144</v>
      </c>
      <c r="B3" s="2" t="s">
        <v>145</v>
      </c>
      <c r="C3" s="1" t="s">
        <v>142</v>
      </c>
      <c r="D3" s="2" t="s">
        <v>146</v>
      </c>
      <c r="F3" s="2"/>
      <c r="G3" s="2" t="e">
        <f>VLOOKUP(Table3[[#This Row],[Category ID]],Tabelle3[#All],2,FALSE)</f>
        <v>#N/A</v>
      </c>
    </row>
    <row r="4" spans="1:7" ht="64" hidden="1" x14ac:dyDescent="0.2">
      <c r="A4" s="1" t="s">
        <v>147</v>
      </c>
      <c r="B4" s="2" t="s">
        <v>148</v>
      </c>
      <c r="C4" s="1" t="s">
        <v>142</v>
      </c>
      <c r="D4" s="2" t="s">
        <v>149</v>
      </c>
      <c r="F4" s="2"/>
      <c r="G4" s="2" t="e">
        <f>VLOOKUP(Table3[[#This Row],[Category ID]],Tabelle3[#All],2,FALSE)</f>
        <v>#N/A</v>
      </c>
    </row>
    <row r="5" spans="1:7" ht="48" hidden="1" x14ac:dyDescent="0.2">
      <c r="A5" s="1" t="s">
        <v>150</v>
      </c>
      <c r="B5" s="2" t="s">
        <v>151</v>
      </c>
      <c r="C5" s="1" t="s">
        <v>142</v>
      </c>
      <c r="D5" s="2" t="s">
        <v>152</v>
      </c>
      <c r="F5" s="2"/>
      <c r="G5" s="2" t="e">
        <f>VLOOKUP(Table3[[#This Row],[Category ID]],Tabelle3[#All],2,FALSE)</f>
        <v>#N/A</v>
      </c>
    </row>
    <row r="6" spans="1:7" ht="80" hidden="1" x14ac:dyDescent="0.2">
      <c r="A6" s="1" t="s">
        <v>153</v>
      </c>
      <c r="B6" s="2" t="s">
        <v>154</v>
      </c>
      <c r="C6" s="1" t="s">
        <v>142</v>
      </c>
      <c r="D6" s="2" t="s">
        <v>149</v>
      </c>
      <c r="F6" s="2"/>
      <c r="G6" s="2" t="e">
        <f>VLOOKUP(Table3[[#This Row],[Category ID]],Tabelle3[#All],2,FALSE)</f>
        <v>#N/A</v>
      </c>
    </row>
    <row r="7" spans="1:7" ht="64" hidden="1" x14ac:dyDescent="0.2">
      <c r="A7" s="1" t="s">
        <v>155</v>
      </c>
      <c r="B7" s="2" t="s">
        <v>156</v>
      </c>
      <c r="C7" s="1" t="s">
        <v>142</v>
      </c>
      <c r="D7" s="2" t="s">
        <v>157</v>
      </c>
      <c r="F7" s="2"/>
      <c r="G7" s="2" t="e">
        <f>VLOOKUP(Table3[[#This Row],[Category ID]],Tabelle3[#All],2,FALSE)</f>
        <v>#N/A</v>
      </c>
    </row>
    <row r="8" spans="1:7" ht="96" hidden="1" x14ac:dyDescent="0.2">
      <c r="A8" s="1" t="s">
        <v>158</v>
      </c>
      <c r="B8" s="2" t="s">
        <v>159</v>
      </c>
      <c r="C8" s="1" t="s">
        <v>142</v>
      </c>
      <c r="D8" s="2" t="s">
        <v>157</v>
      </c>
      <c r="F8" s="2"/>
      <c r="G8" s="2" t="e">
        <f>VLOOKUP(Table3[[#This Row],[Category ID]],Tabelle3[#All],2,FALSE)</f>
        <v>#N/A</v>
      </c>
    </row>
    <row r="9" spans="1:7" ht="32" hidden="1" x14ac:dyDescent="0.2">
      <c r="A9" s="1" t="s">
        <v>160</v>
      </c>
      <c r="B9" s="2" t="s">
        <v>161</v>
      </c>
      <c r="C9" s="1" t="s">
        <v>142</v>
      </c>
      <c r="D9" s="2" t="s">
        <v>162</v>
      </c>
      <c r="F9" s="2"/>
      <c r="G9" s="2" t="e">
        <f>VLOOKUP(Table3[[#This Row],[Category ID]],Tabelle3[#All],2,FALSE)</f>
        <v>#N/A</v>
      </c>
    </row>
    <row r="10" spans="1:7" ht="16" x14ac:dyDescent="0.2">
      <c r="A10" s="1" t="s">
        <v>288</v>
      </c>
      <c r="B10" s="2" t="s">
        <v>290</v>
      </c>
      <c r="C10" s="1" t="s">
        <v>163</v>
      </c>
      <c r="D10" s="2" t="s">
        <v>164</v>
      </c>
      <c r="E10" s="2" t="s">
        <v>66</v>
      </c>
      <c r="F10" s="2">
        <v>1</v>
      </c>
      <c r="G10" s="2" t="str">
        <f>VLOOKUP(Table3[[#This Row],[Category ID]],Tabelle3[#All],2,FALSE)</f>
        <v>Identification of work products</v>
      </c>
    </row>
    <row r="11" spans="1:7" ht="64" x14ac:dyDescent="0.2">
      <c r="A11" s="1" t="s">
        <v>289</v>
      </c>
      <c r="B11" s="2" t="s">
        <v>291</v>
      </c>
      <c r="C11" s="1" t="s">
        <v>163</v>
      </c>
      <c r="D11" s="2" t="s">
        <v>164</v>
      </c>
      <c r="E11" s="2" t="s">
        <v>66</v>
      </c>
      <c r="F11" s="2">
        <v>2</v>
      </c>
      <c r="G11" s="2" t="str">
        <f>VLOOKUP(Table3[[#This Row],[Category ID]],Tabelle3[#All],2,FALSE)</f>
        <v>Requirements on the content of work products</v>
      </c>
    </row>
    <row r="12" spans="1:7" ht="32" x14ac:dyDescent="0.2">
      <c r="A12" s="1" t="s">
        <v>165</v>
      </c>
      <c r="B12" s="2" t="s">
        <v>166</v>
      </c>
      <c r="C12" s="1" t="s">
        <v>163</v>
      </c>
      <c r="D12" s="2" t="s">
        <v>167</v>
      </c>
      <c r="E12" s="2" t="s">
        <v>66</v>
      </c>
      <c r="F12" s="2">
        <v>3</v>
      </c>
      <c r="G12" s="2" t="str">
        <f>VLOOKUP(Table3[[#This Row],[Category ID]],Tabelle3[#All],2,FALSE)</f>
        <v>Requirements on properties or attributes of work products (e.g. "trace_from_sw_requirements")</v>
      </c>
    </row>
    <row r="13" spans="1:7" ht="16" x14ac:dyDescent="0.2">
      <c r="A13" s="1" t="s">
        <v>168</v>
      </c>
      <c r="B13" s="2" t="s">
        <v>169</v>
      </c>
      <c r="C13" s="1" t="s">
        <v>163</v>
      </c>
      <c r="D13" s="2" t="s">
        <v>170</v>
      </c>
      <c r="E13" s="2" t="s">
        <v>66</v>
      </c>
      <c r="F13" s="2">
        <v>2</v>
      </c>
      <c r="G13" s="2" t="str">
        <f>VLOOKUP(Table3[[#This Row],[Category ID]],Tabelle3[#All],2,FALSE)</f>
        <v>Requirements on the content of work products</v>
      </c>
    </row>
    <row r="14" spans="1:7" ht="16" x14ac:dyDescent="0.2">
      <c r="A14" s="1" t="s">
        <v>310</v>
      </c>
      <c r="B14" s="2" t="s">
        <v>312</v>
      </c>
      <c r="C14" s="1" t="s">
        <v>163</v>
      </c>
      <c r="D14" s="2" t="s">
        <v>171</v>
      </c>
      <c r="E14" s="2" t="s">
        <v>66</v>
      </c>
      <c r="F14" s="2">
        <v>2</v>
      </c>
      <c r="G14" s="2" t="str">
        <f>VLOOKUP(Table3[[#This Row],[Category ID]],Tabelle3[#All],2,FALSE)</f>
        <v>Requirements on the content of work products</v>
      </c>
    </row>
    <row r="15" spans="1:7" ht="80" x14ac:dyDescent="0.2">
      <c r="A15" s="1" t="s">
        <v>311</v>
      </c>
      <c r="B15" s="2" t="s">
        <v>313</v>
      </c>
      <c r="C15" s="1" t="s">
        <v>163</v>
      </c>
      <c r="D15" s="2" t="s">
        <v>171</v>
      </c>
      <c r="E15" s="2" t="s">
        <v>66</v>
      </c>
      <c r="F15" s="2">
        <v>4</v>
      </c>
      <c r="G15" s="2" t="str">
        <f>VLOOKUP(Table3[[#This Row],[Category ID]],Tabelle3[#All],2,FALSE)</f>
        <v>Quality criteria for work products</v>
      </c>
    </row>
    <row r="16" spans="1:7" ht="64" x14ac:dyDescent="0.2">
      <c r="A16" s="1" t="s">
        <v>172</v>
      </c>
      <c r="B16" s="2" t="s">
        <v>173</v>
      </c>
      <c r="C16" s="1" t="s">
        <v>163</v>
      </c>
      <c r="D16" s="2" t="s">
        <v>171</v>
      </c>
      <c r="E16" s="2" t="s">
        <v>66</v>
      </c>
      <c r="F16" s="2">
        <v>2</v>
      </c>
      <c r="G16" s="2" t="str">
        <f>VLOOKUP(Table3[[#This Row],[Category ID]],Tabelle3[#All],2,FALSE)</f>
        <v>Requirements on the content of work products</v>
      </c>
    </row>
    <row r="17" spans="1:7" ht="64" x14ac:dyDescent="0.2">
      <c r="A17" s="1" t="s">
        <v>174</v>
      </c>
      <c r="B17" s="2" t="s">
        <v>175</v>
      </c>
      <c r="C17" s="1" t="s">
        <v>163</v>
      </c>
      <c r="D17" s="2" t="s">
        <v>176</v>
      </c>
      <c r="E17" s="2" t="s">
        <v>66</v>
      </c>
      <c r="F17" s="2">
        <v>2</v>
      </c>
      <c r="G17" s="2" t="str">
        <f>VLOOKUP(Table3[[#This Row],[Category ID]],Tabelle3[#All],2,FALSE)</f>
        <v>Requirements on the content of work products</v>
      </c>
    </row>
    <row r="18" spans="1:7" ht="64" x14ac:dyDescent="0.2">
      <c r="A18" s="1" t="s">
        <v>177</v>
      </c>
      <c r="B18" s="2" t="s">
        <v>178</v>
      </c>
      <c r="C18" s="1" t="s">
        <v>163</v>
      </c>
      <c r="D18" s="2" t="s">
        <v>179</v>
      </c>
      <c r="E18" s="2" t="s">
        <v>66</v>
      </c>
      <c r="F18" s="2">
        <v>3</v>
      </c>
      <c r="G18" s="2" t="str">
        <f>VLOOKUP(Table3[[#This Row],[Category ID]],Tabelle3[#All],2,FALSE)</f>
        <v>Requirements on properties or attributes of work products (e.g. "trace_from_sw_requirements")</v>
      </c>
    </row>
    <row r="19" spans="1:7" ht="32" x14ac:dyDescent="0.2">
      <c r="A19" s="1" t="s">
        <v>292</v>
      </c>
      <c r="B19" s="2" t="s">
        <v>294</v>
      </c>
      <c r="C19" s="1" t="s">
        <v>163</v>
      </c>
      <c r="D19" s="2" t="s">
        <v>180</v>
      </c>
      <c r="E19" s="2" t="s">
        <v>66</v>
      </c>
      <c r="F19" s="2">
        <v>9</v>
      </c>
      <c r="G19" s="2" t="str">
        <f>VLOOKUP(Table3[[#This Row],[Category ID]],Tabelle3[#All],2,FALSE)</f>
        <v>Requirements on work product lifecycles (review needed? Confirmation / approval needed)</v>
      </c>
    </row>
    <row r="20" spans="1:7" ht="32" x14ac:dyDescent="0.2">
      <c r="A20" s="1" t="s">
        <v>293</v>
      </c>
      <c r="B20" s="2" t="s">
        <v>295</v>
      </c>
      <c r="C20" s="1" t="s">
        <v>163</v>
      </c>
      <c r="D20" s="2" t="s">
        <v>180</v>
      </c>
      <c r="E20" s="2" t="s">
        <v>66</v>
      </c>
      <c r="F20" s="2">
        <v>4</v>
      </c>
      <c r="G20" s="2" t="str">
        <f>VLOOKUP(Table3[[#This Row],[Category ID]],Tabelle3[#All],2,FALSE)</f>
        <v>Quality criteria for work products</v>
      </c>
    </row>
    <row r="21" spans="1:7" ht="32" x14ac:dyDescent="0.2">
      <c r="A21" s="1" t="s">
        <v>181</v>
      </c>
      <c r="B21" s="2" t="s">
        <v>182</v>
      </c>
      <c r="C21" s="1" t="s">
        <v>163</v>
      </c>
      <c r="D21" s="2" t="s">
        <v>183</v>
      </c>
      <c r="E21" s="2" t="s">
        <v>66</v>
      </c>
      <c r="F21" s="2">
        <v>10</v>
      </c>
      <c r="G21" s="2" t="str">
        <f>VLOOKUP(Table3[[#This Row],[Category ID]],Tabelle3[#All],2,FALSE)</f>
        <v>Requirements on communicating agreed content of work products</v>
      </c>
    </row>
    <row r="22" spans="1:7" ht="48" hidden="1" x14ac:dyDescent="0.2">
      <c r="A22" s="1" t="s">
        <v>184</v>
      </c>
      <c r="B22" s="2" t="s">
        <v>185</v>
      </c>
      <c r="C22" s="1" t="s">
        <v>186</v>
      </c>
      <c r="D22" s="2" t="s">
        <v>187</v>
      </c>
      <c r="F22" s="2"/>
      <c r="G22" s="2" t="e">
        <f>VLOOKUP(Table3[[#This Row],[Category ID]],Tabelle3[#All],2,FALSE)</f>
        <v>#N/A</v>
      </c>
    </row>
    <row r="23" spans="1:7" ht="16" hidden="1" x14ac:dyDescent="0.2">
      <c r="A23" s="1" t="s">
        <v>188</v>
      </c>
      <c r="B23" s="2" t="s">
        <v>189</v>
      </c>
      <c r="C23" s="1" t="s">
        <v>186</v>
      </c>
      <c r="D23" s="2" t="s">
        <v>190</v>
      </c>
      <c r="F23" s="2"/>
      <c r="G23" s="2" t="e">
        <f>VLOOKUP(Table3[[#This Row],[Category ID]],Tabelle3[#All],2,FALSE)</f>
        <v>#N/A</v>
      </c>
    </row>
    <row r="24" spans="1:7" ht="32" hidden="1" x14ac:dyDescent="0.2">
      <c r="A24" s="1" t="s">
        <v>191</v>
      </c>
      <c r="B24" s="2" t="s">
        <v>192</v>
      </c>
      <c r="C24" s="1" t="s">
        <v>186</v>
      </c>
      <c r="D24" s="2" t="s">
        <v>193</v>
      </c>
      <c r="F24" s="2"/>
      <c r="G24" s="2" t="e">
        <f>VLOOKUP(Table3[[#This Row],[Category ID]],Tabelle3[#All],2,FALSE)</f>
        <v>#N/A</v>
      </c>
    </row>
    <row r="25" spans="1:7" ht="48" hidden="1" x14ac:dyDescent="0.2">
      <c r="A25" s="1" t="s">
        <v>194</v>
      </c>
      <c r="B25" s="2" t="s">
        <v>195</v>
      </c>
      <c r="C25" s="1" t="s">
        <v>186</v>
      </c>
      <c r="D25" s="2" t="s">
        <v>196</v>
      </c>
      <c r="F25" s="2"/>
      <c r="G25" s="2" t="e">
        <f>VLOOKUP(Table3[[#This Row],[Category ID]],Tabelle3[#All],2,FALSE)</f>
        <v>#N/A</v>
      </c>
    </row>
    <row r="26" spans="1:7" ht="80" hidden="1" x14ac:dyDescent="0.2">
      <c r="A26" s="1" t="s">
        <v>197</v>
      </c>
      <c r="B26" s="2" t="s">
        <v>198</v>
      </c>
      <c r="C26" s="1" t="s">
        <v>186</v>
      </c>
      <c r="D26" s="2" t="s">
        <v>199</v>
      </c>
      <c r="F26" s="2"/>
      <c r="G26" s="2" t="e">
        <f>VLOOKUP(Table3[[#This Row],[Category ID]],Tabelle3[#All],2,FALSE)</f>
        <v>#N/A</v>
      </c>
    </row>
    <row r="27" spans="1:7" ht="48" hidden="1" x14ac:dyDescent="0.2">
      <c r="A27" s="1" t="s">
        <v>200</v>
      </c>
      <c r="B27" s="2" t="s">
        <v>201</v>
      </c>
      <c r="C27" s="1" t="s">
        <v>186</v>
      </c>
      <c r="D27" s="2" t="s">
        <v>199</v>
      </c>
      <c r="F27" s="2"/>
      <c r="G27" s="2" t="e">
        <f>VLOOKUP(Table3[[#This Row],[Category ID]],Tabelle3[#All],2,FALSE)</f>
        <v>#N/A</v>
      </c>
    </row>
    <row r="28" spans="1:7" ht="32" hidden="1" x14ac:dyDescent="0.2">
      <c r="A28" s="1" t="s">
        <v>202</v>
      </c>
      <c r="B28" s="2" t="s">
        <v>203</v>
      </c>
      <c r="C28" s="1" t="s">
        <v>186</v>
      </c>
      <c r="D28" s="2" t="s">
        <v>204</v>
      </c>
      <c r="F28" s="2"/>
      <c r="G28" s="2" t="e">
        <f>VLOOKUP(Table3[[#This Row],[Category ID]],Tabelle3[#All],2,FALSE)</f>
        <v>#N/A</v>
      </c>
    </row>
    <row r="29" spans="1:7" ht="32" hidden="1" x14ac:dyDescent="0.2">
      <c r="A29" s="1" t="s">
        <v>205</v>
      </c>
      <c r="B29" s="2" t="s">
        <v>206</v>
      </c>
      <c r="C29" s="1" t="s">
        <v>186</v>
      </c>
      <c r="D29" s="2" t="s">
        <v>207</v>
      </c>
      <c r="F29" s="2"/>
      <c r="G29" s="2" t="e">
        <f>VLOOKUP(Table3[[#This Row],[Category ID]],Tabelle3[#All],2,FALSE)</f>
        <v>#N/A</v>
      </c>
    </row>
    <row r="30" spans="1:7" ht="80" hidden="1" x14ac:dyDescent="0.2">
      <c r="A30" s="1" t="s">
        <v>208</v>
      </c>
      <c r="B30" s="2" t="s">
        <v>209</v>
      </c>
      <c r="C30" s="1" t="s">
        <v>210</v>
      </c>
      <c r="D30" s="2" t="s">
        <v>211</v>
      </c>
      <c r="F30" s="2"/>
      <c r="G30" s="2" t="e">
        <f>VLOOKUP(Table3[[#This Row],[Category ID]],Tabelle3[#All],2,FALSE)</f>
        <v>#N/A</v>
      </c>
    </row>
    <row r="31" spans="1:7" ht="96" hidden="1" x14ac:dyDescent="0.2">
      <c r="A31" s="1" t="s">
        <v>212</v>
      </c>
      <c r="B31" s="2" t="s">
        <v>213</v>
      </c>
      <c r="C31" s="1" t="s">
        <v>210</v>
      </c>
      <c r="D31" s="2" t="s">
        <v>214</v>
      </c>
      <c r="F31" s="2"/>
      <c r="G31" s="2" t="e">
        <f>VLOOKUP(Table3[[#This Row],[Category ID]],Tabelle3[#All],2,FALSE)</f>
        <v>#N/A</v>
      </c>
    </row>
    <row r="32" spans="1:7" ht="64" hidden="1" x14ac:dyDescent="0.2">
      <c r="A32" s="1" t="s">
        <v>215</v>
      </c>
      <c r="B32" s="2" t="s">
        <v>216</v>
      </c>
      <c r="C32" s="1" t="s">
        <v>210</v>
      </c>
      <c r="D32" s="2" t="s">
        <v>217</v>
      </c>
      <c r="F32" s="2"/>
      <c r="G32" s="2" t="e">
        <f>VLOOKUP(Table3[[#This Row],[Category ID]],Tabelle3[#All],2,FALSE)</f>
        <v>#N/A</v>
      </c>
    </row>
    <row r="33" spans="1:7" ht="32" hidden="1" x14ac:dyDescent="0.2">
      <c r="A33" s="1" t="s">
        <v>218</v>
      </c>
      <c r="B33" s="2" t="s">
        <v>219</v>
      </c>
      <c r="C33" s="1" t="s">
        <v>210</v>
      </c>
      <c r="D33" s="2" t="s">
        <v>217</v>
      </c>
      <c r="F33" s="2"/>
      <c r="G33" s="2" t="e">
        <f>VLOOKUP(Table3[[#This Row],[Category ID]],Tabelle3[#All],2,FALSE)</f>
        <v>#N/A</v>
      </c>
    </row>
    <row r="34" spans="1:7" ht="64" hidden="1" x14ac:dyDescent="0.2">
      <c r="A34" s="1" t="s">
        <v>220</v>
      </c>
      <c r="B34" s="2" t="s">
        <v>221</v>
      </c>
      <c r="C34" s="1" t="s">
        <v>210</v>
      </c>
      <c r="D34" s="2" t="s">
        <v>222</v>
      </c>
      <c r="F34" s="2"/>
      <c r="G34" s="2" t="e">
        <f>VLOOKUP(Table3[[#This Row],[Category ID]],Tabelle3[#All],2,FALSE)</f>
        <v>#N/A</v>
      </c>
    </row>
    <row r="35" spans="1:7" ht="32" hidden="1" x14ac:dyDescent="0.2">
      <c r="A35" s="1" t="s">
        <v>223</v>
      </c>
      <c r="B35" s="2" t="s">
        <v>224</v>
      </c>
      <c r="C35" s="1" t="s">
        <v>210</v>
      </c>
      <c r="D35" s="2" t="s">
        <v>222</v>
      </c>
      <c r="F35" s="2"/>
      <c r="G35" s="2" t="e">
        <f>VLOOKUP(Table3[[#This Row],[Category ID]],Tabelle3[#All],2,FALSE)</f>
        <v>#N/A</v>
      </c>
    </row>
    <row r="36" spans="1:7" ht="48" hidden="1" x14ac:dyDescent="0.2">
      <c r="A36" s="1" t="s">
        <v>225</v>
      </c>
      <c r="B36" s="2" t="s">
        <v>226</v>
      </c>
      <c r="C36" s="1" t="s">
        <v>210</v>
      </c>
      <c r="D36" s="2" t="s">
        <v>227</v>
      </c>
      <c r="F36" s="2"/>
      <c r="G36" s="2" t="e">
        <f>VLOOKUP(Table3[[#This Row],[Category ID]],Tabelle3[#All],2,FALSE)</f>
        <v>#N/A</v>
      </c>
    </row>
    <row r="37" spans="1:7" ht="48" hidden="1" x14ac:dyDescent="0.2">
      <c r="A37" s="1" t="s">
        <v>228</v>
      </c>
      <c r="B37" s="2" t="s">
        <v>229</v>
      </c>
      <c r="C37" s="1" t="s">
        <v>230</v>
      </c>
      <c r="D37" s="2" t="s">
        <v>231</v>
      </c>
      <c r="F37" s="2"/>
      <c r="G37" s="2" t="e">
        <f>VLOOKUP(Table3[[#This Row],[Category ID]],Tabelle3[#All],2,FALSE)</f>
        <v>#N/A</v>
      </c>
    </row>
    <row r="38" spans="1:7" ht="48" hidden="1" x14ac:dyDescent="0.2">
      <c r="A38" s="1" t="s">
        <v>232</v>
      </c>
      <c r="B38" s="2" t="s">
        <v>233</v>
      </c>
      <c r="C38" s="1" t="s">
        <v>230</v>
      </c>
      <c r="D38" s="2" t="s">
        <v>234</v>
      </c>
      <c r="F38" s="2"/>
      <c r="G38" s="2" t="e">
        <f>VLOOKUP(Table3[[#This Row],[Category ID]],Tabelle3[#All],2,FALSE)</f>
        <v>#N/A</v>
      </c>
    </row>
    <row r="39" spans="1:7" ht="176" hidden="1" x14ac:dyDescent="0.2">
      <c r="A39" s="1" t="s">
        <v>235</v>
      </c>
      <c r="B39" s="2" t="s">
        <v>236</v>
      </c>
      <c r="C39" s="1" t="s">
        <v>230</v>
      </c>
      <c r="D39" s="2" t="s">
        <v>237</v>
      </c>
      <c r="F39" s="2"/>
      <c r="G39" s="2" t="e">
        <f>VLOOKUP(Table3[[#This Row],[Category ID]],Tabelle3[#All],2,FALSE)</f>
        <v>#N/A</v>
      </c>
    </row>
    <row r="40" spans="1:7" ht="32" hidden="1" x14ac:dyDescent="0.2">
      <c r="A40" s="1" t="s">
        <v>238</v>
      </c>
      <c r="B40" s="2" t="s">
        <v>239</v>
      </c>
      <c r="C40" s="1" t="s">
        <v>230</v>
      </c>
      <c r="D40" s="2" t="s">
        <v>240</v>
      </c>
      <c r="F40" s="2"/>
      <c r="G40" s="2" t="e">
        <f>VLOOKUP(Table3[[#This Row],[Category ID]],Tabelle3[#All],2,FALSE)</f>
        <v>#N/A</v>
      </c>
    </row>
    <row r="41" spans="1:7" ht="32" hidden="1" x14ac:dyDescent="0.2">
      <c r="A41" s="1" t="s">
        <v>241</v>
      </c>
      <c r="B41" s="2" t="s">
        <v>242</v>
      </c>
      <c r="C41" s="1" t="s">
        <v>230</v>
      </c>
      <c r="D41" s="2" t="s">
        <v>243</v>
      </c>
      <c r="F41" s="2"/>
      <c r="G41" s="2" t="e">
        <f>VLOOKUP(Table3[[#This Row],[Category ID]],Tabelle3[#All],2,FALSE)</f>
        <v>#N/A</v>
      </c>
    </row>
    <row r="42" spans="1:7" ht="64" hidden="1" x14ac:dyDescent="0.2">
      <c r="A42" s="1" t="s">
        <v>244</v>
      </c>
      <c r="B42" s="2" t="s">
        <v>245</v>
      </c>
      <c r="C42" s="1" t="s">
        <v>230</v>
      </c>
      <c r="D42" s="2" t="s">
        <v>246</v>
      </c>
      <c r="F42" s="2"/>
      <c r="G42" s="2" t="e">
        <f>VLOOKUP(Table3[[#This Row],[Category ID]],Tabelle3[#All],2,FALSE)</f>
        <v>#N/A</v>
      </c>
    </row>
    <row r="43" spans="1:7" ht="64" hidden="1" x14ac:dyDescent="0.2">
      <c r="A43" s="1" t="s">
        <v>247</v>
      </c>
      <c r="B43" s="2" t="s">
        <v>248</v>
      </c>
      <c r="C43" s="1" t="s">
        <v>230</v>
      </c>
      <c r="D43" s="2" t="s">
        <v>249</v>
      </c>
      <c r="F43" s="2"/>
      <c r="G43" s="2" t="e">
        <f>VLOOKUP(Table3[[#This Row],[Category ID]],Tabelle3[#All],2,FALSE)</f>
        <v>#N/A</v>
      </c>
    </row>
    <row r="44" spans="1:7" ht="48" hidden="1" x14ac:dyDescent="0.2">
      <c r="A44" s="1" t="s">
        <v>250</v>
      </c>
      <c r="B44" s="2" t="s">
        <v>251</v>
      </c>
      <c r="C44" s="1" t="s">
        <v>230</v>
      </c>
      <c r="D44" s="2" t="s">
        <v>249</v>
      </c>
      <c r="F44" s="2"/>
      <c r="G44" s="2" t="e">
        <f>VLOOKUP(Table3[[#This Row],[Category ID]],Tabelle3[#All],2,FALSE)</f>
        <v>#N/A</v>
      </c>
    </row>
    <row r="45" spans="1:7" ht="48" hidden="1" x14ac:dyDescent="0.2">
      <c r="A45" s="1" t="s">
        <v>252</v>
      </c>
      <c r="B45" s="2" t="s">
        <v>253</v>
      </c>
      <c r="C45" s="1" t="s">
        <v>230</v>
      </c>
      <c r="D45" s="2" t="s">
        <v>254</v>
      </c>
      <c r="F45" s="2"/>
      <c r="G45" s="2" t="e">
        <f>VLOOKUP(Table3[[#This Row],[Category ID]],Tabelle3[#All],2,FALSE)</f>
        <v>#N/A</v>
      </c>
    </row>
    <row r="46" spans="1:7" ht="48" hidden="1" x14ac:dyDescent="0.2">
      <c r="A46" s="1" t="s">
        <v>255</v>
      </c>
      <c r="B46" s="2" t="s">
        <v>256</v>
      </c>
      <c r="C46" s="1" t="s">
        <v>257</v>
      </c>
      <c r="D46" s="2" t="s">
        <v>258</v>
      </c>
      <c r="F46" s="2"/>
      <c r="G46" s="2" t="e">
        <f>VLOOKUP(Table3[[#This Row],[Category ID]],Tabelle3[#All],2,FALSE)</f>
        <v>#N/A</v>
      </c>
    </row>
    <row r="47" spans="1:7" ht="48" hidden="1" x14ac:dyDescent="0.2">
      <c r="A47" s="1" t="s">
        <v>259</v>
      </c>
      <c r="B47" s="2" t="s">
        <v>260</v>
      </c>
      <c r="C47" s="1" t="s">
        <v>257</v>
      </c>
      <c r="D47" s="2" t="s">
        <v>261</v>
      </c>
      <c r="F47" s="2"/>
      <c r="G47" s="2" t="e">
        <f>VLOOKUP(Table3[[#This Row],[Category ID]],Tabelle3[#All],2,FALSE)</f>
        <v>#N/A</v>
      </c>
    </row>
    <row r="48" spans="1:7" ht="32" hidden="1" x14ac:dyDescent="0.2">
      <c r="A48" s="1" t="s">
        <v>262</v>
      </c>
      <c r="B48" s="2" t="s">
        <v>263</v>
      </c>
      <c r="C48" s="1" t="s">
        <v>257</v>
      </c>
      <c r="D48" s="2" t="s">
        <v>264</v>
      </c>
      <c r="F48" s="2"/>
      <c r="G48" s="2" t="e">
        <f>VLOOKUP(Table3[[#This Row],[Category ID]],Tabelle3[#All],2,FALSE)</f>
        <v>#N/A</v>
      </c>
    </row>
    <row r="49" spans="1:7" ht="32" hidden="1" x14ac:dyDescent="0.2">
      <c r="A49" s="1" t="s">
        <v>265</v>
      </c>
      <c r="B49" s="2" t="s">
        <v>266</v>
      </c>
      <c r="C49" s="1" t="s">
        <v>257</v>
      </c>
      <c r="D49" s="2" t="s">
        <v>267</v>
      </c>
      <c r="F49" s="2"/>
      <c r="G49" s="2" t="e">
        <f>VLOOKUP(Table3[[#This Row],[Category ID]],Tabelle3[#All],2,FALSE)</f>
        <v>#N/A</v>
      </c>
    </row>
    <row r="50" spans="1:7" ht="64" hidden="1" x14ac:dyDescent="0.2">
      <c r="A50" s="1" t="s">
        <v>268</v>
      </c>
      <c r="B50" s="2" t="s">
        <v>269</v>
      </c>
      <c r="C50" s="1" t="s">
        <v>257</v>
      </c>
      <c r="D50" s="2" t="s">
        <v>270</v>
      </c>
      <c r="F50" s="2"/>
      <c r="G50" s="2" t="e">
        <f>VLOOKUP(Table3[[#This Row],[Category ID]],Tabelle3[#All],2,FALSE)</f>
        <v>#N/A</v>
      </c>
    </row>
    <row r="51" spans="1:7" ht="48" hidden="1" x14ac:dyDescent="0.2">
      <c r="A51" s="1" t="s">
        <v>271</v>
      </c>
      <c r="B51" s="2" t="s">
        <v>272</v>
      </c>
      <c r="C51" s="1" t="s">
        <v>257</v>
      </c>
      <c r="D51" s="2" t="s">
        <v>270</v>
      </c>
      <c r="F51" s="2"/>
      <c r="G51" s="2" t="e">
        <f>VLOOKUP(Table3[[#This Row],[Category ID]],Tabelle3[#All],2,FALSE)</f>
        <v>#N/A</v>
      </c>
    </row>
    <row r="52" spans="1:7" ht="48" hidden="1" x14ac:dyDescent="0.2">
      <c r="A52" s="1" t="s">
        <v>273</v>
      </c>
      <c r="B52" s="2" t="s">
        <v>274</v>
      </c>
      <c r="C52" s="1" t="s">
        <v>257</v>
      </c>
      <c r="D52" s="2" t="s">
        <v>275</v>
      </c>
      <c r="F52" s="2"/>
      <c r="G52" s="2" t="e">
        <f>VLOOKUP(Table3[[#This Row],[Category ID]],Tabelle3[#All],2,FALSE)</f>
        <v>#N/A</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BDCE4-8F9A-7949-8D28-2712B4129C0E}">
  <dimension ref="A1:G45"/>
  <sheetViews>
    <sheetView zoomScale="70" zoomScaleNormal="70" workbookViewId="0">
      <pane xSplit="3" ySplit="1" topLeftCell="D25" activePane="bottomRight" state="frozen"/>
      <selection pane="topRight" activeCell="D1" sqref="D1"/>
      <selection pane="bottomLeft" activeCell="A2" sqref="A2"/>
      <selection pane="bottomRight" activeCell="E27" sqref="E27"/>
    </sheetView>
  </sheetViews>
  <sheetFormatPr baseColWidth="10" defaultColWidth="8.83203125" defaultRowHeight="15" x14ac:dyDescent="0.2"/>
  <cols>
    <col min="1" max="2" width="10.6640625" style="1" customWidth="1"/>
    <col min="3" max="3" width="20.6640625" style="1" customWidth="1"/>
    <col min="4" max="4" width="100.6640625" style="2" customWidth="1"/>
    <col min="5" max="5" width="71" style="2" customWidth="1"/>
    <col min="6" max="6" width="15.83203125" customWidth="1"/>
    <col min="7" max="7" width="34.6640625" style="3" customWidth="1"/>
  </cols>
  <sheetData>
    <row r="1" spans="1:7" ht="16" x14ac:dyDescent="0.2">
      <c r="A1" s="1" t="s">
        <v>0</v>
      </c>
      <c r="B1" s="1" t="s">
        <v>1</v>
      </c>
      <c r="C1" s="1" t="s">
        <v>2</v>
      </c>
      <c r="D1" s="2" t="s">
        <v>3</v>
      </c>
      <c r="E1" s="2" t="s">
        <v>136</v>
      </c>
      <c r="F1" s="3" t="s">
        <v>286</v>
      </c>
      <c r="G1" s="3" t="s">
        <v>287</v>
      </c>
    </row>
    <row r="2" spans="1:7" ht="112" hidden="1" x14ac:dyDescent="0.2">
      <c r="A2" s="1">
        <v>6</v>
      </c>
      <c r="B2" s="1" t="s">
        <v>4</v>
      </c>
      <c r="C2" s="1" t="s">
        <v>31</v>
      </c>
      <c r="D2" s="2" t="s">
        <v>32</v>
      </c>
      <c r="F2" s="1"/>
      <c r="G2" s="1" t="e">
        <f>VLOOKUP(Table15[[#This Row],[Category ID]],Tabelle3[#All],2,FALSE)</f>
        <v>#N/A</v>
      </c>
    </row>
    <row r="3" spans="1:7" ht="409.6" hidden="1" x14ac:dyDescent="0.2">
      <c r="A3" s="1">
        <v>6</v>
      </c>
      <c r="B3" s="1" t="s">
        <v>11</v>
      </c>
      <c r="C3" s="1" t="s">
        <v>33</v>
      </c>
      <c r="D3" s="2" t="s">
        <v>34</v>
      </c>
      <c r="F3" s="1"/>
      <c r="G3" s="1" t="e">
        <f>VLOOKUP(Table15[[#This Row],[Category ID]],Tabelle3[#All],2,FALSE)</f>
        <v>#N/A</v>
      </c>
    </row>
    <row r="4" spans="1:7" ht="288" hidden="1" x14ac:dyDescent="0.2">
      <c r="A4" s="1">
        <v>6</v>
      </c>
      <c r="B4" s="1" t="s">
        <v>5</v>
      </c>
      <c r="C4" s="1" t="s">
        <v>35</v>
      </c>
      <c r="D4" s="2" t="s">
        <v>36</v>
      </c>
      <c r="E4" s="2" t="s">
        <v>37</v>
      </c>
      <c r="F4" s="1"/>
      <c r="G4" s="1" t="e">
        <f>VLOOKUP(Table15[[#This Row],[Category ID]],Tabelle3[#All],2,FALSE)</f>
        <v>#N/A</v>
      </c>
    </row>
    <row r="5" spans="1:7" ht="288" hidden="1" x14ac:dyDescent="0.2">
      <c r="A5" s="1">
        <v>6</v>
      </c>
      <c r="B5" s="1" t="s">
        <v>12</v>
      </c>
      <c r="C5" s="1" t="s">
        <v>38</v>
      </c>
      <c r="D5" s="2" t="s">
        <v>39</v>
      </c>
      <c r="E5" s="2" t="s">
        <v>37</v>
      </c>
      <c r="F5" s="1"/>
      <c r="G5" s="1" t="e">
        <f>VLOOKUP(Table15[[#This Row],[Category ID]],Tabelle3[#All],2,FALSE)</f>
        <v>#N/A</v>
      </c>
    </row>
    <row r="6" spans="1:7" ht="192" hidden="1" x14ac:dyDescent="0.2">
      <c r="A6" s="1">
        <v>6</v>
      </c>
      <c r="B6" s="1" t="s">
        <v>40</v>
      </c>
      <c r="C6" s="1" t="s">
        <v>41</v>
      </c>
      <c r="D6" s="2" t="s">
        <v>42</v>
      </c>
      <c r="E6" s="2" t="s">
        <v>37</v>
      </c>
      <c r="F6" s="1"/>
      <c r="G6" s="1" t="e">
        <f>VLOOKUP(Table15[[#This Row],[Category ID]],Tabelle3[#All],2,FALSE)</f>
        <v>#N/A</v>
      </c>
    </row>
    <row r="7" spans="1:7" ht="256" hidden="1" x14ac:dyDescent="0.2">
      <c r="A7" s="1">
        <v>6</v>
      </c>
      <c r="B7" s="1" t="s">
        <v>6</v>
      </c>
      <c r="C7" s="1" t="s">
        <v>43</v>
      </c>
      <c r="D7" s="2" t="s">
        <v>44</v>
      </c>
      <c r="F7" s="1"/>
      <c r="G7" s="1" t="e">
        <f>VLOOKUP(Table15[[#This Row],[Category ID]],Tabelle3[#All],2,FALSE)</f>
        <v>#N/A</v>
      </c>
    </row>
    <row r="8" spans="1:7" ht="96" hidden="1" x14ac:dyDescent="0.2">
      <c r="A8" s="1">
        <v>6</v>
      </c>
      <c r="B8" s="1" t="s">
        <v>7</v>
      </c>
      <c r="C8" s="1" t="s">
        <v>45</v>
      </c>
      <c r="D8" s="2" t="s">
        <v>46</v>
      </c>
      <c r="F8" s="1"/>
      <c r="G8" s="1" t="e">
        <f>VLOOKUP(Table15[[#This Row],[Category ID]],Tabelle3[#All],2,FALSE)</f>
        <v>#N/A</v>
      </c>
    </row>
    <row r="9" spans="1:7" ht="409.6" hidden="1" x14ac:dyDescent="0.2">
      <c r="A9" s="1">
        <v>6</v>
      </c>
      <c r="B9" s="1" t="s">
        <v>8</v>
      </c>
      <c r="C9" s="1" t="s">
        <v>47</v>
      </c>
      <c r="D9" s="2" t="s">
        <v>48</v>
      </c>
      <c r="E9" s="2" t="s">
        <v>49</v>
      </c>
      <c r="F9" s="1"/>
      <c r="G9" s="1" t="e">
        <f>VLOOKUP(Table15[[#This Row],[Category ID]],Tabelle3[#All],2,FALSE)</f>
        <v>#N/A</v>
      </c>
    </row>
    <row r="10" spans="1:7" ht="409.6" hidden="1" x14ac:dyDescent="0.2">
      <c r="A10" s="1">
        <v>6</v>
      </c>
      <c r="B10" s="1" t="s">
        <v>16</v>
      </c>
      <c r="C10" s="1" t="s">
        <v>50</v>
      </c>
      <c r="D10" s="2" t="s">
        <v>51</v>
      </c>
      <c r="E10" s="2" t="s">
        <v>49</v>
      </c>
      <c r="F10" s="1"/>
      <c r="G10" s="1" t="e">
        <f>VLOOKUP(Table15[[#This Row],[Category ID]],Tabelle3[#All],2,FALSE)</f>
        <v>#N/A</v>
      </c>
    </row>
    <row r="11" spans="1:7" ht="32" hidden="1" x14ac:dyDescent="0.2">
      <c r="A11" s="1">
        <v>6</v>
      </c>
      <c r="B11" s="1" t="s">
        <v>17</v>
      </c>
      <c r="C11" s="1" t="s">
        <v>52</v>
      </c>
      <c r="D11" s="2" t="s">
        <v>53</v>
      </c>
      <c r="E11" s="2" t="s">
        <v>49</v>
      </c>
      <c r="F11" s="1"/>
      <c r="G11" s="1" t="e">
        <f>VLOOKUP(Table15[[#This Row],[Category ID]],Tabelle3[#All],2,FALSE)</f>
        <v>#N/A</v>
      </c>
    </row>
    <row r="12" spans="1:7" ht="48" hidden="1" x14ac:dyDescent="0.2">
      <c r="A12" s="1">
        <v>6</v>
      </c>
      <c r="B12" s="1" t="s">
        <v>9</v>
      </c>
      <c r="C12" s="1" t="s">
        <v>54</v>
      </c>
      <c r="D12" s="2" t="s">
        <v>55</v>
      </c>
      <c r="E12" s="2" t="s">
        <v>13</v>
      </c>
      <c r="F12" s="1"/>
      <c r="G12" s="1" t="e">
        <f>VLOOKUP(Table15[[#This Row],[Category ID]],Tabelle3[#All],2,FALSE)</f>
        <v>#N/A</v>
      </c>
    </row>
    <row r="13" spans="1:7" ht="48" hidden="1" x14ac:dyDescent="0.2">
      <c r="A13" s="1">
        <v>6</v>
      </c>
      <c r="B13" s="1" t="s">
        <v>18</v>
      </c>
      <c r="C13" s="1" t="s">
        <v>56</v>
      </c>
      <c r="D13" s="2" t="s">
        <v>57</v>
      </c>
      <c r="E13" s="2" t="s">
        <v>49</v>
      </c>
      <c r="F13" s="1"/>
      <c r="G13" s="1" t="e">
        <f>VLOOKUP(Table15[[#This Row],[Category ID]],Tabelle3[#All],2,FALSE)</f>
        <v>#N/A</v>
      </c>
    </row>
    <row r="14" spans="1:7" ht="32" hidden="1" x14ac:dyDescent="0.2">
      <c r="A14" s="1">
        <v>6</v>
      </c>
      <c r="B14" s="1" t="s">
        <v>19</v>
      </c>
      <c r="C14" s="1" t="s">
        <v>58</v>
      </c>
      <c r="D14" s="2" t="s">
        <v>59</v>
      </c>
      <c r="E14" s="2" t="s">
        <v>60</v>
      </c>
      <c r="F14" s="1"/>
      <c r="G14" s="1" t="e">
        <f>VLOOKUP(Table15[[#This Row],[Category ID]],Tabelle3[#All],2,FALSE)</f>
        <v>#N/A</v>
      </c>
    </row>
    <row r="15" spans="1:7" ht="160" hidden="1" x14ac:dyDescent="0.2">
      <c r="A15" s="1">
        <v>6</v>
      </c>
      <c r="B15" s="1" t="s">
        <v>20</v>
      </c>
      <c r="C15" s="1" t="s">
        <v>61</v>
      </c>
      <c r="D15" s="2" t="s">
        <v>62</v>
      </c>
      <c r="E15" s="2" t="s">
        <v>63</v>
      </c>
      <c r="F15" s="1"/>
      <c r="G15" s="1" t="e">
        <f>VLOOKUP(Table15[[#This Row],[Category ID]],Tabelle3[#All],2,FALSE)</f>
        <v>#N/A</v>
      </c>
    </row>
    <row r="16" spans="1:7" ht="350" x14ac:dyDescent="0.2">
      <c r="A16" s="1">
        <v>6</v>
      </c>
      <c r="B16" s="1" t="s">
        <v>10</v>
      </c>
      <c r="C16" s="1" t="s">
        <v>64</v>
      </c>
      <c r="D16" s="2" t="s">
        <v>65</v>
      </c>
      <c r="E16" s="2" t="s">
        <v>66</v>
      </c>
      <c r="F16" s="1">
        <v>4</v>
      </c>
      <c r="G16" s="2" t="str">
        <f>VLOOKUP(Table15[[#This Row],[Category ID]],Tabelle3[#All],2,FALSE)</f>
        <v>Quality criteria for work products</v>
      </c>
    </row>
    <row r="17" spans="1:7" ht="16" x14ac:dyDescent="0.2">
      <c r="A17" s="1">
        <v>6</v>
      </c>
      <c r="B17" s="1" t="s">
        <v>298</v>
      </c>
      <c r="C17" s="1" t="s">
        <v>300</v>
      </c>
      <c r="D17" s="2" t="s">
        <v>302</v>
      </c>
      <c r="E17" s="2" t="s">
        <v>333</v>
      </c>
      <c r="F17" s="1">
        <v>1</v>
      </c>
      <c r="G17" s="2" t="str">
        <f>VLOOKUP(Table15[[#This Row],[Category ID]],Tabelle3[#All],2,FALSE)</f>
        <v>Identification of work products</v>
      </c>
    </row>
    <row r="18" spans="1:7" ht="256" x14ac:dyDescent="0.2">
      <c r="A18" s="1">
        <v>6</v>
      </c>
      <c r="B18" s="1" t="s">
        <v>299</v>
      </c>
      <c r="C18" s="1" t="s">
        <v>301</v>
      </c>
      <c r="D18" s="2" t="s">
        <v>303</v>
      </c>
      <c r="E18" s="2" t="s">
        <v>333</v>
      </c>
      <c r="F18" s="1">
        <v>4</v>
      </c>
      <c r="G18" s="2" t="str">
        <f>VLOOKUP(Table15[[#This Row],[Category ID]],Tabelle3[#All],2,FALSE)</f>
        <v>Quality criteria for work products</v>
      </c>
    </row>
    <row r="19" spans="1:7" ht="80" x14ac:dyDescent="0.2">
      <c r="A19" s="1">
        <v>6</v>
      </c>
      <c r="B19" s="1" t="s">
        <v>67</v>
      </c>
      <c r="C19" s="1" t="s">
        <v>68</v>
      </c>
      <c r="D19" s="2" t="s">
        <v>69</v>
      </c>
      <c r="E19" s="2" t="s">
        <v>334</v>
      </c>
      <c r="F19" s="1">
        <v>1</v>
      </c>
      <c r="G19" s="2" t="str">
        <f>VLOOKUP(Table15[[#This Row],[Category ID]],Tabelle3[#All],2,FALSE)</f>
        <v>Identification of work products</v>
      </c>
    </row>
    <row r="20" spans="1:7" ht="409.6" x14ac:dyDescent="0.2">
      <c r="A20" s="1">
        <v>6</v>
      </c>
      <c r="B20" s="1" t="s">
        <v>70</v>
      </c>
      <c r="C20" s="1" t="s">
        <v>71</v>
      </c>
      <c r="D20" s="2" t="s">
        <v>72</v>
      </c>
      <c r="E20" s="2" t="s">
        <v>66</v>
      </c>
      <c r="F20" s="1">
        <v>1</v>
      </c>
      <c r="G20" s="2" t="str">
        <f>VLOOKUP(Table15[[#This Row],[Category ID]],Tabelle3[#All],2,FALSE)</f>
        <v>Identification of work products</v>
      </c>
    </row>
    <row r="21" spans="1:7" ht="144" x14ac:dyDescent="0.2">
      <c r="A21" s="1">
        <v>6</v>
      </c>
      <c r="B21" s="1" t="s">
        <v>73</v>
      </c>
      <c r="C21" s="1" t="s">
        <v>74</v>
      </c>
      <c r="D21" s="2" t="s">
        <v>75</v>
      </c>
      <c r="E21" s="2" t="s">
        <v>66</v>
      </c>
      <c r="F21" s="1">
        <v>2</v>
      </c>
      <c r="G21" s="2" t="str">
        <f>VLOOKUP(Table15[[#This Row],[Category ID]],Tabelle3[#All],2,FALSE)</f>
        <v>Requirements on the content of work products</v>
      </c>
    </row>
    <row r="22" spans="1:7" ht="48" x14ac:dyDescent="0.2">
      <c r="A22" s="1">
        <v>6</v>
      </c>
      <c r="B22" s="1" t="s">
        <v>305</v>
      </c>
      <c r="C22" s="1" t="s">
        <v>304</v>
      </c>
      <c r="D22" s="2" t="s">
        <v>309</v>
      </c>
      <c r="E22" s="2" t="s">
        <v>66</v>
      </c>
      <c r="F22" s="1">
        <v>9</v>
      </c>
      <c r="G22" s="2" t="str">
        <f>VLOOKUP(Table15[[#This Row],[Category ID]],Tabelle3[#All],2,FALSE)</f>
        <v>Requirements on work product lifecycles (review needed? Confirmation / approval needed)</v>
      </c>
    </row>
    <row r="23" spans="1:7" ht="256" x14ac:dyDescent="0.2">
      <c r="A23" s="1">
        <v>6</v>
      </c>
      <c r="B23" s="1" t="s">
        <v>306</v>
      </c>
      <c r="C23" s="1" t="s">
        <v>307</v>
      </c>
      <c r="D23" s="2" t="s">
        <v>308</v>
      </c>
      <c r="E23" s="2" t="s">
        <v>66</v>
      </c>
      <c r="F23" s="1">
        <v>4</v>
      </c>
      <c r="G23" s="2" t="str">
        <f>VLOOKUP(Table15[[#This Row],[Category ID]],Tabelle3[#All],2,FALSE)</f>
        <v>Quality criteria for work products</v>
      </c>
    </row>
    <row r="24" spans="1:7" ht="224" x14ac:dyDescent="0.2">
      <c r="A24" s="1">
        <v>6</v>
      </c>
      <c r="B24" s="1" t="s">
        <v>76</v>
      </c>
      <c r="C24" s="1" t="s">
        <v>77</v>
      </c>
      <c r="D24" s="2" t="s">
        <v>78</v>
      </c>
      <c r="E24" s="2" t="s">
        <v>66</v>
      </c>
      <c r="F24" s="1">
        <v>4</v>
      </c>
      <c r="G24" s="2" t="str">
        <f>VLOOKUP(Table15[[#This Row],[Category ID]],Tabelle3[#All],2,FALSE)</f>
        <v>Quality criteria for work products</v>
      </c>
    </row>
    <row r="25" spans="1:7" ht="256" x14ac:dyDescent="0.2">
      <c r="A25" s="1">
        <v>6</v>
      </c>
      <c r="B25" s="1" t="s">
        <v>79</v>
      </c>
      <c r="C25" s="1" t="s">
        <v>80</v>
      </c>
      <c r="D25" s="2" t="s">
        <v>81</v>
      </c>
      <c r="E25" s="2" t="s">
        <v>66</v>
      </c>
      <c r="F25" s="1">
        <v>4</v>
      </c>
      <c r="G25" s="2" t="str">
        <f>VLOOKUP(Table15[[#This Row],[Category ID]],Tabelle3[#All],2,FALSE)</f>
        <v>Quality criteria for work products</v>
      </c>
    </row>
    <row r="26" spans="1:7" ht="32" x14ac:dyDescent="0.2">
      <c r="A26" s="1">
        <v>6</v>
      </c>
      <c r="B26" s="1" t="s">
        <v>82</v>
      </c>
      <c r="C26" s="1" t="s">
        <v>83</v>
      </c>
      <c r="D26" s="2" t="s">
        <v>84</v>
      </c>
      <c r="E26" s="2" t="s">
        <v>66</v>
      </c>
      <c r="F26" s="1">
        <v>2</v>
      </c>
      <c r="G26" s="2" t="str">
        <f>VLOOKUP(Table15[[#This Row],[Category ID]],Tabelle3[#All],2,FALSE)</f>
        <v>Requirements on the content of work products</v>
      </c>
    </row>
    <row r="27" spans="1:7" ht="409.6" x14ac:dyDescent="0.2">
      <c r="A27" s="1">
        <v>6</v>
      </c>
      <c r="B27" s="1" t="s">
        <v>85</v>
      </c>
      <c r="C27" s="1" t="s">
        <v>86</v>
      </c>
      <c r="D27" s="2" t="s">
        <v>87</v>
      </c>
      <c r="E27" s="2" t="s">
        <v>66</v>
      </c>
      <c r="F27" s="1">
        <v>2</v>
      </c>
      <c r="G27" s="2" t="b">
        <f>'ASPICE - 26262 combined'!F2=VLOOKUP(Table15[[#This Row],[Category ID]],Tabelle3[#All],2,FALSE)</f>
        <v>0</v>
      </c>
    </row>
    <row r="28" spans="1:7" ht="80" x14ac:dyDescent="0.2">
      <c r="A28" s="1">
        <v>6</v>
      </c>
      <c r="B28" s="1" t="s">
        <v>88</v>
      </c>
      <c r="C28" s="1" t="s">
        <v>89</v>
      </c>
      <c r="D28" s="2" t="s">
        <v>90</v>
      </c>
      <c r="E28" s="2" t="s">
        <v>66</v>
      </c>
      <c r="F28" s="1">
        <v>3</v>
      </c>
      <c r="G28" s="2" t="str">
        <f>VLOOKUP(Table15[[#This Row],[Category ID]],Tabelle3[#All],2,FALSE)</f>
        <v>Requirements on properties or attributes of work products (e.g. "trace_from_sw_requirements")</v>
      </c>
    </row>
    <row r="29" spans="1:7" ht="144" x14ac:dyDescent="0.2">
      <c r="A29" s="1">
        <v>6</v>
      </c>
      <c r="B29" s="1" t="s">
        <v>91</v>
      </c>
      <c r="C29" s="1" t="s">
        <v>92</v>
      </c>
      <c r="D29" s="2" t="s">
        <v>93</v>
      </c>
      <c r="E29" s="2" t="s">
        <v>66</v>
      </c>
      <c r="F29" s="1">
        <v>4</v>
      </c>
      <c r="G29" s="2" t="str">
        <f>VLOOKUP(Table15[[#This Row],[Category ID]],Tabelle3[#All],2,FALSE)</f>
        <v>Quality criteria for work products</v>
      </c>
    </row>
    <row r="30" spans="1:7" ht="48" x14ac:dyDescent="0.2">
      <c r="A30" s="1">
        <v>6</v>
      </c>
      <c r="B30" s="1" t="s">
        <v>94</v>
      </c>
      <c r="C30" s="1" t="s">
        <v>95</v>
      </c>
      <c r="D30" s="2" t="s">
        <v>96</v>
      </c>
      <c r="E30" s="2" t="s">
        <v>66</v>
      </c>
      <c r="F30" s="1">
        <v>3</v>
      </c>
      <c r="G30" s="2" t="str">
        <f>VLOOKUP(Table15[[#This Row],[Category ID]],Tabelle3[#All],2,FALSE)</f>
        <v>Requirements on properties or attributes of work products (e.g. "trace_from_sw_requirements")</v>
      </c>
    </row>
    <row r="31" spans="1:7" ht="409.6" x14ac:dyDescent="0.2">
      <c r="A31" s="1">
        <v>6</v>
      </c>
      <c r="B31" s="1" t="s">
        <v>97</v>
      </c>
      <c r="C31" s="1" t="s">
        <v>98</v>
      </c>
      <c r="D31" s="2" t="s">
        <v>99</v>
      </c>
      <c r="E31" s="2" t="s">
        <v>66</v>
      </c>
      <c r="F31" s="1">
        <v>2</v>
      </c>
      <c r="G31" s="2" t="str">
        <f>VLOOKUP(Table15[[#This Row],[Category ID]],Tabelle3[#All],2,FALSE)</f>
        <v>Requirements on the content of work products</v>
      </c>
    </row>
    <row r="32" spans="1:7" ht="144" hidden="1" x14ac:dyDescent="0.2">
      <c r="A32" s="1">
        <v>6</v>
      </c>
      <c r="B32" s="1" t="s">
        <v>14</v>
      </c>
      <c r="C32" s="1" t="s">
        <v>100</v>
      </c>
      <c r="D32" s="2" t="s">
        <v>101</v>
      </c>
      <c r="F32" s="1"/>
      <c r="G32" s="1" t="e">
        <f>VLOOKUP(Table15[[#This Row],[Category ID]],Tabelle3[#All],2,FALSE)</f>
        <v>#N/A</v>
      </c>
    </row>
    <row r="33" spans="1:7" ht="176" hidden="1" x14ac:dyDescent="0.2">
      <c r="A33" s="1">
        <v>6</v>
      </c>
      <c r="B33" s="1" t="s">
        <v>15</v>
      </c>
      <c r="C33" s="1" t="s">
        <v>102</v>
      </c>
      <c r="D33" s="2" t="s">
        <v>103</v>
      </c>
      <c r="F33" s="1"/>
      <c r="G33" s="1" t="e">
        <f>VLOOKUP(Table15[[#This Row],[Category ID]],Tabelle3[#All],2,FALSE)</f>
        <v>#N/A</v>
      </c>
    </row>
    <row r="34" spans="1:7" ht="64" hidden="1" x14ac:dyDescent="0.2">
      <c r="A34" s="1">
        <v>6</v>
      </c>
      <c r="B34" s="1" t="s">
        <v>21</v>
      </c>
      <c r="C34" s="1" t="s">
        <v>104</v>
      </c>
      <c r="D34" s="2" t="s">
        <v>105</v>
      </c>
      <c r="F34" s="1"/>
      <c r="G34" s="1" t="e">
        <f>VLOOKUP(Table15[[#This Row],[Category ID]],Tabelle3[#All],2,FALSE)</f>
        <v>#N/A</v>
      </c>
    </row>
    <row r="35" spans="1:7" ht="176" hidden="1" x14ac:dyDescent="0.2">
      <c r="A35" s="1">
        <v>6</v>
      </c>
      <c r="B35" s="1" t="s">
        <v>22</v>
      </c>
      <c r="C35" s="1" t="s">
        <v>106</v>
      </c>
      <c r="D35" s="2" t="s">
        <v>107</v>
      </c>
      <c r="E35" s="2" t="s">
        <v>108</v>
      </c>
      <c r="F35" s="1"/>
      <c r="G35" s="1" t="e">
        <f>VLOOKUP(Table15[[#This Row],[Category ID]],Tabelle3[#All],2,FALSE)</f>
        <v>#N/A</v>
      </c>
    </row>
    <row r="36" spans="1:7" ht="160" hidden="1" x14ac:dyDescent="0.2">
      <c r="A36" s="1">
        <v>6</v>
      </c>
      <c r="B36" s="1" t="s">
        <v>23</v>
      </c>
      <c r="C36" s="1" t="s">
        <v>109</v>
      </c>
      <c r="D36" s="2" t="s">
        <v>110</v>
      </c>
      <c r="E36" s="2" t="s">
        <v>108</v>
      </c>
      <c r="F36" s="1"/>
      <c r="G36" s="1" t="e">
        <f>VLOOKUP(Table15[[#This Row],[Category ID]],Tabelle3[#All],2,FALSE)</f>
        <v>#N/A</v>
      </c>
    </row>
    <row r="37" spans="1:7" ht="64" hidden="1" x14ac:dyDescent="0.2">
      <c r="A37" s="1">
        <v>6</v>
      </c>
      <c r="B37" s="1" t="s">
        <v>24</v>
      </c>
      <c r="C37" s="1" t="s">
        <v>111</v>
      </c>
      <c r="D37" s="2" t="s">
        <v>112</v>
      </c>
      <c r="E37" s="2" t="s">
        <v>108</v>
      </c>
      <c r="F37" s="1"/>
      <c r="G37" s="1" t="e">
        <f>VLOOKUP(Table15[[#This Row],[Category ID]],Tabelle3[#All],2,FALSE)</f>
        <v>#N/A</v>
      </c>
    </row>
    <row r="38" spans="1:7" ht="350" hidden="1" x14ac:dyDescent="0.2">
      <c r="A38" s="1">
        <v>6</v>
      </c>
      <c r="B38" s="1" t="s">
        <v>25</v>
      </c>
      <c r="C38" s="1" t="s">
        <v>113</v>
      </c>
      <c r="D38" s="2" t="s">
        <v>114</v>
      </c>
      <c r="E38" s="2" t="s">
        <v>115</v>
      </c>
      <c r="F38" s="1"/>
      <c r="G38" s="1" t="e">
        <f>VLOOKUP(Table15[[#This Row],[Category ID]],Tabelle3[#All],2,FALSE)</f>
        <v>#N/A</v>
      </c>
    </row>
    <row r="39" spans="1:7" ht="240" hidden="1" x14ac:dyDescent="0.2">
      <c r="A39" s="1">
        <v>6</v>
      </c>
      <c r="B39" s="1" t="s">
        <v>26</v>
      </c>
      <c r="C39" s="1" t="s">
        <v>116</v>
      </c>
      <c r="D39" s="2" t="s">
        <v>117</v>
      </c>
      <c r="F39" s="1"/>
      <c r="G39" s="1" t="e">
        <f>VLOOKUP(Table15[[#This Row],[Category ID]],Tabelle3[#All],2,FALSE)</f>
        <v>#N/A</v>
      </c>
    </row>
    <row r="40" spans="1:7" ht="112" hidden="1" x14ac:dyDescent="0.2">
      <c r="A40" s="1">
        <v>6</v>
      </c>
      <c r="B40" s="1" t="s">
        <v>27</v>
      </c>
      <c r="C40" s="1" t="s">
        <v>118</v>
      </c>
      <c r="D40" s="2" t="s">
        <v>119</v>
      </c>
      <c r="F40" s="1"/>
      <c r="G40" s="1" t="e">
        <f>VLOOKUP(Table15[[#This Row],[Category ID]],Tabelle3[#All],2,FALSE)</f>
        <v>#N/A</v>
      </c>
    </row>
    <row r="41" spans="1:7" ht="176" hidden="1" x14ac:dyDescent="0.2">
      <c r="A41" s="1">
        <v>6</v>
      </c>
      <c r="B41" s="1" t="s">
        <v>120</v>
      </c>
      <c r="C41" s="1" t="s">
        <v>121</v>
      </c>
      <c r="D41" s="2" t="s">
        <v>122</v>
      </c>
      <c r="F41" s="1"/>
      <c r="G41" s="1" t="e">
        <f>VLOOKUP(Table15[[#This Row],[Category ID]],Tabelle3[#All],2,FALSE)</f>
        <v>#N/A</v>
      </c>
    </row>
    <row r="42" spans="1:7" ht="409.6" hidden="1" x14ac:dyDescent="0.2">
      <c r="A42" s="1">
        <v>6</v>
      </c>
      <c r="B42" s="1" t="s">
        <v>123</v>
      </c>
      <c r="C42" s="1" t="s">
        <v>124</v>
      </c>
      <c r="D42" s="2" t="s">
        <v>125</v>
      </c>
      <c r="E42" s="2" t="s">
        <v>126</v>
      </c>
      <c r="F42" s="1"/>
      <c r="G42" s="1" t="e">
        <f>VLOOKUP(Table15[[#This Row],[Category ID]],Tabelle3[#All],2,FALSE)</f>
        <v>#N/A</v>
      </c>
    </row>
    <row r="43" spans="1:7" ht="32" hidden="1" x14ac:dyDescent="0.2">
      <c r="A43" s="1">
        <v>6</v>
      </c>
      <c r="B43" s="1" t="s">
        <v>127</v>
      </c>
      <c r="C43" s="1" t="s">
        <v>128</v>
      </c>
      <c r="D43" s="2" t="s">
        <v>129</v>
      </c>
      <c r="E43" s="2" t="s">
        <v>130</v>
      </c>
      <c r="F43" s="1"/>
      <c r="G43" s="1" t="e">
        <f>VLOOKUP(Table15[[#This Row],[Category ID]],Tabelle3[#All],2,FALSE)</f>
        <v>#N/A</v>
      </c>
    </row>
    <row r="44" spans="1:7" ht="240" hidden="1" x14ac:dyDescent="0.2">
      <c r="A44" s="1">
        <v>6</v>
      </c>
      <c r="B44" s="1" t="s">
        <v>28</v>
      </c>
      <c r="C44" s="1" t="s">
        <v>131</v>
      </c>
      <c r="D44" s="2" t="s">
        <v>132</v>
      </c>
      <c r="E44" s="2" t="s">
        <v>29</v>
      </c>
      <c r="F44" s="1"/>
      <c r="G44" s="1" t="e">
        <f>VLOOKUP(Table15[[#This Row],[Category ID]],Tabelle3[#All],2,FALSE)</f>
        <v>#N/A</v>
      </c>
    </row>
    <row r="45" spans="1:7" ht="380" hidden="1" x14ac:dyDescent="0.2">
      <c r="A45" s="1">
        <v>6</v>
      </c>
      <c r="B45" s="1" t="s">
        <v>133</v>
      </c>
      <c r="C45" s="1" t="s">
        <v>134</v>
      </c>
      <c r="D45" s="2" t="s">
        <v>135</v>
      </c>
      <c r="E45" s="2" t="s">
        <v>30</v>
      </c>
      <c r="F45" s="1"/>
      <c r="G45" s="1" t="e">
        <f>VLOOKUP(Table15[[#This Row],[Category ID]],Tabelle3[#All],2,FALSE)</f>
        <v>#N/A</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33DE-9377-40A6-9575-98BBE73A91E0}">
  <dimension ref="A1:F29"/>
  <sheetViews>
    <sheetView tabSelected="1" zoomScale="125" zoomScaleNormal="100" workbookViewId="0">
      <selection activeCell="E2" sqref="E2"/>
    </sheetView>
  </sheetViews>
  <sheetFormatPr baseColWidth="10" defaultRowHeight="15" x14ac:dyDescent="0.2"/>
  <cols>
    <col min="1" max="1" width="18.33203125" bestFit="1" customWidth="1"/>
    <col min="2" max="2" width="80.5" bestFit="1" customWidth="1"/>
    <col min="3" max="3" width="20" customWidth="1"/>
    <col min="4" max="4" width="12" customWidth="1"/>
    <col min="5" max="5" width="53.1640625" customWidth="1"/>
    <col min="6" max="6" width="35" customWidth="1"/>
  </cols>
  <sheetData>
    <row r="1" spans="1:6" ht="16" x14ac:dyDescent="0.2">
      <c r="A1" s="7" t="s">
        <v>2</v>
      </c>
      <c r="B1" s="8" t="s">
        <v>3</v>
      </c>
      <c r="C1" s="8" t="s">
        <v>136</v>
      </c>
      <c r="D1" s="9" t="s">
        <v>286</v>
      </c>
      <c r="E1" s="9" t="s">
        <v>336</v>
      </c>
      <c r="F1" s="11" t="s">
        <v>335</v>
      </c>
    </row>
    <row r="2" spans="1:6" ht="350" x14ac:dyDescent="0.2">
      <c r="A2" s="5" t="s">
        <v>64</v>
      </c>
      <c r="B2" s="6" t="s">
        <v>65</v>
      </c>
      <c r="C2" s="6" t="s">
        <v>66</v>
      </c>
      <c r="D2" s="5">
        <v>4</v>
      </c>
      <c r="E2" s="6" t="s">
        <v>279</v>
      </c>
      <c r="F2" s="10" t="s">
        <v>337</v>
      </c>
    </row>
    <row r="3" spans="1:6" ht="48" x14ac:dyDescent="0.2">
      <c r="A3" s="5" t="s">
        <v>300</v>
      </c>
      <c r="B3" s="6" t="s">
        <v>302</v>
      </c>
      <c r="C3" s="6" t="s">
        <v>333</v>
      </c>
      <c r="D3" s="5">
        <v>1</v>
      </c>
      <c r="E3" s="6" t="s">
        <v>277</v>
      </c>
      <c r="F3" s="10" t="s">
        <v>337</v>
      </c>
    </row>
    <row r="4" spans="1:6" ht="256" x14ac:dyDescent="0.2">
      <c r="A4" s="5" t="s">
        <v>301</v>
      </c>
      <c r="B4" s="6" t="s">
        <v>303</v>
      </c>
      <c r="C4" s="6" t="s">
        <v>333</v>
      </c>
      <c r="D4" s="5">
        <v>4</v>
      </c>
      <c r="E4" s="6" t="s">
        <v>279</v>
      </c>
      <c r="F4" s="10" t="s">
        <v>337</v>
      </c>
    </row>
    <row r="5" spans="1:6" ht="96" x14ac:dyDescent="0.2">
      <c r="A5" s="5" t="s">
        <v>68</v>
      </c>
      <c r="B5" s="6" t="s">
        <v>69</v>
      </c>
      <c r="C5" s="6" t="s">
        <v>334</v>
      </c>
      <c r="D5" s="5">
        <v>1</v>
      </c>
      <c r="E5" s="6" t="s">
        <v>277</v>
      </c>
      <c r="F5" s="10" t="s">
        <v>337</v>
      </c>
    </row>
    <row r="6" spans="1:6" ht="409.6" x14ac:dyDescent="0.2">
      <c r="A6" s="5" t="s">
        <v>71</v>
      </c>
      <c r="B6" s="6" t="s">
        <v>72</v>
      </c>
      <c r="C6" s="6" t="s">
        <v>66</v>
      </c>
      <c r="D6" s="5">
        <v>1</v>
      </c>
      <c r="E6" s="6" t="s">
        <v>277</v>
      </c>
      <c r="F6" s="10" t="s">
        <v>337</v>
      </c>
    </row>
    <row r="7" spans="1:6" ht="144" x14ac:dyDescent="0.2">
      <c r="A7" s="5" t="s">
        <v>74</v>
      </c>
      <c r="B7" s="6" t="s">
        <v>75</v>
      </c>
      <c r="C7" s="6" t="s">
        <v>66</v>
      </c>
      <c r="D7" s="5">
        <v>2</v>
      </c>
      <c r="E7" s="6" t="s">
        <v>278</v>
      </c>
      <c r="F7" s="10" t="s">
        <v>337</v>
      </c>
    </row>
    <row r="8" spans="1:6" ht="48" x14ac:dyDescent="0.2">
      <c r="A8" s="5" t="s">
        <v>304</v>
      </c>
      <c r="B8" s="6" t="s">
        <v>309</v>
      </c>
      <c r="C8" s="6" t="s">
        <v>66</v>
      </c>
      <c r="D8" s="5">
        <v>9</v>
      </c>
      <c r="E8" s="6" t="s">
        <v>284</v>
      </c>
      <c r="F8" s="10" t="s">
        <v>337</v>
      </c>
    </row>
    <row r="9" spans="1:6" ht="272" x14ac:dyDescent="0.2">
      <c r="A9" s="5" t="s">
        <v>307</v>
      </c>
      <c r="B9" s="6" t="s">
        <v>308</v>
      </c>
      <c r="C9" s="6" t="s">
        <v>66</v>
      </c>
      <c r="D9" s="5">
        <v>4</v>
      </c>
      <c r="E9" s="6" t="s">
        <v>279</v>
      </c>
      <c r="F9" s="10" t="s">
        <v>337</v>
      </c>
    </row>
    <row r="10" spans="1:6" ht="224" x14ac:dyDescent="0.2">
      <c r="A10" s="5" t="s">
        <v>77</v>
      </c>
      <c r="B10" s="6" t="s">
        <v>78</v>
      </c>
      <c r="C10" s="6" t="s">
        <v>66</v>
      </c>
      <c r="D10" s="5">
        <v>4</v>
      </c>
      <c r="E10" s="6" t="s">
        <v>279</v>
      </c>
      <c r="F10" s="10" t="s">
        <v>337</v>
      </c>
    </row>
    <row r="11" spans="1:6" ht="256" x14ac:dyDescent="0.2">
      <c r="A11" s="5" t="s">
        <v>80</v>
      </c>
      <c r="B11" s="6" t="s">
        <v>81</v>
      </c>
      <c r="C11" s="6" t="s">
        <v>66</v>
      </c>
      <c r="D11" s="5">
        <v>4</v>
      </c>
      <c r="E11" s="6" t="s">
        <v>279</v>
      </c>
      <c r="F11" s="10" t="s">
        <v>337</v>
      </c>
    </row>
    <row r="12" spans="1:6" ht="48" x14ac:dyDescent="0.2">
      <c r="A12" s="5" t="s">
        <v>83</v>
      </c>
      <c r="B12" s="6" t="s">
        <v>84</v>
      </c>
      <c r="C12" s="6" t="s">
        <v>66</v>
      </c>
      <c r="D12" s="5">
        <v>2</v>
      </c>
      <c r="E12" s="6" t="s">
        <v>278</v>
      </c>
      <c r="F12" s="10" t="s">
        <v>337</v>
      </c>
    </row>
    <row r="13" spans="1:6" ht="409.6" x14ac:dyDescent="0.2">
      <c r="A13" s="5" t="s">
        <v>86</v>
      </c>
      <c r="B13" s="6" t="s">
        <v>87</v>
      </c>
      <c r="C13" s="6" t="s">
        <v>66</v>
      </c>
      <c r="D13" s="5">
        <v>2</v>
      </c>
      <c r="E13" s="6" t="s">
        <v>278</v>
      </c>
      <c r="F13" s="10" t="s">
        <v>337</v>
      </c>
    </row>
    <row r="14" spans="1:6" ht="96" x14ac:dyDescent="0.2">
      <c r="A14" s="5" t="s">
        <v>89</v>
      </c>
      <c r="B14" s="6" t="s">
        <v>90</v>
      </c>
      <c r="C14" s="6" t="s">
        <v>66</v>
      </c>
      <c r="D14" s="5">
        <v>3</v>
      </c>
      <c r="E14" s="6" t="s">
        <v>314</v>
      </c>
      <c r="F14" s="10" t="s">
        <v>337</v>
      </c>
    </row>
    <row r="15" spans="1:6" ht="144" x14ac:dyDescent="0.2">
      <c r="A15" s="5" t="s">
        <v>92</v>
      </c>
      <c r="B15" s="6" t="s">
        <v>93</v>
      </c>
      <c r="C15" s="6" t="s">
        <v>66</v>
      </c>
      <c r="D15" s="5">
        <v>4</v>
      </c>
      <c r="E15" s="6" t="s">
        <v>314</v>
      </c>
      <c r="F15" s="10" t="s">
        <v>337</v>
      </c>
    </row>
    <row r="16" spans="1:6" ht="64" x14ac:dyDescent="0.2">
      <c r="A16" s="5" t="s">
        <v>95</v>
      </c>
      <c r="B16" s="6" t="s">
        <v>96</v>
      </c>
      <c r="C16" s="6" t="s">
        <v>66</v>
      </c>
      <c r="D16" s="5">
        <v>3</v>
      </c>
      <c r="E16" s="6" t="s">
        <v>314</v>
      </c>
      <c r="F16" s="10" t="s">
        <v>337</v>
      </c>
    </row>
    <row r="17" spans="1:6" ht="409.6" x14ac:dyDescent="0.2">
      <c r="A17" s="5" t="s">
        <v>98</v>
      </c>
      <c r="B17" s="6" t="s">
        <v>99</v>
      </c>
      <c r="C17" s="6" t="s">
        <v>66</v>
      </c>
      <c r="D17" s="5">
        <v>2</v>
      </c>
      <c r="E17" s="6" t="s">
        <v>314</v>
      </c>
      <c r="F17" s="10" t="s">
        <v>337</v>
      </c>
    </row>
    <row r="18" spans="1:6" ht="48" x14ac:dyDescent="0.2">
      <c r="A18" s="5" t="s">
        <v>288</v>
      </c>
      <c r="B18" s="6" t="s">
        <v>290</v>
      </c>
      <c r="C18" s="2" t="s">
        <v>66</v>
      </c>
      <c r="D18" s="2">
        <v>1</v>
      </c>
      <c r="E18" s="6" t="s">
        <v>314</v>
      </c>
      <c r="F18" s="10" t="s">
        <v>337</v>
      </c>
    </row>
    <row r="19" spans="1:6" ht="80" x14ac:dyDescent="0.2">
      <c r="A19" s="1" t="s">
        <v>289</v>
      </c>
      <c r="B19" s="2" t="s">
        <v>291</v>
      </c>
      <c r="C19" s="2" t="s">
        <v>66</v>
      </c>
      <c r="D19" s="2">
        <v>2</v>
      </c>
      <c r="E19" s="6" t="s">
        <v>314</v>
      </c>
      <c r="F19" s="10" t="s">
        <v>337</v>
      </c>
    </row>
    <row r="20" spans="1:6" ht="48" x14ac:dyDescent="0.2">
      <c r="A20" s="1" t="s">
        <v>165</v>
      </c>
      <c r="B20" s="2" t="s">
        <v>166</v>
      </c>
      <c r="C20" s="2" t="s">
        <v>66</v>
      </c>
      <c r="D20" s="2">
        <v>3</v>
      </c>
      <c r="E20" s="6" t="s">
        <v>314</v>
      </c>
      <c r="F20" s="10" t="s">
        <v>337</v>
      </c>
    </row>
    <row r="21" spans="1:6" ht="48" x14ac:dyDescent="0.2">
      <c r="A21" s="1" t="s">
        <v>168</v>
      </c>
      <c r="B21" s="2" t="s">
        <v>169</v>
      </c>
      <c r="C21" s="2" t="s">
        <v>66</v>
      </c>
      <c r="D21" s="2">
        <v>2</v>
      </c>
      <c r="E21" s="6" t="s">
        <v>314</v>
      </c>
      <c r="F21" s="10" t="s">
        <v>337</v>
      </c>
    </row>
    <row r="22" spans="1:6" ht="48" x14ac:dyDescent="0.2">
      <c r="A22" s="1" t="s">
        <v>310</v>
      </c>
      <c r="B22" s="2" t="s">
        <v>312</v>
      </c>
      <c r="C22" s="2" t="s">
        <v>66</v>
      </c>
      <c r="D22" s="2">
        <v>2</v>
      </c>
      <c r="E22" s="6" t="s">
        <v>314</v>
      </c>
      <c r="F22" s="10" t="s">
        <v>337</v>
      </c>
    </row>
    <row r="23" spans="1:6" ht="80" x14ac:dyDescent="0.2">
      <c r="A23" s="1" t="s">
        <v>311</v>
      </c>
      <c r="B23" s="2" t="s">
        <v>313</v>
      </c>
      <c r="C23" s="2" t="s">
        <v>66</v>
      </c>
      <c r="D23" s="2">
        <v>4</v>
      </c>
      <c r="E23" s="6" t="s">
        <v>314</v>
      </c>
      <c r="F23" s="10" t="s">
        <v>337</v>
      </c>
    </row>
    <row r="24" spans="1:6" ht="64" x14ac:dyDescent="0.2">
      <c r="A24" s="1" t="s">
        <v>172</v>
      </c>
      <c r="B24" s="2" t="s">
        <v>173</v>
      </c>
      <c r="C24" s="2" t="s">
        <v>66</v>
      </c>
      <c r="D24" s="2">
        <v>2</v>
      </c>
      <c r="E24" s="6" t="s">
        <v>314</v>
      </c>
      <c r="F24" s="10" t="s">
        <v>337</v>
      </c>
    </row>
    <row r="25" spans="1:6" ht="80" x14ac:dyDescent="0.2">
      <c r="A25" s="1" t="s">
        <v>174</v>
      </c>
      <c r="B25" s="2" t="s">
        <v>175</v>
      </c>
      <c r="C25" s="2" t="s">
        <v>66</v>
      </c>
      <c r="D25" s="2">
        <v>2</v>
      </c>
      <c r="E25" s="6" t="s">
        <v>314</v>
      </c>
      <c r="F25" s="10" t="s">
        <v>337</v>
      </c>
    </row>
    <row r="26" spans="1:6" ht="64" x14ac:dyDescent="0.2">
      <c r="A26" s="1" t="s">
        <v>177</v>
      </c>
      <c r="B26" s="2" t="s">
        <v>178</v>
      </c>
      <c r="C26" s="2" t="s">
        <v>66</v>
      </c>
      <c r="D26" s="2">
        <v>3</v>
      </c>
      <c r="E26" s="6" t="s">
        <v>314</v>
      </c>
      <c r="F26" s="10" t="s">
        <v>337</v>
      </c>
    </row>
    <row r="27" spans="1:6" ht="48" x14ac:dyDescent="0.2">
      <c r="A27" s="1" t="s">
        <v>292</v>
      </c>
      <c r="B27" s="2" t="s">
        <v>294</v>
      </c>
      <c r="C27" s="2" t="s">
        <v>66</v>
      </c>
      <c r="D27" s="2">
        <v>9</v>
      </c>
      <c r="E27" s="6" t="s">
        <v>314</v>
      </c>
      <c r="F27" s="10" t="s">
        <v>337</v>
      </c>
    </row>
    <row r="28" spans="1:6" ht="48" x14ac:dyDescent="0.2">
      <c r="A28" s="1" t="s">
        <v>293</v>
      </c>
      <c r="B28" s="2" t="s">
        <v>295</v>
      </c>
      <c r="C28" s="2" t="s">
        <v>66</v>
      </c>
      <c r="D28" s="2">
        <v>4</v>
      </c>
      <c r="E28" s="6" t="s">
        <v>314</v>
      </c>
      <c r="F28" s="10" t="s">
        <v>337</v>
      </c>
    </row>
    <row r="29" spans="1:6" ht="48" x14ac:dyDescent="0.2">
      <c r="A29" s="1" t="s">
        <v>181</v>
      </c>
      <c r="B29" s="2" t="s">
        <v>182</v>
      </c>
      <c r="C29" s="2" t="s">
        <v>66</v>
      </c>
      <c r="D29" s="2">
        <v>10</v>
      </c>
      <c r="E29" s="6" t="s">
        <v>314</v>
      </c>
      <c r="F29" s="10" t="s">
        <v>337</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DCA5E-A824-4EDD-945D-D89DC29D9C3B}">
  <dimension ref="B2:F20"/>
  <sheetViews>
    <sheetView zoomScale="180" zoomScaleNormal="100" workbookViewId="0">
      <selection activeCell="D3" sqref="D3"/>
    </sheetView>
  </sheetViews>
  <sheetFormatPr baseColWidth="10" defaultRowHeight="15" x14ac:dyDescent="0.2"/>
  <cols>
    <col min="1" max="1" width="3.1640625" customWidth="1"/>
    <col min="2" max="2" width="12.6640625" customWidth="1"/>
    <col min="3" max="3" width="80.5" customWidth="1"/>
    <col min="4" max="4" width="46.83203125" customWidth="1"/>
    <col min="5" max="5" width="38.1640625" customWidth="1"/>
    <col min="6" max="6" width="29.5" customWidth="1"/>
  </cols>
  <sheetData>
    <row r="2" spans="2:6" x14ac:dyDescent="0.2">
      <c r="B2" t="s">
        <v>286</v>
      </c>
      <c r="C2" t="s">
        <v>276</v>
      </c>
      <c r="D2" t="s">
        <v>315</v>
      </c>
      <c r="E2" t="s">
        <v>316</v>
      </c>
      <c r="F2" t="s">
        <v>317</v>
      </c>
    </row>
    <row r="3" spans="2:6" x14ac:dyDescent="0.2">
      <c r="B3">
        <v>1</v>
      </c>
      <c r="C3" t="s">
        <v>277</v>
      </c>
      <c r="D3" t="s">
        <v>319</v>
      </c>
      <c r="E3" t="s">
        <v>318</v>
      </c>
    </row>
    <row r="4" spans="2:6" x14ac:dyDescent="0.2">
      <c r="B4">
        <v>2</v>
      </c>
      <c r="C4" t="s">
        <v>278</v>
      </c>
      <c r="D4" t="s">
        <v>320</v>
      </c>
    </row>
    <row r="5" spans="2:6" x14ac:dyDescent="0.2">
      <c r="B5">
        <v>3</v>
      </c>
      <c r="C5" t="s">
        <v>314</v>
      </c>
      <c r="D5" t="s">
        <v>329</v>
      </c>
    </row>
    <row r="6" spans="2:6" x14ac:dyDescent="0.2">
      <c r="B6">
        <v>4</v>
      </c>
      <c r="C6" t="s">
        <v>279</v>
      </c>
      <c r="D6" t="s">
        <v>321</v>
      </c>
      <c r="E6" t="s">
        <v>322</v>
      </c>
    </row>
    <row r="7" spans="2:6" x14ac:dyDescent="0.2">
      <c r="B7">
        <v>5</v>
      </c>
      <c r="C7" t="s">
        <v>280</v>
      </c>
      <c r="D7" t="s">
        <v>323</v>
      </c>
    </row>
    <row r="8" spans="2:6" x14ac:dyDescent="0.2">
      <c r="B8">
        <v>6</v>
      </c>
      <c r="C8" t="s">
        <v>281</v>
      </c>
      <c r="D8" t="s">
        <v>324</v>
      </c>
    </row>
    <row r="9" spans="2:6" x14ac:dyDescent="0.2">
      <c r="B9">
        <v>7</v>
      </c>
      <c r="C9" t="s">
        <v>282</v>
      </c>
      <c r="D9" t="s">
        <v>325</v>
      </c>
    </row>
    <row r="10" spans="2:6" x14ac:dyDescent="0.2">
      <c r="B10">
        <v>8</v>
      </c>
      <c r="C10" t="s">
        <v>283</v>
      </c>
      <c r="D10" t="s">
        <v>326</v>
      </c>
    </row>
    <row r="11" spans="2:6" x14ac:dyDescent="0.2">
      <c r="B11">
        <v>9</v>
      </c>
      <c r="C11" t="s">
        <v>284</v>
      </c>
      <c r="D11" t="s">
        <v>327</v>
      </c>
      <c r="E11" t="s">
        <v>318</v>
      </c>
    </row>
    <row r="12" spans="2:6" x14ac:dyDescent="0.2">
      <c r="B12">
        <v>10</v>
      </c>
      <c r="C12" t="s">
        <v>296</v>
      </c>
      <c r="D12" t="s">
        <v>328</v>
      </c>
    </row>
    <row r="13" spans="2:6" x14ac:dyDescent="0.2">
      <c r="B13">
        <v>11</v>
      </c>
      <c r="C13" t="s">
        <v>297</v>
      </c>
      <c r="D13" t="s">
        <v>330</v>
      </c>
      <c r="E13" s="4" t="s">
        <v>331</v>
      </c>
      <c r="F13" s="4" t="s">
        <v>332</v>
      </c>
    </row>
    <row r="14" spans="2:6" x14ac:dyDescent="0.2">
      <c r="B14">
        <v>12</v>
      </c>
      <c r="C14" t="s">
        <v>285</v>
      </c>
    </row>
    <row r="15" spans="2:6" x14ac:dyDescent="0.2">
      <c r="B15">
        <v>13</v>
      </c>
      <c r="C15" t="s">
        <v>285</v>
      </c>
    </row>
    <row r="16" spans="2:6" x14ac:dyDescent="0.2">
      <c r="B16">
        <v>14</v>
      </c>
      <c r="C16" t="s">
        <v>285</v>
      </c>
    </row>
    <row r="17" spans="2:3" x14ac:dyDescent="0.2">
      <c r="B17">
        <v>15</v>
      </c>
      <c r="C17" t="s">
        <v>285</v>
      </c>
    </row>
    <row r="18" spans="2:3" x14ac:dyDescent="0.2">
      <c r="B18">
        <v>16</v>
      </c>
      <c r="C18" t="s">
        <v>285</v>
      </c>
    </row>
    <row r="19" spans="2:3" x14ac:dyDescent="0.2">
      <c r="B19">
        <v>17</v>
      </c>
      <c r="C19" t="s">
        <v>285</v>
      </c>
    </row>
    <row r="20" spans="2:3" x14ac:dyDescent="0.2">
      <c r="B20">
        <v>18</v>
      </c>
      <c r="C20" t="s">
        <v>285</v>
      </c>
    </row>
  </sheetData>
  <phoneticPr fontId="1" type="noConversion"/>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AutomotiveSPICE Base Practices</vt:lpstr>
      <vt:lpstr>ISO26262</vt:lpstr>
      <vt:lpstr>ASPICE - 26262 combined</vt:lpstr>
      <vt:lpstr>Categories of norm entries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Philipps</dc:creator>
  <cp:lastModifiedBy>Carlos Garzon R.</cp:lastModifiedBy>
  <dcterms:created xsi:type="dcterms:W3CDTF">2024-01-09T08:51:47Z</dcterms:created>
  <dcterms:modified xsi:type="dcterms:W3CDTF">2024-01-11T20:29:34Z</dcterms:modified>
</cp:coreProperties>
</file>