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ownloads\"/>
    </mc:Choice>
  </mc:AlternateContent>
  <bookViews>
    <workbookView xWindow="0" yWindow="0" windowWidth="24000" windowHeight="9135" tabRatio="688" activeTab="7"/>
  </bookViews>
  <sheets>
    <sheet name="M=875,3g" sheetId="1" r:id="rId1"/>
    <sheet name="Grafico 1" sheetId="5" r:id="rId2"/>
    <sheet name="M=1077g" sheetId="2" r:id="rId3"/>
    <sheet name="grafico 2" sheetId="6" r:id="rId4"/>
    <sheet name="M=1271,6g" sheetId="3" r:id="rId5"/>
    <sheet name="grafico 3" sheetId="7" r:id="rId6"/>
    <sheet name="M=1467,1g" sheetId="4" r:id="rId7"/>
    <sheet name="grafico 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6" i="1"/>
  <c r="J27" i="1"/>
  <c r="J28" i="1"/>
  <c r="D6" i="8"/>
  <c r="D7" i="8"/>
  <c r="D8" i="8"/>
  <c r="D9" i="8" s="1"/>
  <c r="D10" i="8" s="1"/>
  <c r="D11" i="8" s="1"/>
  <c r="D12" i="8" s="1"/>
  <c r="D13" i="8" s="1"/>
  <c r="D5" i="8"/>
  <c r="D4" i="8"/>
  <c r="E13" i="8"/>
  <c r="E12" i="8"/>
  <c r="E11" i="8"/>
  <c r="E10" i="8"/>
  <c r="E9" i="8"/>
  <c r="E8" i="8"/>
  <c r="E7" i="8"/>
  <c r="E6" i="8"/>
  <c r="E5" i="8"/>
  <c r="E4" i="8"/>
  <c r="D6" i="7"/>
  <c r="D7" i="7"/>
  <c r="D8" i="7"/>
  <c r="D9" i="7" s="1"/>
  <c r="D10" i="7" s="1"/>
  <c r="D11" i="7" s="1"/>
  <c r="D12" i="7" s="1"/>
  <c r="D5" i="7"/>
  <c r="D4" i="7"/>
  <c r="E12" i="7"/>
  <c r="E11" i="7"/>
  <c r="E10" i="7"/>
  <c r="E9" i="7"/>
  <c r="E8" i="7"/>
  <c r="E7" i="7"/>
  <c r="E6" i="7"/>
  <c r="E5" i="7"/>
  <c r="E4" i="7"/>
  <c r="D6" i="6"/>
  <c r="D7" i="6"/>
  <c r="D8" i="6" s="1"/>
  <c r="D9" i="6" s="1"/>
  <c r="D10" i="6" s="1"/>
  <c r="D11" i="6" s="1"/>
  <c r="D12" i="6" s="1"/>
  <c r="D13" i="6" s="1"/>
  <c r="D14" i="6" s="1"/>
  <c r="D15" i="6" s="1"/>
  <c r="D16" i="6" s="1"/>
  <c r="D5" i="6"/>
  <c r="D4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F6" i="4"/>
  <c r="F7" i="4"/>
  <c r="F8" i="4"/>
  <c r="F9" i="4"/>
  <c r="F10" i="4"/>
  <c r="F11" i="4"/>
  <c r="F12" i="4"/>
  <c r="F13" i="4"/>
  <c r="F5" i="4"/>
  <c r="F4" i="4"/>
  <c r="F4" i="3"/>
  <c r="F6" i="3"/>
  <c r="F7" i="3"/>
  <c r="F8" i="3"/>
  <c r="F9" i="3"/>
  <c r="F10" i="3"/>
  <c r="F11" i="3"/>
  <c r="F12" i="3"/>
  <c r="F5" i="3"/>
  <c r="F4" i="2"/>
  <c r="F6" i="2"/>
  <c r="F7" i="2"/>
  <c r="F8" i="2"/>
  <c r="F9" i="2"/>
  <c r="F10" i="2"/>
  <c r="F11" i="2"/>
  <c r="F12" i="2"/>
  <c r="F13" i="2"/>
  <c r="F14" i="2"/>
  <c r="F15" i="2"/>
  <c r="F16" i="2"/>
  <c r="F5" i="2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D5" i="1"/>
  <c r="F4" i="1" s="1"/>
  <c r="D6" i="1"/>
  <c r="D7" i="1"/>
  <c r="D8" i="1"/>
  <c r="F7" i="1" s="1"/>
  <c r="D9" i="1"/>
  <c r="D10" i="1"/>
  <c r="D11" i="1"/>
  <c r="D12" i="1"/>
  <c r="F11" i="1" s="1"/>
  <c r="D13" i="1"/>
  <c r="D14" i="1"/>
  <c r="D15" i="1"/>
  <c r="D16" i="1"/>
  <c r="F15" i="1" s="1"/>
  <c r="D17" i="1"/>
  <c r="D18" i="1"/>
  <c r="D19" i="1"/>
  <c r="D4" i="1"/>
  <c r="F17" i="1" l="1"/>
  <c r="F13" i="1"/>
  <c r="F9" i="1"/>
  <c r="F5" i="1"/>
  <c r="F18" i="1"/>
  <c r="F14" i="1"/>
  <c r="F10" i="1"/>
  <c r="F6" i="1"/>
  <c r="F16" i="1"/>
  <c r="F12" i="1"/>
  <c r="F8" i="1"/>
</calcChain>
</file>

<file path=xl/sharedStrings.xml><?xml version="1.0" encoding="utf-8"?>
<sst xmlns="http://schemas.openxmlformats.org/spreadsheetml/2006/main" count="3" uniqueCount="3">
  <si>
    <t>a</t>
  </si>
  <si>
    <t>mg/a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</si>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</sst>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1"/>
      <name val="Calibri"/>
      <family val="2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2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9" xfId="0" applyFont="1" applyBorder="1"/>
    <xf numFmtId="0" fontId="4" fillId="0" borderId="4" xfId="0" applyFont="1" applyBorder="1"/>
    <xf numFmtId="164" fontId="4" fillId="0" borderId="4" xfId="0" applyNumberFormat="1" applyFont="1" applyBorder="1"/>
    <xf numFmtId="0" fontId="4" fillId="0" borderId="2" xfId="0" applyFont="1" applyBorder="1"/>
    <xf numFmtId="0" fontId="1" fillId="0" borderId="1" xfId="0" applyFont="1" applyBorder="1"/>
    <xf numFmtId="0" fontId="1" fillId="0" borderId="1" xfId="0" applyFont="1" applyFill="1" applyBorder="1"/>
    <xf numFmtId="164" fontId="4" fillId="0" borderId="1" xfId="0" applyNumberFormat="1" applyFont="1" applyBorder="1"/>
    <xf numFmtId="165" fontId="1" fillId="0" borderId="1" xfId="0" applyNumberFormat="1" applyFont="1" applyBorder="1"/>
    <xf numFmtId="0" fontId="3" fillId="0" borderId="11" xfId="0" applyFont="1" applyBorder="1"/>
    <xf numFmtId="0" fontId="4" fillId="0" borderId="3" xfId="0" applyFont="1" applyBorder="1"/>
    <xf numFmtId="0" fontId="1" fillId="0" borderId="12" xfId="0" applyFont="1" applyBorder="1"/>
    <xf numFmtId="0" fontId="1" fillId="0" borderId="12" xfId="0" applyFont="1" applyFill="1" applyBorder="1"/>
    <xf numFmtId="164" fontId="4" fillId="0" borderId="2" xfId="0" applyNumberFormat="1" applyFont="1" applyBorder="1"/>
    <xf numFmtId="2" fontId="0" fillId="0" borderId="10" xfId="0" applyNumberForma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9" xfId="0" applyFont="1" applyFill="1" applyBorder="1"/>
    <xf numFmtId="0" fontId="1" fillId="2" borderId="1" xfId="0" applyFont="1" applyFill="1" applyBorder="1"/>
    <xf numFmtId="164" fontId="4" fillId="2" borderId="4" xfId="0" applyNumberFormat="1" applyFont="1" applyFill="1" applyBorder="1"/>
    <xf numFmtId="0" fontId="4" fillId="2" borderId="2" xfId="0" applyFont="1" applyFill="1" applyBorder="1"/>
    <xf numFmtId="164" fontId="4" fillId="2" borderId="1" xfId="0" applyNumberFormat="1" applyFont="1" applyFill="1" applyBorder="1"/>
    <xf numFmtId="0" fontId="0" fillId="2" borderId="5" xfId="0" applyFill="1" applyBorder="1"/>
    <xf numFmtId="0" fontId="1" fillId="3" borderId="12" xfId="0" applyFont="1" applyFill="1" applyBorder="1"/>
    <xf numFmtId="164" fontId="4" fillId="3" borderId="4" xfId="0" applyNumberFormat="1" applyFont="1" applyFill="1" applyBorder="1"/>
    <xf numFmtId="0" fontId="4" fillId="3" borderId="2" xfId="0" applyFont="1" applyFill="1" applyBorder="1"/>
    <xf numFmtId="164" fontId="4" fillId="3" borderId="1" xfId="0" applyNumberFormat="1" applyFont="1" applyFill="1" applyBorder="1"/>
    <xf numFmtId="0" fontId="0" fillId="2" borderId="1" xfId="0" applyFill="1" applyBorder="1"/>
    <xf numFmtId="164" fontId="4" fillId="2" borderId="2" xfId="0" applyNumberFormat="1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'M=875,3g'!$J$24</c:f>
              <c:strCache>
                <c:ptCount val="1"/>
                <c:pt idx="0">
                  <c:v>mg/a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703849518810151E-3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'M=875,3g'!$H$25:$H$28</c:f>
              <c:numCache>
                <c:formatCode>General</c:formatCode>
                <c:ptCount val="4"/>
                <c:pt idx="0">
                  <c:v>875.3</c:v>
                </c:pt>
                <c:pt idx="1">
                  <c:v>1077</c:v>
                </c:pt>
                <c:pt idx="2">
                  <c:v>1271.5999999999999</c:v>
                </c:pt>
                <c:pt idx="3">
                  <c:v>1467.1</c:v>
                </c:pt>
              </c:numCache>
            </c:numRef>
          </c:xVal>
          <c:yVal>
            <c:numRef>
              <c:f>'M=875,3g'!$J$25:$J$28</c:f>
              <c:numCache>
                <c:formatCode>0.00</c:formatCode>
                <c:ptCount val="4"/>
                <c:pt idx="0">
                  <c:v>11.47793819214936</c:v>
                </c:pt>
                <c:pt idx="1">
                  <c:v>14.073652779752596</c:v>
                </c:pt>
                <c:pt idx="2">
                  <c:v>14.847371184279607</c:v>
                </c:pt>
                <c:pt idx="3">
                  <c:v>16.597635616668065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68528"/>
        <c:axId val="287373232"/>
      </c:scatterChart>
      <c:valAx>
        <c:axId val="28736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7373232"/>
        <c:crosses val="autoZero"/>
        <c:crossBetween val="midCat"/>
      </c:valAx>
      <c:valAx>
        <c:axId val="2873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736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grafico</a:t>
            </a:r>
            <a:r>
              <a:rPr lang="es-ES" baseline="0"/>
              <a:t> 1</a:t>
            </a:r>
            <a:endParaRPr lang="es-ES"/>
          </a:p>
        </c:rich>
      </c:tx>
      <c:layout>
        <c:manualLayout>
          <c:xMode val="edge"/>
          <c:yMode val="edge"/>
          <c:x val="0.35968044619422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47944006999125E-3"/>
                  <c:y val="-0.19254921259842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'Grafico 1'!$D$4:$D$19</c:f>
              <c:numCache>
                <c:formatCode>0.000</c:formatCode>
                <c:ptCount val="16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</c:numCache>
            </c:numRef>
          </c:xVal>
          <c:yVal>
            <c:numRef>
              <c:f>'Grafico 1'!$E$4:$E$19</c:f>
              <c:numCache>
                <c:formatCode>General</c:formatCode>
                <c:ptCount val="16"/>
                <c:pt idx="0">
                  <c:v>52</c:v>
                </c:pt>
                <c:pt idx="1">
                  <c:v>55.999999999999993</c:v>
                </c:pt>
                <c:pt idx="2">
                  <c:v>60</c:v>
                </c:pt>
                <c:pt idx="3">
                  <c:v>64</c:v>
                </c:pt>
                <c:pt idx="4">
                  <c:v>68</c:v>
                </c:pt>
                <c:pt idx="5">
                  <c:v>75.999999999999986</c:v>
                </c:pt>
                <c:pt idx="6">
                  <c:v>75.999999999999986</c:v>
                </c:pt>
                <c:pt idx="7">
                  <c:v>84</c:v>
                </c:pt>
                <c:pt idx="8">
                  <c:v>88</c:v>
                </c:pt>
                <c:pt idx="9">
                  <c:v>91.999999999999986</c:v>
                </c:pt>
                <c:pt idx="10">
                  <c:v>91.999999999999986</c:v>
                </c:pt>
                <c:pt idx="11">
                  <c:v>100</c:v>
                </c:pt>
                <c:pt idx="12">
                  <c:v>104</c:v>
                </c:pt>
                <c:pt idx="13">
                  <c:v>108</c:v>
                </c:pt>
                <c:pt idx="14">
                  <c:v>111.99999999999999</c:v>
                </c:pt>
                <c:pt idx="15">
                  <c:v>115.99999999999999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65784"/>
        <c:axId val="287367352"/>
      </c:scatterChart>
      <c:valAx>
        <c:axId val="28736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7367352"/>
        <c:crosses val="autoZero"/>
        <c:crossBetween val="midCat"/>
      </c:valAx>
      <c:valAx>
        <c:axId val="28736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736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'grafico 2'!$E$3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477909011373576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'grafico 2'!$D$4:$D$16</c:f>
              <c:numCache>
                <c:formatCode>0.000</c:formatCode>
                <c:ptCount val="13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</c:numCache>
            </c:numRef>
          </c:xVal>
          <c:yVal>
            <c:numRef>
              <c:f>'grafico 2'!$E$4:$E$16</c:f>
              <c:numCache>
                <c:formatCode>General</c:formatCode>
                <c:ptCount val="13"/>
                <c:pt idx="0">
                  <c:v>47.999999999999993</c:v>
                </c:pt>
                <c:pt idx="1">
                  <c:v>52</c:v>
                </c:pt>
                <c:pt idx="2">
                  <c:v>60</c:v>
                </c:pt>
                <c:pt idx="3">
                  <c:v>60</c:v>
                </c:pt>
                <c:pt idx="4">
                  <c:v>64</c:v>
                </c:pt>
                <c:pt idx="5">
                  <c:v>68</c:v>
                </c:pt>
                <c:pt idx="6">
                  <c:v>72</c:v>
                </c:pt>
                <c:pt idx="7">
                  <c:v>75.999999999999986</c:v>
                </c:pt>
                <c:pt idx="8">
                  <c:v>80</c:v>
                </c:pt>
                <c:pt idx="9">
                  <c:v>80</c:v>
                </c:pt>
                <c:pt idx="10">
                  <c:v>84</c:v>
                </c:pt>
                <c:pt idx="11">
                  <c:v>88</c:v>
                </c:pt>
                <c:pt idx="12">
                  <c:v>91.999999999999986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69704"/>
        <c:axId val="287370096"/>
      </c:scatterChart>
      <c:valAx>
        <c:axId val="28736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7370096"/>
        <c:crosses val="autoZero"/>
        <c:crossBetween val="midCat"/>
      </c:valAx>
      <c:valAx>
        <c:axId val="287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736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'grafico 3'!$E$3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127515310586176E-2"/>
                  <c:y val="-0.18187226596675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'grafico 3'!$D$4:$D$12</c:f>
              <c:numCache>
                <c:formatCode>0.000</c:formatCode>
                <c:ptCount val="9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</c:numCache>
            </c:numRef>
          </c:xVal>
          <c:yVal>
            <c:numRef>
              <c:f>'grafico 3'!$E$4:$E$12</c:f>
              <c:numCache>
                <c:formatCode>General</c:formatCode>
                <c:ptCount val="9"/>
                <c:pt idx="0">
                  <c:v>44</c:v>
                </c:pt>
                <c:pt idx="1">
                  <c:v>47.999999999999993</c:v>
                </c:pt>
                <c:pt idx="2">
                  <c:v>47.999999999999993</c:v>
                </c:pt>
                <c:pt idx="3">
                  <c:v>52</c:v>
                </c:pt>
                <c:pt idx="4">
                  <c:v>55.999999999999993</c:v>
                </c:pt>
                <c:pt idx="5">
                  <c:v>60</c:v>
                </c:pt>
                <c:pt idx="6">
                  <c:v>64</c:v>
                </c:pt>
                <c:pt idx="7">
                  <c:v>64</c:v>
                </c:pt>
                <c:pt idx="8">
                  <c:v>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68712"/>
        <c:axId val="288367144"/>
      </c:scatterChart>
      <c:valAx>
        <c:axId val="28836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8367144"/>
        <c:crosses val="autoZero"/>
        <c:crossBetween val="midCat"/>
      </c:valAx>
      <c:valAx>
        <c:axId val="2883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836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'grafico 4'!$E$3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798775153105861E-3"/>
                  <c:y val="-0.111527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'grafico 4'!$D$4:$D$13</c:f>
              <c:numCache>
                <c:formatCode>0.000</c:formatCode>
                <c:ptCount val="1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</c:numCache>
            </c:numRef>
          </c:xVal>
          <c:yVal>
            <c:numRef>
              <c:f>'grafico 4'!$E$4:$E$13</c:f>
              <c:numCache>
                <c:formatCode>General</c:formatCode>
                <c:ptCount val="10"/>
                <c:pt idx="0">
                  <c:v>47.999999999999993</c:v>
                </c:pt>
                <c:pt idx="1">
                  <c:v>47.999999999999993</c:v>
                </c:pt>
                <c:pt idx="2">
                  <c:v>52</c:v>
                </c:pt>
                <c:pt idx="3">
                  <c:v>55.999999999999993</c:v>
                </c:pt>
                <c:pt idx="4">
                  <c:v>60</c:v>
                </c:pt>
                <c:pt idx="5">
                  <c:v>64</c:v>
                </c:pt>
                <c:pt idx="6">
                  <c:v>64</c:v>
                </c:pt>
                <c:pt idx="7">
                  <c:v>68</c:v>
                </c:pt>
                <c:pt idx="8">
                  <c:v>72</c:v>
                </c:pt>
                <c:pt idx="9">
                  <c:v>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367536"/>
        <c:axId val="288371456"/>
      </c:scatterChart>
      <c:valAx>
        <c:axId val="28836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8371456"/>
        <c:crosses val="autoZero"/>
        <c:crossBetween val="midCat"/>
      </c:valAx>
      <c:valAx>
        <c:axId val="2883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8836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5" cy="172227"/>
    <xdr:sp macro="" textlink="">
      <xdr:nvSpPr>
        <xdr:cNvPr id="4" name="CuadroTexto 3"/>
        <xdr:cNvSpPr txBox="1"/>
      </xdr:nvSpPr>
      <xdr:spPr>
        <a:xfrm>
          <a:off x="1524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3</xdr:col>
      <xdr:colOff>0</xdr:colOff>
      <xdr:row>2</xdr:row>
      <xdr:rowOff>0</xdr:rowOff>
    </xdr:from>
    <xdr:ext cx="65" cy="172227"/>
    <xdr:sp macro="" textlink="">
      <xdr:nvSpPr>
        <xdr:cNvPr id="5" name="CuadroTexto 4"/>
        <xdr:cNvSpPr txBox="1"/>
      </xdr:nvSpPr>
      <xdr:spPr>
        <a:xfrm>
          <a:off x="2286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0</xdr:colOff>
      <xdr:row>2</xdr:row>
      <xdr:rowOff>0</xdr:rowOff>
    </xdr:from>
    <xdr:ext cx="65" cy="172227"/>
    <xdr:sp macro="" textlink="">
      <xdr:nvSpPr>
        <xdr:cNvPr id="7" name="CuadroTexto 6"/>
        <xdr:cNvSpPr txBox="1"/>
      </xdr:nvSpPr>
      <xdr:spPr>
        <a:xfrm>
          <a:off x="3810000" y="38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47625</xdr:colOff>
      <xdr:row>2</xdr:row>
      <xdr:rowOff>66675</xdr:rowOff>
    </xdr:from>
    <xdr:ext cx="85725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809625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809625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 (𝑐𝑚)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2</xdr:col>
      <xdr:colOff>66675</xdr:colOff>
      <xdr:row>2</xdr:row>
      <xdr:rowOff>66675</xdr:rowOff>
    </xdr:from>
    <xdr:ext cx="71134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17621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7621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66675</xdr:colOff>
      <xdr:row>2</xdr:row>
      <xdr:rowOff>38100</xdr:rowOff>
    </xdr:from>
    <xdr:ext cx="1066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2524125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2524125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(𝑐𝑚/𝑠)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12</xdr:row>
      <xdr:rowOff>180975</xdr:rowOff>
    </xdr:from>
    <xdr:ext cx="65" cy="172227"/>
    <xdr:sp macro="" textlink="">
      <xdr:nvSpPr>
        <xdr:cNvPr id="12" name="CuadroTexto 11"/>
        <xdr:cNvSpPr txBox="1"/>
      </xdr:nvSpPr>
      <xdr:spPr>
        <a:xfrm>
          <a:off x="3238500" y="2286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76200</xdr:colOff>
      <xdr:row>2</xdr:row>
      <xdr:rowOff>38100</xdr:rowOff>
    </xdr:from>
    <xdr:ext cx="57470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/>
            <xdr:cNvSpPr txBox="1"/>
          </xdr:nvSpPr>
          <xdr:spPr>
            <a:xfrm>
              <a:off x="3667125" y="428625"/>
              <a:ext cx="5747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3667125" y="428625"/>
              <a:ext cx="5747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𝑡_𝑖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1</xdr:row>
      <xdr:rowOff>171451</xdr:rowOff>
    </xdr:from>
    <xdr:ext cx="71437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endParaRPr lang="es-ES" sz="2800"/>
            </a:p>
          </xdr:txBody>
        </xdr:sp>
      </mc:Fallback>
    </mc:AlternateContent>
    <xdr:clientData/>
  </xdr:oneCellAnchor>
  <xdr:oneCellAnchor>
    <xdr:from>
      <xdr:col>0</xdr:col>
      <xdr:colOff>28576</xdr:colOff>
      <xdr:row>0</xdr:row>
      <xdr:rowOff>0</xdr:rowOff>
    </xdr:from>
    <xdr:ext cx="4171950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/>
            <xdr:cNvSpPr txBox="1"/>
          </xdr:nvSpPr>
          <xdr:spPr>
            <a:xfrm>
              <a:off x="28576" y="0"/>
              <a:ext cx="41719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=875,3</m:t>
                    </m:r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</m:t>
                    </m:r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28576" y="0"/>
              <a:ext cx="41719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𝑀=875,3𝑔</a:t>
              </a:r>
              <a:endParaRPr lang="es-ES" sz="2400"/>
            </a:p>
          </xdr:txBody>
        </xdr:sp>
      </mc:Fallback>
    </mc:AlternateContent>
    <xdr:clientData/>
  </xdr:oneCellAnchor>
  <xdr:oneCellAnchor>
    <xdr:from>
      <xdr:col>1</xdr:col>
      <xdr:colOff>228600</xdr:colOff>
      <xdr:row>19</xdr:row>
      <xdr:rowOff>85725</xdr:rowOff>
    </xdr:from>
    <xdr:ext cx="1152623" cy="88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/>
            <xdr:cNvSpPr txBox="1"/>
          </xdr:nvSpPr>
          <xdr:spPr>
            <a:xfrm>
              <a:off x="990600" y="4686300"/>
              <a:ext cx="1152623" cy="8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+mn-lt"/>
                  <a:ea typeface="Cambria Math" panose="02040503050406030204" pitchFamily="18" charset="0"/>
                </a:rPr>
                <a:t>Fo</a:t>
              </a:r>
              <a14:m>
                <m:oMath xmlns:m="http://schemas.openxmlformats.org/officeDocument/2006/math">
                  <m:r>
                    <a:rPr lang="es-ES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𝑟𝑚𝑢𝑙𝑎𝑠</m:t>
                  </m:r>
                  <m:r>
                    <a:rPr lang="es-ES" sz="2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:</m:t>
                  </m:r>
                </m:oMath>
              </a14:m>
              <a:endParaRPr lang="es-ES" sz="2000" b="0"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E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es-E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es-E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s-E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𝑇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990600" y="4686300"/>
              <a:ext cx="1152623" cy="88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+mn-lt"/>
                  <a:ea typeface="Cambria Math" panose="02040503050406030204" pitchFamily="18" charset="0"/>
                </a:rPr>
                <a:t>Fo</a:t>
              </a:r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𝑟𝑚𝑢𝑙𝑎𝑠:</a:t>
              </a:r>
              <a:endParaRPr lang="es-ES" sz="2000" b="0">
                <a:ea typeface="Cambria Math" panose="02040503050406030204" pitchFamily="18" charset="0"/>
              </a:endParaRPr>
            </a:p>
            <a:p>
              <a:r>
                <a:rPr lang="es-ES" sz="2400" b="0" i="0">
                  <a:latin typeface="Cambria Math" panose="02040503050406030204" pitchFamily="18" charset="0"/>
                </a:rPr>
                <a:t>𝑣_(𝑖</a:t>
              </a:r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l-GR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𝑥/𝑇)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</xdr:row>
      <xdr:rowOff>0</xdr:rowOff>
    </xdr:from>
    <xdr:ext cx="65" cy="172227"/>
    <xdr:sp macro="" textlink="">
      <xdr:nvSpPr>
        <xdr:cNvPr id="18" name="CuadroTexto 17"/>
        <xdr:cNvSpPr txBox="1"/>
      </xdr:nvSpPr>
      <xdr:spPr>
        <a:xfrm>
          <a:off x="169545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9</xdr:col>
      <xdr:colOff>0</xdr:colOff>
      <xdr:row>2</xdr:row>
      <xdr:rowOff>0</xdr:rowOff>
    </xdr:from>
    <xdr:ext cx="65" cy="172227"/>
    <xdr:sp macro="" textlink="">
      <xdr:nvSpPr>
        <xdr:cNvPr id="19" name="CuadroTexto 18"/>
        <xdr:cNvSpPr txBox="1"/>
      </xdr:nvSpPr>
      <xdr:spPr>
        <a:xfrm>
          <a:off x="266700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10</xdr:col>
      <xdr:colOff>0</xdr:colOff>
      <xdr:row>2</xdr:row>
      <xdr:rowOff>0</xdr:rowOff>
    </xdr:from>
    <xdr:ext cx="65" cy="172227"/>
    <xdr:sp macro="" textlink="">
      <xdr:nvSpPr>
        <xdr:cNvPr id="20" name="CuadroTexto 19"/>
        <xdr:cNvSpPr txBox="1"/>
      </xdr:nvSpPr>
      <xdr:spPr>
        <a:xfrm>
          <a:off x="3800475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10</xdr:col>
      <xdr:colOff>190500</xdr:colOff>
      <xdr:row>12</xdr:row>
      <xdr:rowOff>180975</xdr:rowOff>
    </xdr:from>
    <xdr:ext cx="65" cy="172227"/>
    <xdr:sp macro="" textlink="">
      <xdr:nvSpPr>
        <xdr:cNvPr id="24" name="CuadroTexto 23"/>
        <xdr:cNvSpPr txBox="1"/>
      </xdr:nvSpPr>
      <xdr:spPr>
        <a:xfrm>
          <a:off x="3990975" y="3114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7</xdr:col>
      <xdr:colOff>371475</xdr:colOff>
      <xdr:row>2</xdr:row>
      <xdr:rowOff>28575</xdr:rowOff>
    </xdr:from>
    <xdr:ext cx="61132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/>
            <xdr:cNvSpPr txBox="1"/>
          </xdr:nvSpPr>
          <xdr:spPr>
            <a:xfrm>
              <a:off x="5695950" y="419100"/>
              <a:ext cx="61132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5" name="CuadroTexto 24"/>
            <xdr:cNvSpPr txBox="1"/>
          </xdr:nvSpPr>
          <xdr:spPr>
            <a:xfrm>
              <a:off x="5695950" y="419100"/>
              <a:ext cx="61132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𝑥_𝑖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8</xdr:col>
      <xdr:colOff>38100</xdr:colOff>
      <xdr:row>2</xdr:row>
      <xdr:rowOff>57150</xdr:rowOff>
    </xdr:from>
    <xdr:ext cx="1076192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/>
            <xdr:cNvSpPr txBox="1"/>
          </xdr:nvSpPr>
          <xdr:spPr>
            <a:xfrm>
              <a:off x="6496050" y="447675"/>
              <a:ext cx="107619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7" name="CuadroTexto 26"/>
            <xdr:cNvSpPr txBox="1"/>
          </xdr:nvSpPr>
          <xdr:spPr>
            <a:xfrm>
              <a:off x="6496050" y="447675"/>
              <a:ext cx="107619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𝑦_𝑖 (𝑐𝑚/𝑠)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9</xdr:col>
      <xdr:colOff>57150</xdr:colOff>
      <xdr:row>2</xdr:row>
      <xdr:rowOff>57150</xdr:rowOff>
    </xdr:from>
    <xdr:ext cx="937051" cy="3228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/>
            <xdr:cNvSpPr txBox="1"/>
          </xdr:nvSpPr>
          <xdr:spPr>
            <a:xfrm>
              <a:off x="7648575" y="447675"/>
              <a:ext cx="937051" cy="322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8" name="CuadroTexto 27"/>
            <xdr:cNvSpPr txBox="1"/>
          </xdr:nvSpPr>
          <xdr:spPr>
            <a:xfrm>
              <a:off x="7648575" y="447675"/>
              <a:ext cx="937051" cy="322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es-ES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𝑦_𝑖 (𝑐𝑚)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2</xdr:row>
      <xdr:rowOff>0</xdr:rowOff>
    </xdr:from>
    <xdr:ext cx="61132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/>
            <xdr:cNvSpPr txBox="1"/>
          </xdr:nvSpPr>
          <xdr:spPr>
            <a:xfrm>
              <a:off x="8601075" y="390525"/>
              <a:ext cx="61132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29" name="CuadroTexto 28"/>
            <xdr:cNvSpPr txBox="1"/>
          </xdr:nvSpPr>
          <xdr:spPr>
            <a:xfrm>
              <a:off x="8601075" y="390525"/>
              <a:ext cx="61132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𝑥_𝑖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</xdr:row>
      <xdr:rowOff>0</xdr:rowOff>
    </xdr:from>
    <xdr:ext cx="108337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/>
            <xdr:cNvSpPr txBox="1"/>
          </xdr:nvSpPr>
          <xdr:spPr>
            <a:xfrm>
              <a:off x="4562475" y="390525"/>
              <a:ext cx="108337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30" name="CuadroTexto 29"/>
            <xdr:cNvSpPr txBox="1"/>
          </xdr:nvSpPr>
          <xdr:spPr>
            <a:xfrm>
              <a:off x="4562475" y="390525"/>
              <a:ext cx="108337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𝑎_𝑖 (𝑐𝑚/𝑠)</a:t>
              </a:r>
              <a:endParaRPr lang="es-ES" sz="1100"/>
            </a:p>
          </xdr:txBody>
        </xdr:sp>
      </mc:Fallback>
    </mc:AlternateContent>
    <xdr:clientData/>
  </xdr:oneCellAnchor>
  <xdr:twoCellAnchor>
    <xdr:from>
      <xdr:col>2</xdr:col>
      <xdr:colOff>300037</xdr:colOff>
      <xdr:row>21</xdr:row>
      <xdr:rowOff>109537</xdr:rowOff>
    </xdr:from>
    <xdr:to>
      <xdr:col>6</xdr:col>
      <xdr:colOff>842962</xdr:colOff>
      <xdr:row>35</xdr:row>
      <xdr:rowOff>176212</xdr:rowOff>
    </xdr:to>
    <xdr:graphicFrame macro="">
      <xdr:nvGraphicFramePr>
        <xdr:cNvPr id="32" name="Gráfico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65" cy="172227"/>
    <xdr:sp macro="" textlink="">
      <xdr:nvSpPr>
        <xdr:cNvPr id="2" name="CuadroTexto 1"/>
        <xdr:cNvSpPr txBox="1"/>
      </xdr:nvSpPr>
      <xdr:spPr>
        <a:xfrm>
          <a:off x="169545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65" cy="172227"/>
    <xdr:sp macro="" textlink="">
      <xdr:nvSpPr>
        <xdr:cNvPr id="4" name="CuadroTexto 3"/>
        <xdr:cNvSpPr txBox="1"/>
      </xdr:nvSpPr>
      <xdr:spPr>
        <a:xfrm>
          <a:off x="266700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0</xdr:colOff>
      <xdr:row>2</xdr:row>
      <xdr:rowOff>0</xdr:rowOff>
    </xdr:from>
    <xdr:ext cx="65" cy="172227"/>
    <xdr:sp macro="" textlink="">
      <xdr:nvSpPr>
        <xdr:cNvPr id="6" name="CuadroTexto 5"/>
        <xdr:cNvSpPr txBox="1"/>
      </xdr:nvSpPr>
      <xdr:spPr>
        <a:xfrm>
          <a:off x="169545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0</xdr:colOff>
      <xdr:row>2</xdr:row>
      <xdr:rowOff>0</xdr:rowOff>
    </xdr:from>
    <xdr:ext cx="65" cy="172227"/>
    <xdr:sp macro="" textlink="">
      <xdr:nvSpPr>
        <xdr:cNvPr id="7" name="CuadroTexto 6"/>
        <xdr:cNvSpPr txBox="1"/>
      </xdr:nvSpPr>
      <xdr:spPr>
        <a:xfrm>
          <a:off x="266700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6</xdr:col>
      <xdr:colOff>66675</xdr:colOff>
      <xdr:row>3</xdr:row>
      <xdr:rowOff>176212</xdr:rowOff>
    </xdr:from>
    <xdr:to>
      <xdr:col>12</xdr:col>
      <xdr:colOff>66675</xdr:colOff>
      <xdr:row>15</xdr:row>
      <xdr:rowOff>61912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5" cy="172227"/>
    <xdr:sp macro="" textlink="">
      <xdr:nvSpPr>
        <xdr:cNvPr id="2" name="CuadroTexto 1"/>
        <xdr:cNvSpPr txBox="1"/>
      </xdr:nvSpPr>
      <xdr:spPr>
        <a:xfrm>
          <a:off x="169545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3</xdr:col>
      <xdr:colOff>0</xdr:colOff>
      <xdr:row>2</xdr:row>
      <xdr:rowOff>0</xdr:rowOff>
    </xdr:from>
    <xdr:ext cx="65" cy="172227"/>
    <xdr:sp macro="" textlink="">
      <xdr:nvSpPr>
        <xdr:cNvPr id="3" name="CuadroTexto 2"/>
        <xdr:cNvSpPr txBox="1"/>
      </xdr:nvSpPr>
      <xdr:spPr>
        <a:xfrm>
          <a:off x="266700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0</xdr:colOff>
      <xdr:row>2</xdr:row>
      <xdr:rowOff>0</xdr:rowOff>
    </xdr:from>
    <xdr:ext cx="65" cy="172227"/>
    <xdr:sp macro="" textlink="">
      <xdr:nvSpPr>
        <xdr:cNvPr id="4" name="CuadroTexto 3"/>
        <xdr:cNvSpPr txBox="1"/>
      </xdr:nvSpPr>
      <xdr:spPr>
        <a:xfrm>
          <a:off x="3800475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47625</xdr:colOff>
      <xdr:row>2</xdr:row>
      <xdr:rowOff>66675</xdr:rowOff>
    </xdr:from>
    <xdr:ext cx="85725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809625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809625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 (𝑐𝑚)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2</xdr:col>
      <xdr:colOff>66675</xdr:colOff>
      <xdr:row>2</xdr:row>
      <xdr:rowOff>66675</xdr:rowOff>
    </xdr:from>
    <xdr:ext cx="71134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17621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7621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66675</xdr:colOff>
      <xdr:row>2</xdr:row>
      <xdr:rowOff>38100</xdr:rowOff>
    </xdr:from>
    <xdr:ext cx="1066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2733675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733675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(𝑐𝑚/𝑠)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12</xdr:row>
      <xdr:rowOff>180975</xdr:rowOff>
    </xdr:from>
    <xdr:ext cx="65" cy="172227"/>
    <xdr:sp macro="" textlink="">
      <xdr:nvSpPr>
        <xdr:cNvPr id="8" name="CuadroTexto 7"/>
        <xdr:cNvSpPr txBox="1"/>
      </xdr:nvSpPr>
      <xdr:spPr>
        <a:xfrm>
          <a:off x="3990975" y="3114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76200</xdr:colOff>
      <xdr:row>2</xdr:row>
      <xdr:rowOff>38100</xdr:rowOff>
    </xdr:from>
    <xdr:ext cx="57470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3876675" y="428625"/>
              <a:ext cx="5747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3876675" y="428625"/>
              <a:ext cx="5747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𝑡_𝑖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1</xdr:row>
      <xdr:rowOff>171451</xdr:rowOff>
    </xdr:from>
    <xdr:ext cx="71437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endParaRPr lang="es-ES" sz="2800"/>
            </a:p>
          </xdr:txBody>
        </xdr:sp>
      </mc:Fallback>
    </mc:AlternateContent>
    <xdr:clientData/>
  </xdr:oneCellAnchor>
  <xdr:oneCellAnchor>
    <xdr:from>
      <xdr:col>0</xdr:col>
      <xdr:colOff>28576</xdr:colOff>
      <xdr:row>0</xdr:row>
      <xdr:rowOff>0</xdr:rowOff>
    </xdr:from>
    <xdr:ext cx="4171950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28576" y="0"/>
              <a:ext cx="41719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=1077</m:t>
                    </m:r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</m:t>
                    </m:r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28576" y="0"/>
              <a:ext cx="41719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𝑀=1077𝑔</a:t>
              </a:r>
              <a:endParaRPr lang="es-ES" sz="2400"/>
            </a:p>
          </xdr:txBody>
        </xdr:sp>
      </mc:Fallback>
    </mc:AlternateContent>
    <xdr:clientData/>
  </xdr:oneCellAnchor>
  <xdr:oneCellAnchor>
    <xdr:from>
      <xdr:col>5</xdr:col>
      <xdr:colOff>0</xdr:colOff>
      <xdr:row>2</xdr:row>
      <xdr:rowOff>0</xdr:rowOff>
    </xdr:from>
    <xdr:ext cx="108337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4791075" y="390525"/>
              <a:ext cx="108337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4791075" y="390525"/>
              <a:ext cx="108337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𝑎_𝑖 (𝑐𝑚/𝑠)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5" cy="172227"/>
    <xdr:sp macro="" textlink="">
      <xdr:nvSpPr>
        <xdr:cNvPr id="2" name="CuadroTexto 1"/>
        <xdr:cNvSpPr txBox="1"/>
      </xdr:nvSpPr>
      <xdr:spPr>
        <a:xfrm>
          <a:off x="177165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0</xdr:colOff>
      <xdr:row>2</xdr:row>
      <xdr:rowOff>0</xdr:rowOff>
    </xdr:from>
    <xdr:ext cx="65" cy="172227"/>
    <xdr:sp macro="" textlink="">
      <xdr:nvSpPr>
        <xdr:cNvPr id="3" name="CuadroTexto 2"/>
        <xdr:cNvSpPr txBox="1"/>
      </xdr:nvSpPr>
      <xdr:spPr>
        <a:xfrm>
          <a:off x="264795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47625</xdr:colOff>
      <xdr:row>2</xdr:row>
      <xdr:rowOff>66675</xdr:rowOff>
    </xdr:from>
    <xdr:ext cx="85725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933450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933450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 (𝑐𝑚)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2</xdr:col>
      <xdr:colOff>66675</xdr:colOff>
      <xdr:row>2</xdr:row>
      <xdr:rowOff>66675</xdr:rowOff>
    </xdr:from>
    <xdr:ext cx="71134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8383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8383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4</xdr:col>
      <xdr:colOff>66675</xdr:colOff>
      <xdr:row>2</xdr:row>
      <xdr:rowOff>38100</xdr:rowOff>
    </xdr:from>
    <xdr:ext cx="1066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2714625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2714625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(𝑐𝑚/𝑠)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1</xdr:row>
      <xdr:rowOff>171451</xdr:rowOff>
    </xdr:from>
    <xdr:ext cx="71437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endParaRPr lang="es-ES" sz="2800"/>
            </a:p>
          </xdr:txBody>
        </xdr:sp>
      </mc:Fallback>
    </mc:AlternateContent>
    <xdr:clientData/>
  </xdr:oneCellAnchor>
  <xdr:twoCellAnchor>
    <xdr:from>
      <xdr:col>6</xdr:col>
      <xdr:colOff>528637</xdr:colOff>
      <xdr:row>2</xdr:row>
      <xdr:rowOff>385762</xdr:rowOff>
    </xdr:from>
    <xdr:to>
      <xdr:col>12</xdr:col>
      <xdr:colOff>528637</xdr:colOff>
      <xdr:row>14</xdr:row>
      <xdr:rowOff>109537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5" cy="172227"/>
    <xdr:sp macro="" textlink="">
      <xdr:nvSpPr>
        <xdr:cNvPr id="2" name="CuadroTexto 1"/>
        <xdr:cNvSpPr txBox="1"/>
      </xdr:nvSpPr>
      <xdr:spPr>
        <a:xfrm>
          <a:off x="169545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3</xdr:col>
      <xdr:colOff>0</xdr:colOff>
      <xdr:row>2</xdr:row>
      <xdr:rowOff>0</xdr:rowOff>
    </xdr:from>
    <xdr:ext cx="65" cy="172227"/>
    <xdr:sp macro="" textlink="">
      <xdr:nvSpPr>
        <xdr:cNvPr id="3" name="CuadroTexto 2"/>
        <xdr:cNvSpPr txBox="1"/>
      </xdr:nvSpPr>
      <xdr:spPr>
        <a:xfrm>
          <a:off x="266700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0</xdr:colOff>
      <xdr:row>2</xdr:row>
      <xdr:rowOff>0</xdr:rowOff>
    </xdr:from>
    <xdr:ext cx="65" cy="172227"/>
    <xdr:sp macro="" textlink="">
      <xdr:nvSpPr>
        <xdr:cNvPr id="4" name="CuadroTexto 3"/>
        <xdr:cNvSpPr txBox="1"/>
      </xdr:nvSpPr>
      <xdr:spPr>
        <a:xfrm>
          <a:off x="3800475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47625</xdr:colOff>
      <xdr:row>2</xdr:row>
      <xdr:rowOff>66675</xdr:rowOff>
    </xdr:from>
    <xdr:ext cx="85725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809625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809625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 (𝑐𝑚)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2</xdr:col>
      <xdr:colOff>66675</xdr:colOff>
      <xdr:row>2</xdr:row>
      <xdr:rowOff>66675</xdr:rowOff>
    </xdr:from>
    <xdr:ext cx="71134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17621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7621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66675</xdr:colOff>
      <xdr:row>2</xdr:row>
      <xdr:rowOff>38100</xdr:rowOff>
    </xdr:from>
    <xdr:ext cx="1066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2733675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733675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(𝑐𝑚/𝑠)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12</xdr:row>
      <xdr:rowOff>0</xdr:rowOff>
    </xdr:from>
    <xdr:ext cx="65" cy="172227"/>
    <xdr:sp macro="" textlink="">
      <xdr:nvSpPr>
        <xdr:cNvPr id="8" name="CuadroTexto 7"/>
        <xdr:cNvSpPr txBox="1"/>
      </xdr:nvSpPr>
      <xdr:spPr>
        <a:xfrm>
          <a:off x="3990975" y="3114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76200</xdr:colOff>
      <xdr:row>2</xdr:row>
      <xdr:rowOff>38100</xdr:rowOff>
    </xdr:from>
    <xdr:ext cx="57470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3876675" y="428625"/>
              <a:ext cx="5747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3876675" y="428625"/>
              <a:ext cx="5747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𝑡_𝑖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1</xdr:row>
      <xdr:rowOff>171451</xdr:rowOff>
    </xdr:from>
    <xdr:ext cx="71437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endParaRPr lang="es-ES" sz="2800"/>
            </a:p>
          </xdr:txBody>
        </xdr:sp>
      </mc:Fallback>
    </mc:AlternateContent>
    <xdr:clientData/>
  </xdr:oneCellAnchor>
  <xdr:oneCellAnchor>
    <xdr:from>
      <xdr:col>0</xdr:col>
      <xdr:colOff>28576</xdr:colOff>
      <xdr:row>0</xdr:row>
      <xdr:rowOff>0</xdr:rowOff>
    </xdr:from>
    <xdr:ext cx="4171950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28576" y="0"/>
              <a:ext cx="41719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=1271,6</m:t>
                    </m:r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</m:t>
                    </m:r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28576" y="0"/>
              <a:ext cx="41719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𝑀=1271,6𝑔</a:t>
              </a:r>
              <a:endParaRPr lang="es-ES" sz="2400"/>
            </a:p>
          </xdr:txBody>
        </xdr:sp>
      </mc:Fallback>
    </mc:AlternateContent>
    <xdr:clientData/>
  </xdr:oneCellAnchor>
  <xdr:oneCellAnchor>
    <xdr:from>
      <xdr:col>5</xdr:col>
      <xdr:colOff>0</xdr:colOff>
      <xdr:row>2</xdr:row>
      <xdr:rowOff>0</xdr:rowOff>
    </xdr:from>
    <xdr:ext cx="108337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4581525" y="390525"/>
              <a:ext cx="108337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4581525" y="390525"/>
              <a:ext cx="108337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𝑎_𝑖 (𝑐𝑚/𝑠)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5" cy="172227"/>
    <xdr:sp macro="" textlink="">
      <xdr:nvSpPr>
        <xdr:cNvPr id="2" name="CuadroTexto 1"/>
        <xdr:cNvSpPr txBox="1"/>
      </xdr:nvSpPr>
      <xdr:spPr>
        <a:xfrm>
          <a:off x="177165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0</xdr:colOff>
      <xdr:row>2</xdr:row>
      <xdr:rowOff>0</xdr:rowOff>
    </xdr:from>
    <xdr:ext cx="65" cy="172227"/>
    <xdr:sp macro="" textlink="">
      <xdr:nvSpPr>
        <xdr:cNvPr id="3" name="CuadroTexto 2"/>
        <xdr:cNvSpPr txBox="1"/>
      </xdr:nvSpPr>
      <xdr:spPr>
        <a:xfrm>
          <a:off x="2657475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47625</xdr:colOff>
      <xdr:row>2</xdr:row>
      <xdr:rowOff>66675</xdr:rowOff>
    </xdr:from>
    <xdr:ext cx="85725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857250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57250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 (𝑐𝑚)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2</xdr:col>
      <xdr:colOff>66675</xdr:colOff>
      <xdr:row>2</xdr:row>
      <xdr:rowOff>66675</xdr:rowOff>
    </xdr:from>
    <xdr:ext cx="71134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8383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8383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4</xdr:col>
      <xdr:colOff>66675</xdr:colOff>
      <xdr:row>2</xdr:row>
      <xdr:rowOff>38100</xdr:rowOff>
    </xdr:from>
    <xdr:ext cx="1066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2724150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2724150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(𝑐𝑚/𝑠)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1</xdr:row>
      <xdr:rowOff>171451</xdr:rowOff>
    </xdr:from>
    <xdr:ext cx="71437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endParaRPr lang="es-ES" sz="2800"/>
            </a:p>
          </xdr:txBody>
        </xdr:sp>
      </mc:Fallback>
    </mc:AlternateContent>
    <xdr:clientData/>
  </xdr:oneCellAnchor>
  <xdr:twoCellAnchor>
    <xdr:from>
      <xdr:col>6</xdr:col>
      <xdr:colOff>547687</xdr:colOff>
      <xdr:row>2</xdr:row>
      <xdr:rowOff>366712</xdr:rowOff>
    </xdr:from>
    <xdr:to>
      <xdr:col>12</xdr:col>
      <xdr:colOff>547687</xdr:colOff>
      <xdr:row>14</xdr:row>
      <xdr:rowOff>185737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5" cy="172227"/>
    <xdr:sp macro="" textlink="">
      <xdr:nvSpPr>
        <xdr:cNvPr id="2" name="CuadroTexto 1"/>
        <xdr:cNvSpPr txBox="1"/>
      </xdr:nvSpPr>
      <xdr:spPr>
        <a:xfrm>
          <a:off x="169545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3</xdr:col>
      <xdr:colOff>0</xdr:colOff>
      <xdr:row>2</xdr:row>
      <xdr:rowOff>0</xdr:rowOff>
    </xdr:from>
    <xdr:ext cx="65" cy="172227"/>
    <xdr:sp macro="" textlink="">
      <xdr:nvSpPr>
        <xdr:cNvPr id="3" name="CuadroTexto 2"/>
        <xdr:cNvSpPr txBox="1"/>
      </xdr:nvSpPr>
      <xdr:spPr>
        <a:xfrm>
          <a:off x="2667000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0</xdr:colOff>
      <xdr:row>2</xdr:row>
      <xdr:rowOff>0</xdr:rowOff>
    </xdr:from>
    <xdr:ext cx="65" cy="172227"/>
    <xdr:sp macro="" textlink="">
      <xdr:nvSpPr>
        <xdr:cNvPr id="4" name="CuadroTexto 3"/>
        <xdr:cNvSpPr txBox="1"/>
      </xdr:nvSpPr>
      <xdr:spPr>
        <a:xfrm>
          <a:off x="3800475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47625</xdr:colOff>
      <xdr:row>2</xdr:row>
      <xdr:rowOff>66675</xdr:rowOff>
    </xdr:from>
    <xdr:ext cx="85725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809625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809625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 (𝑐𝑚)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2</xdr:col>
      <xdr:colOff>66675</xdr:colOff>
      <xdr:row>2</xdr:row>
      <xdr:rowOff>66675</xdr:rowOff>
    </xdr:from>
    <xdr:ext cx="71134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17621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1762125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3</xdr:col>
      <xdr:colOff>66675</xdr:colOff>
      <xdr:row>2</xdr:row>
      <xdr:rowOff>38100</xdr:rowOff>
    </xdr:from>
    <xdr:ext cx="1066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2733675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733675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(𝑐𝑚/𝑠)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4</xdr:col>
      <xdr:colOff>190500</xdr:colOff>
      <xdr:row>12</xdr:row>
      <xdr:rowOff>180975</xdr:rowOff>
    </xdr:from>
    <xdr:ext cx="65" cy="172227"/>
    <xdr:sp macro="" textlink="">
      <xdr:nvSpPr>
        <xdr:cNvPr id="8" name="CuadroTexto 7"/>
        <xdr:cNvSpPr txBox="1"/>
      </xdr:nvSpPr>
      <xdr:spPr>
        <a:xfrm>
          <a:off x="3990975" y="31146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76200</xdr:colOff>
      <xdr:row>2</xdr:row>
      <xdr:rowOff>38100</xdr:rowOff>
    </xdr:from>
    <xdr:ext cx="57470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3876675" y="428625"/>
              <a:ext cx="5747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3876675" y="428625"/>
              <a:ext cx="5747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𝑡_𝑖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1</xdr:row>
      <xdr:rowOff>171451</xdr:rowOff>
    </xdr:from>
    <xdr:ext cx="71437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endParaRPr lang="es-ES" sz="2800"/>
            </a:p>
          </xdr:txBody>
        </xdr:sp>
      </mc:Fallback>
    </mc:AlternateContent>
    <xdr:clientData/>
  </xdr:oneCellAnchor>
  <xdr:oneCellAnchor>
    <xdr:from>
      <xdr:col>0</xdr:col>
      <xdr:colOff>28576</xdr:colOff>
      <xdr:row>0</xdr:row>
      <xdr:rowOff>0</xdr:rowOff>
    </xdr:from>
    <xdr:ext cx="4171950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28576" y="0"/>
              <a:ext cx="41719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</m:t>
                    </m:r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=1467,1</m:t>
                    </m:r>
                    <m:r>
                      <a:rPr lang="es-E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𝑔</m:t>
                    </m:r>
                  </m:oMath>
                </m:oMathPara>
              </a14:m>
              <a:endParaRPr lang="es-ES" sz="24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28576" y="0"/>
              <a:ext cx="4171950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𝑀=1467,1𝑔</a:t>
              </a:r>
              <a:endParaRPr lang="es-ES" sz="2400"/>
            </a:p>
          </xdr:txBody>
        </xdr:sp>
      </mc:Fallback>
    </mc:AlternateContent>
    <xdr:clientData/>
  </xdr:oneCellAnchor>
  <xdr:oneCellAnchor>
    <xdr:from>
      <xdr:col>5</xdr:col>
      <xdr:colOff>0</xdr:colOff>
      <xdr:row>2</xdr:row>
      <xdr:rowOff>0</xdr:rowOff>
    </xdr:from>
    <xdr:ext cx="108337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/>
            <xdr:cNvSpPr txBox="1"/>
          </xdr:nvSpPr>
          <xdr:spPr>
            <a:xfrm>
              <a:off x="4533900" y="390525"/>
              <a:ext cx="108337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4533900" y="390525"/>
              <a:ext cx="108337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𝑎_𝑖 (𝑐𝑚/𝑠)</a:t>
              </a:r>
              <a:endParaRPr lang="es-E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65" cy="172227"/>
    <xdr:sp macro="" textlink="">
      <xdr:nvSpPr>
        <xdr:cNvPr id="2" name="CuadroTexto 1"/>
        <xdr:cNvSpPr txBox="1"/>
      </xdr:nvSpPr>
      <xdr:spPr>
        <a:xfrm>
          <a:off x="1743075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4</xdr:col>
      <xdr:colOff>0</xdr:colOff>
      <xdr:row>2</xdr:row>
      <xdr:rowOff>0</xdr:rowOff>
    </xdr:from>
    <xdr:ext cx="65" cy="172227"/>
    <xdr:sp macro="" textlink="">
      <xdr:nvSpPr>
        <xdr:cNvPr id="3" name="CuadroTexto 2"/>
        <xdr:cNvSpPr txBox="1"/>
      </xdr:nvSpPr>
      <xdr:spPr>
        <a:xfrm>
          <a:off x="2524125" y="3905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</xdr:col>
      <xdr:colOff>47625</xdr:colOff>
      <xdr:row>2</xdr:row>
      <xdr:rowOff>66675</xdr:rowOff>
    </xdr:from>
    <xdr:ext cx="857250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885825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8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8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885825" y="457200"/>
              <a:ext cx="857250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 (𝑐𝑚)</a:t>
              </a:r>
              <a:endParaRPr lang="es-ES" sz="1800"/>
            </a:p>
          </xdr:txBody>
        </xdr:sp>
      </mc:Fallback>
    </mc:AlternateContent>
    <xdr:clientData/>
  </xdr:oneCellAnchor>
  <xdr:oneCellAnchor>
    <xdr:from>
      <xdr:col>2</xdr:col>
      <xdr:colOff>66675</xdr:colOff>
      <xdr:row>2</xdr:row>
      <xdr:rowOff>66675</xdr:rowOff>
    </xdr:from>
    <xdr:ext cx="71134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1809750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2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809750" y="457200"/>
              <a:ext cx="71134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 (𝑠)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4</xdr:col>
      <xdr:colOff>66675</xdr:colOff>
      <xdr:row>2</xdr:row>
      <xdr:rowOff>38100</xdr:rowOff>
    </xdr:from>
    <xdr:ext cx="106683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2590800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E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𝑐𝑚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𝑠</m:t>
                    </m:r>
                    <m:r>
                      <a:rPr lang="es-E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2590800" y="428625"/>
              <a:ext cx="106683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𝑉_𝑖 (𝑐𝑚/𝑠)</a:t>
              </a:r>
              <a:endParaRPr lang="es-ES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1</xdr:row>
      <xdr:rowOff>171451</xdr:rowOff>
    </xdr:from>
    <xdr:ext cx="714375" cy="4383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ES" sz="28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47625" y="361951"/>
              <a:ext cx="714375" cy="4383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endParaRPr lang="es-ES" sz="2800"/>
            </a:p>
          </xdr:txBody>
        </xdr:sp>
      </mc:Fallback>
    </mc:AlternateContent>
    <xdr:clientData/>
  </xdr:oneCellAnchor>
  <xdr:twoCellAnchor>
    <xdr:from>
      <xdr:col>6</xdr:col>
      <xdr:colOff>214312</xdr:colOff>
      <xdr:row>3</xdr:row>
      <xdr:rowOff>90487</xdr:rowOff>
    </xdr:from>
    <xdr:to>
      <xdr:col>12</xdr:col>
      <xdr:colOff>214312</xdr:colOff>
      <xdr:row>15</xdr:row>
      <xdr:rowOff>71437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showGridLines="0" zoomScaleNormal="100" workbookViewId="0">
      <selection activeCell="D11" sqref="D11"/>
    </sheetView>
  </sheetViews>
  <sheetFormatPr baseColWidth="10" defaultRowHeight="15" x14ac:dyDescent="0.25"/>
  <cols>
    <col min="2" max="2" width="14" customWidth="1"/>
    <col min="3" max="3" width="14.5703125" bestFit="1" customWidth="1"/>
    <col min="4" max="4" width="17" customWidth="1"/>
    <col min="6" max="7" width="17.42578125" customWidth="1"/>
    <col min="8" max="9" width="17" customWidth="1"/>
    <col min="10" max="10" width="15.140625" customWidth="1"/>
  </cols>
  <sheetData>
    <row r="1" spans="1:11" x14ac:dyDescent="0.25">
      <c r="A1" s="25"/>
      <c r="B1" s="25"/>
      <c r="C1" s="25"/>
      <c r="D1" s="25"/>
      <c r="E1" s="25"/>
    </row>
    <row r="2" spans="1:11" ht="15.75" thickBot="1" x14ac:dyDescent="0.3">
      <c r="A2" s="26"/>
      <c r="B2" s="26"/>
      <c r="C2" s="26"/>
      <c r="D2" s="26"/>
      <c r="E2" s="26"/>
      <c r="G2" s="1"/>
    </row>
    <row r="3" spans="1:11" ht="31.5" x14ac:dyDescent="0.5">
      <c r="A3" s="8"/>
      <c r="B3" s="9"/>
      <c r="C3" s="9"/>
      <c r="D3" s="9"/>
      <c r="E3" s="10"/>
      <c r="G3" s="1"/>
      <c r="H3" s="19"/>
      <c r="I3" s="9"/>
      <c r="J3" s="9"/>
      <c r="K3" s="10"/>
    </row>
    <row r="4" spans="1:11" ht="18.75" x14ac:dyDescent="0.3">
      <c r="A4" s="11">
        <v>0</v>
      </c>
      <c r="B4" s="12">
        <v>1.3</v>
      </c>
      <c r="C4" s="13">
        <v>2.5000000000000001E-2</v>
      </c>
      <c r="D4" s="14">
        <f>B4/C4</f>
        <v>52</v>
      </c>
      <c r="E4" s="17">
        <f>C4/2</f>
        <v>1.2500000000000001E-2</v>
      </c>
      <c r="F4" s="3">
        <f>(D5-0)/C4</f>
        <v>2239.9999999999995</v>
      </c>
      <c r="G4" s="1"/>
      <c r="H4" s="20">
        <v>1.3</v>
      </c>
      <c r="I4" s="13">
        <v>2.5000000000000001E-2</v>
      </c>
      <c r="J4" s="14">
        <f>H4/I4</f>
        <v>52</v>
      </c>
      <c r="K4" s="17">
        <f>I4/2</f>
        <v>1.2500000000000001E-2</v>
      </c>
    </row>
    <row r="5" spans="1:11" ht="18.75" x14ac:dyDescent="0.3">
      <c r="A5" s="27">
        <v>1</v>
      </c>
      <c r="B5" s="28">
        <v>1.4</v>
      </c>
      <c r="C5" s="29">
        <v>2.5000000000000001E-2</v>
      </c>
      <c r="D5" s="30">
        <f t="shared" ref="D5:D19" si="0">B5/C5</f>
        <v>55.999999999999993</v>
      </c>
      <c r="E5" s="31">
        <f t="shared" ref="E5:E19" si="1">C5/2</f>
        <v>1.2500000000000001E-2</v>
      </c>
      <c r="F5" s="32">
        <f t="shared" ref="F5:F18" si="2">(D6-D5)/C5</f>
        <v>160.00000000000028</v>
      </c>
      <c r="G5" s="1"/>
      <c r="H5" s="33">
        <v>1.4</v>
      </c>
      <c r="I5" s="34">
        <v>2.5000000000000001E-2</v>
      </c>
      <c r="J5" s="35">
        <f t="shared" ref="J5:J19" si="3">H5/I5</f>
        <v>55.999999999999993</v>
      </c>
      <c r="K5" s="36">
        <f t="shared" ref="K5:K19" si="4">I5/2</f>
        <v>1.2500000000000001E-2</v>
      </c>
    </row>
    <row r="6" spans="1:11" ht="18.75" x14ac:dyDescent="0.3">
      <c r="A6" s="27">
        <v>2</v>
      </c>
      <c r="B6" s="28">
        <v>1.5</v>
      </c>
      <c r="C6" s="29">
        <v>2.5000000000000001E-2</v>
      </c>
      <c r="D6" s="30">
        <f t="shared" si="0"/>
        <v>60</v>
      </c>
      <c r="E6" s="31">
        <f t="shared" si="1"/>
        <v>1.2500000000000001E-2</v>
      </c>
      <c r="F6" s="32">
        <f t="shared" si="2"/>
        <v>160</v>
      </c>
      <c r="G6" s="1"/>
      <c r="H6" s="33">
        <v>1.5</v>
      </c>
      <c r="I6" s="34">
        <v>2.5000000000000001E-2</v>
      </c>
      <c r="J6" s="35">
        <f t="shared" si="3"/>
        <v>60</v>
      </c>
      <c r="K6" s="36">
        <f t="shared" si="4"/>
        <v>1.2500000000000001E-2</v>
      </c>
    </row>
    <row r="7" spans="1:11" ht="18.75" x14ac:dyDescent="0.3">
      <c r="A7" s="27">
        <v>3</v>
      </c>
      <c r="B7" s="28">
        <v>1.6</v>
      </c>
      <c r="C7" s="29">
        <v>2.5000000000000001E-2</v>
      </c>
      <c r="D7" s="30">
        <f t="shared" si="0"/>
        <v>64</v>
      </c>
      <c r="E7" s="31">
        <f t="shared" si="1"/>
        <v>1.2500000000000001E-2</v>
      </c>
      <c r="F7" s="32">
        <f t="shared" si="2"/>
        <v>160</v>
      </c>
      <c r="G7" s="1"/>
      <c r="H7" s="33">
        <v>1.6</v>
      </c>
      <c r="I7" s="34">
        <v>2.5000000000000001E-2</v>
      </c>
      <c r="J7" s="35">
        <f t="shared" si="3"/>
        <v>64</v>
      </c>
      <c r="K7" s="36">
        <f t="shared" si="4"/>
        <v>1.2500000000000001E-2</v>
      </c>
    </row>
    <row r="8" spans="1:11" ht="18.75" x14ac:dyDescent="0.3">
      <c r="A8" s="27">
        <v>4</v>
      </c>
      <c r="B8" s="28">
        <v>1.7</v>
      </c>
      <c r="C8" s="29">
        <v>2.5000000000000001E-2</v>
      </c>
      <c r="D8" s="30">
        <f t="shared" si="0"/>
        <v>68</v>
      </c>
      <c r="E8" s="31">
        <f t="shared" si="1"/>
        <v>1.2500000000000001E-2</v>
      </c>
      <c r="F8" s="32">
        <f t="shared" si="2"/>
        <v>319.99999999999943</v>
      </c>
      <c r="G8" s="1"/>
      <c r="H8" s="33">
        <v>1.7</v>
      </c>
      <c r="I8" s="34">
        <v>2.5000000000000001E-2</v>
      </c>
      <c r="J8" s="35">
        <f t="shared" si="3"/>
        <v>68</v>
      </c>
      <c r="K8" s="36">
        <f t="shared" si="4"/>
        <v>1.2500000000000001E-2</v>
      </c>
    </row>
    <row r="9" spans="1:11" ht="18.75" x14ac:dyDescent="0.3">
      <c r="A9" s="27">
        <v>5</v>
      </c>
      <c r="B9" s="28">
        <v>1.9</v>
      </c>
      <c r="C9" s="29">
        <v>2.5000000000000001E-2</v>
      </c>
      <c r="D9" s="30">
        <f t="shared" si="0"/>
        <v>75.999999999999986</v>
      </c>
      <c r="E9" s="31">
        <f t="shared" si="1"/>
        <v>1.2500000000000001E-2</v>
      </c>
      <c r="F9" s="32">
        <f t="shared" si="2"/>
        <v>0</v>
      </c>
      <c r="G9" s="1"/>
      <c r="H9" s="33">
        <v>1.9</v>
      </c>
      <c r="I9" s="34">
        <v>2.5000000000000001E-2</v>
      </c>
      <c r="J9" s="35">
        <f t="shared" si="3"/>
        <v>75.999999999999986</v>
      </c>
      <c r="K9" s="36">
        <f t="shared" si="4"/>
        <v>1.2500000000000001E-2</v>
      </c>
    </row>
    <row r="10" spans="1:11" ht="18.75" x14ac:dyDescent="0.3">
      <c r="A10" s="11">
        <v>6</v>
      </c>
      <c r="B10" s="15">
        <v>1.9</v>
      </c>
      <c r="C10" s="13">
        <v>2.5000000000000001E-2</v>
      </c>
      <c r="D10" s="14">
        <f t="shared" si="0"/>
        <v>75.999999999999986</v>
      </c>
      <c r="E10" s="17">
        <f t="shared" si="1"/>
        <v>1.2500000000000001E-2</v>
      </c>
      <c r="F10" s="3">
        <f t="shared" si="2"/>
        <v>320.00000000000057</v>
      </c>
      <c r="G10" s="1"/>
      <c r="H10" s="21">
        <v>1.9</v>
      </c>
      <c r="I10" s="13">
        <v>2.5000000000000001E-2</v>
      </c>
      <c r="J10" s="14">
        <f t="shared" si="3"/>
        <v>75.999999999999986</v>
      </c>
      <c r="K10" s="17">
        <f t="shared" si="4"/>
        <v>1.2500000000000001E-2</v>
      </c>
    </row>
    <row r="11" spans="1:11" ht="18.75" x14ac:dyDescent="0.3">
      <c r="A11" s="11">
        <v>7</v>
      </c>
      <c r="B11" s="15">
        <v>2.1</v>
      </c>
      <c r="C11" s="13">
        <v>2.5000000000000001E-2</v>
      </c>
      <c r="D11" s="14">
        <f t="shared" si="0"/>
        <v>84</v>
      </c>
      <c r="E11" s="17">
        <f t="shared" si="1"/>
        <v>1.2500000000000001E-2</v>
      </c>
      <c r="F11" s="3">
        <f t="shared" si="2"/>
        <v>160</v>
      </c>
      <c r="G11" s="1"/>
      <c r="H11" s="21">
        <v>2.1</v>
      </c>
      <c r="I11" s="13">
        <v>2.5000000000000001E-2</v>
      </c>
      <c r="J11" s="14">
        <f t="shared" si="3"/>
        <v>84</v>
      </c>
      <c r="K11" s="17">
        <f t="shared" si="4"/>
        <v>1.2500000000000001E-2</v>
      </c>
    </row>
    <row r="12" spans="1:11" ht="18.75" x14ac:dyDescent="0.3">
      <c r="A12" s="11">
        <v>8</v>
      </c>
      <c r="B12" s="15">
        <v>2.2000000000000002</v>
      </c>
      <c r="C12" s="13">
        <v>2.5000000000000001E-2</v>
      </c>
      <c r="D12" s="14">
        <f t="shared" si="0"/>
        <v>88</v>
      </c>
      <c r="E12" s="17">
        <f t="shared" si="1"/>
        <v>1.2500000000000001E-2</v>
      </c>
      <c r="F12" s="3">
        <f t="shared" si="2"/>
        <v>159.99999999999943</v>
      </c>
      <c r="G12" s="1"/>
      <c r="H12" s="21">
        <v>2.2000000000000002</v>
      </c>
      <c r="I12" s="13">
        <v>2.5000000000000001E-2</v>
      </c>
      <c r="J12" s="14">
        <f t="shared" si="3"/>
        <v>88</v>
      </c>
      <c r="K12" s="17">
        <f t="shared" si="4"/>
        <v>1.2500000000000001E-2</v>
      </c>
    </row>
    <row r="13" spans="1:11" ht="18.75" x14ac:dyDescent="0.3">
      <c r="A13" s="11">
        <v>9</v>
      </c>
      <c r="B13" s="15">
        <v>2.2999999999999998</v>
      </c>
      <c r="C13" s="13">
        <v>2.5000000000000001E-2</v>
      </c>
      <c r="D13" s="14">
        <f t="shared" si="0"/>
        <v>91.999999999999986</v>
      </c>
      <c r="E13" s="17">
        <f t="shared" si="1"/>
        <v>1.2500000000000001E-2</v>
      </c>
      <c r="F13" s="3">
        <f t="shared" si="2"/>
        <v>0</v>
      </c>
      <c r="G13" s="1"/>
      <c r="H13" s="21">
        <v>2.2999999999999998</v>
      </c>
      <c r="I13" s="13">
        <v>2.5000000000000001E-2</v>
      </c>
      <c r="J13" s="14">
        <f t="shared" si="3"/>
        <v>91.999999999999986</v>
      </c>
      <c r="K13" s="17">
        <f t="shared" si="4"/>
        <v>1.2500000000000001E-2</v>
      </c>
    </row>
    <row r="14" spans="1:11" ht="18.75" x14ac:dyDescent="0.3">
      <c r="A14" s="11">
        <v>10</v>
      </c>
      <c r="B14" s="15">
        <v>2.2999999999999998</v>
      </c>
      <c r="C14" s="13">
        <v>2.5000000000000001E-2</v>
      </c>
      <c r="D14" s="14">
        <f t="shared" si="0"/>
        <v>91.999999999999986</v>
      </c>
      <c r="E14" s="17">
        <f t="shared" si="1"/>
        <v>1.2500000000000001E-2</v>
      </c>
      <c r="F14" s="3">
        <f t="shared" si="2"/>
        <v>320.00000000000057</v>
      </c>
      <c r="G14" s="1"/>
      <c r="H14" s="21">
        <v>2.2999999999999998</v>
      </c>
      <c r="I14" s="13">
        <v>2.5000000000000001E-2</v>
      </c>
      <c r="J14" s="14">
        <f t="shared" si="3"/>
        <v>91.999999999999986</v>
      </c>
      <c r="K14" s="17">
        <f t="shared" si="4"/>
        <v>1.2500000000000001E-2</v>
      </c>
    </row>
    <row r="15" spans="1:11" ht="18.75" x14ac:dyDescent="0.3">
      <c r="A15" s="11">
        <v>11</v>
      </c>
      <c r="B15" s="16">
        <v>2.5</v>
      </c>
      <c r="C15" s="13">
        <v>2.5000000000000001E-2</v>
      </c>
      <c r="D15" s="14">
        <f t="shared" si="0"/>
        <v>100</v>
      </c>
      <c r="E15" s="17">
        <f t="shared" si="1"/>
        <v>1.2500000000000001E-2</v>
      </c>
      <c r="F15" s="3">
        <f t="shared" si="2"/>
        <v>160</v>
      </c>
      <c r="G15" s="1"/>
      <c r="H15" s="22">
        <v>2.5</v>
      </c>
      <c r="I15" s="13">
        <v>2.5000000000000001E-2</v>
      </c>
      <c r="J15" s="14">
        <f t="shared" si="3"/>
        <v>100</v>
      </c>
      <c r="K15" s="17">
        <f t="shared" si="4"/>
        <v>1.2500000000000001E-2</v>
      </c>
    </row>
    <row r="16" spans="1:11" ht="18.75" x14ac:dyDescent="0.3">
      <c r="A16" s="11">
        <v>12</v>
      </c>
      <c r="B16" s="16">
        <v>2.6</v>
      </c>
      <c r="C16" s="13">
        <v>2.5000000000000001E-2</v>
      </c>
      <c r="D16" s="14">
        <f t="shared" si="0"/>
        <v>104</v>
      </c>
      <c r="E16" s="17">
        <f t="shared" si="1"/>
        <v>1.2500000000000001E-2</v>
      </c>
      <c r="F16" s="3">
        <f t="shared" si="2"/>
        <v>160</v>
      </c>
      <c r="G16" s="1"/>
      <c r="H16" s="22">
        <v>2.6</v>
      </c>
      <c r="I16" s="13">
        <v>2.5000000000000001E-2</v>
      </c>
      <c r="J16" s="14">
        <f t="shared" si="3"/>
        <v>104</v>
      </c>
      <c r="K16" s="17">
        <f t="shared" si="4"/>
        <v>1.2500000000000001E-2</v>
      </c>
    </row>
    <row r="17" spans="1:11" ht="18.75" x14ac:dyDescent="0.3">
      <c r="A17" s="11">
        <v>13</v>
      </c>
      <c r="B17" s="16">
        <v>2.7</v>
      </c>
      <c r="C17" s="13">
        <v>2.5000000000000001E-2</v>
      </c>
      <c r="D17" s="14">
        <f t="shared" si="0"/>
        <v>108</v>
      </c>
      <c r="E17" s="17">
        <f t="shared" si="1"/>
        <v>1.2500000000000001E-2</v>
      </c>
      <c r="F17" s="3">
        <f t="shared" si="2"/>
        <v>159.99999999999943</v>
      </c>
      <c r="G17" s="1"/>
      <c r="H17" s="22">
        <v>2.7</v>
      </c>
      <c r="I17" s="13">
        <v>2.5000000000000001E-2</v>
      </c>
      <c r="J17" s="14">
        <f t="shared" si="3"/>
        <v>108</v>
      </c>
      <c r="K17" s="17">
        <f t="shared" si="4"/>
        <v>1.2500000000000001E-2</v>
      </c>
    </row>
    <row r="18" spans="1:11" ht="18.75" x14ac:dyDescent="0.3">
      <c r="A18" s="11">
        <v>14</v>
      </c>
      <c r="B18" s="16">
        <v>2.8</v>
      </c>
      <c r="C18" s="13">
        <v>2.5000000000000001E-2</v>
      </c>
      <c r="D18" s="14">
        <f t="shared" si="0"/>
        <v>111.99999999999999</v>
      </c>
      <c r="E18" s="17">
        <f t="shared" si="1"/>
        <v>1.2500000000000001E-2</v>
      </c>
      <c r="F18" s="3">
        <f t="shared" si="2"/>
        <v>160</v>
      </c>
      <c r="G18" s="1"/>
      <c r="H18" s="22">
        <v>2.8</v>
      </c>
      <c r="I18" s="13">
        <v>2.5000000000000001E-2</v>
      </c>
      <c r="J18" s="14">
        <f t="shared" si="3"/>
        <v>111.99999999999999</v>
      </c>
      <c r="K18" s="17">
        <f t="shared" si="4"/>
        <v>1.2500000000000001E-2</v>
      </c>
    </row>
    <row r="19" spans="1:11" ht="18.75" x14ac:dyDescent="0.3">
      <c r="A19" s="11">
        <v>15</v>
      </c>
      <c r="B19" s="16">
        <v>2.9</v>
      </c>
      <c r="C19" s="13">
        <v>2.5000000000000001E-2</v>
      </c>
      <c r="D19" s="14">
        <f t="shared" si="0"/>
        <v>115.99999999999999</v>
      </c>
      <c r="E19" s="17">
        <f t="shared" si="1"/>
        <v>1.2500000000000001E-2</v>
      </c>
      <c r="F19" s="3"/>
      <c r="G19" s="1"/>
      <c r="H19" s="22">
        <v>2.9</v>
      </c>
      <c r="I19" s="13">
        <v>2.5000000000000001E-2</v>
      </c>
      <c r="J19" s="14">
        <f t="shared" si="3"/>
        <v>115.99999999999999</v>
      </c>
      <c r="K19" s="17">
        <f t="shared" si="4"/>
        <v>1.2500000000000001E-2</v>
      </c>
    </row>
    <row r="20" spans="1:11" x14ac:dyDescent="0.25">
      <c r="G20" s="1"/>
    </row>
    <row r="23" spans="1:11" ht="15.75" thickBot="1" x14ac:dyDescent="0.3"/>
    <row r="24" spans="1:11" x14ac:dyDescent="0.25">
      <c r="H24" s="4" t="s">
        <v>2</v>
      </c>
      <c r="I24" s="6" t="s">
        <v>0</v>
      </c>
      <c r="J24" s="7" t="s">
        <v>1</v>
      </c>
    </row>
    <row r="25" spans="1:11" x14ac:dyDescent="0.25">
      <c r="H25" s="5">
        <v>875.3</v>
      </c>
      <c r="I25">
        <v>172.47</v>
      </c>
      <c r="J25" s="24">
        <f>(202*9.8)/I25</f>
        <v>11.47793819214936</v>
      </c>
    </row>
    <row r="26" spans="1:11" x14ac:dyDescent="0.25">
      <c r="H26" s="5">
        <v>1077</v>
      </c>
      <c r="I26">
        <v>140.66</v>
      </c>
      <c r="J26" s="24">
        <f t="shared" ref="J26:J28" si="5">(202*9.8)/I26</f>
        <v>14.073652779752596</v>
      </c>
    </row>
    <row r="27" spans="1:11" x14ac:dyDescent="0.25">
      <c r="H27" s="5">
        <v>1271.5999999999999</v>
      </c>
      <c r="I27">
        <v>133.33000000000001</v>
      </c>
      <c r="J27" s="24">
        <f t="shared" si="5"/>
        <v>14.847371184279607</v>
      </c>
    </row>
    <row r="28" spans="1:11" x14ac:dyDescent="0.25">
      <c r="H28" s="5">
        <v>1467.1</v>
      </c>
      <c r="I28">
        <v>119.27</v>
      </c>
      <c r="J28" s="24">
        <f t="shared" si="5"/>
        <v>16.597635616668065</v>
      </c>
    </row>
  </sheetData>
  <mergeCells count="1">
    <mergeCell ref="A1:E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D4" sqref="D4"/>
    </sheetView>
  </sheetViews>
  <sheetFormatPr baseColWidth="10" defaultRowHeight="15" x14ac:dyDescent="0.25"/>
  <cols>
    <col min="1" max="1" width="13.7109375" customWidth="1"/>
    <col min="2" max="2" width="13.42578125" customWidth="1"/>
    <col min="5" max="5" width="19.140625" customWidth="1"/>
  </cols>
  <sheetData>
    <row r="2" spans="1:5" ht="15.75" thickBot="1" x14ac:dyDescent="0.3"/>
    <row r="3" spans="1:5" ht="31.5" x14ac:dyDescent="0.5">
      <c r="A3" s="8"/>
      <c r="B3" s="9"/>
      <c r="C3" s="9"/>
      <c r="D3" s="9"/>
      <c r="E3" s="9"/>
    </row>
    <row r="4" spans="1:5" ht="18.75" x14ac:dyDescent="0.3">
      <c r="A4" s="11">
        <v>0</v>
      </c>
      <c r="B4" s="12">
        <v>1.3</v>
      </c>
      <c r="C4" s="13">
        <v>2.5000000000000001E-2</v>
      </c>
      <c r="D4" s="13">
        <v>2.5000000000000001E-2</v>
      </c>
      <c r="E4" s="14">
        <f>B4/C4</f>
        <v>52</v>
      </c>
    </row>
    <row r="5" spans="1:5" ht="18.75" x14ac:dyDescent="0.3">
      <c r="A5" s="11">
        <v>1</v>
      </c>
      <c r="B5" s="15">
        <v>1.4</v>
      </c>
      <c r="C5" s="13">
        <v>2.5000000000000001E-2</v>
      </c>
      <c r="D5" s="23">
        <f>D4+C5</f>
        <v>0.05</v>
      </c>
      <c r="E5" s="14">
        <f t="shared" ref="E5:E19" si="0">B5/C5</f>
        <v>55.999999999999993</v>
      </c>
    </row>
    <row r="6" spans="1:5" ht="18.75" x14ac:dyDescent="0.3">
      <c r="A6" s="11">
        <v>2</v>
      </c>
      <c r="B6" s="15">
        <v>1.5</v>
      </c>
      <c r="C6" s="13">
        <v>2.5000000000000001E-2</v>
      </c>
      <c r="D6" s="23">
        <f t="shared" ref="D6:D19" si="1">D5+C6</f>
        <v>7.5000000000000011E-2</v>
      </c>
      <c r="E6" s="14">
        <f t="shared" si="0"/>
        <v>60</v>
      </c>
    </row>
    <row r="7" spans="1:5" ht="18.75" x14ac:dyDescent="0.3">
      <c r="A7" s="11">
        <v>3</v>
      </c>
      <c r="B7" s="15">
        <v>1.6</v>
      </c>
      <c r="C7" s="13">
        <v>2.5000000000000001E-2</v>
      </c>
      <c r="D7" s="23">
        <f t="shared" si="1"/>
        <v>0.1</v>
      </c>
      <c r="E7" s="14">
        <f t="shared" si="0"/>
        <v>64</v>
      </c>
    </row>
    <row r="8" spans="1:5" ht="18.75" x14ac:dyDescent="0.3">
      <c r="A8" s="11">
        <v>4</v>
      </c>
      <c r="B8" s="15">
        <v>1.7</v>
      </c>
      <c r="C8" s="13">
        <v>2.5000000000000001E-2</v>
      </c>
      <c r="D8" s="23">
        <f t="shared" si="1"/>
        <v>0.125</v>
      </c>
      <c r="E8" s="14">
        <f t="shared" si="0"/>
        <v>68</v>
      </c>
    </row>
    <row r="9" spans="1:5" ht="18.75" x14ac:dyDescent="0.3">
      <c r="A9" s="11">
        <v>5</v>
      </c>
      <c r="B9" s="15">
        <v>1.9</v>
      </c>
      <c r="C9" s="13">
        <v>2.5000000000000001E-2</v>
      </c>
      <c r="D9" s="23">
        <f t="shared" si="1"/>
        <v>0.15</v>
      </c>
      <c r="E9" s="14">
        <f t="shared" si="0"/>
        <v>75.999999999999986</v>
      </c>
    </row>
    <row r="10" spans="1:5" ht="18.75" x14ac:dyDescent="0.3">
      <c r="A10" s="11">
        <v>6</v>
      </c>
      <c r="B10" s="15">
        <v>1.9</v>
      </c>
      <c r="C10" s="13">
        <v>2.5000000000000001E-2</v>
      </c>
      <c r="D10" s="23">
        <f t="shared" si="1"/>
        <v>0.17499999999999999</v>
      </c>
      <c r="E10" s="14">
        <f t="shared" si="0"/>
        <v>75.999999999999986</v>
      </c>
    </row>
    <row r="11" spans="1:5" ht="18.75" x14ac:dyDescent="0.3">
      <c r="A11" s="11">
        <v>7</v>
      </c>
      <c r="B11" s="15">
        <v>2.1</v>
      </c>
      <c r="C11" s="13">
        <v>2.5000000000000001E-2</v>
      </c>
      <c r="D11" s="23">
        <f t="shared" si="1"/>
        <v>0.19999999999999998</v>
      </c>
      <c r="E11" s="14">
        <f t="shared" si="0"/>
        <v>84</v>
      </c>
    </row>
    <row r="12" spans="1:5" ht="18.75" x14ac:dyDescent="0.3">
      <c r="A12" s="11">
        <v>8</v>
      </c>
      <c r="B12" s="15">
        <v>2.2000000000000002</v>
      </c>
      <c r="C12" s="13">
        <v>2.5000000000000001E-2</v>
      </c>
      <c r="D12" s="23">
        <f t="shared" si="1"/>
        <v>0.22499999999999998</v>
      </c>
      <c r="E12" s="14">
        <f t="shared" si="0"/>
        <v>88</v>
      </c>
    </row>
    <row r="13" spans="1:5" ht="18.75" x14ac:dyDescent="0.3">
      <c r="A13" s="11">
        <v>9</v>
      </c>
      <c r="B13" s="15">
        <v>2.2999999999999998</v>
      </c>
      <c r="C13" s="13">
        <v>2.5000000000000001E-2</v>
      </c>
      <c r="D13" s="23">
        <f t="shared" si="1"/>
        <v>0.24999999999999997</v>
      </c>
      <c r="E13" s="14">
        <f t="shared" si="0"/>
        <v>91.999999999999986</v>
      </c>
    </row>
    <row r="14" spans="1:5" ht="18.75" x14ac:dyDescent="0.3">
      <c r="A14" s="11">
        <v>10</v>
      </c>
      <c r="B14" s="15">
        <v>2.2999999999999998</v>
      </c>
      <c r="C14" s="13">
        <v>2.5000000000000001E-2</v>
      </c>
      <c r="D14" s="23">
        <f t="shared" si="1"/>
        <v>0.27499999999999997</v>
      </c>
      <c r="E14" s="14">
        <f t="shared" si="0"/>
        <v>91.999999999999986</v>
      </c>
    </row>
    <row r="15" spans="1:5" ht="18.75" x14ac:dyDescent="0.3">
      <c r="A15" s="11">
        <v>11</v>
      </c>
      <c r="B15" s="16">
        <v>2.5</v>
      </c>
      <c r="C15" s="13">
        <v>2.5000000000000001E-2</v>
      </c>
      <c r="D15" s="23">
        <f t="shared" si="1"/>
        <v>0.3</v>
      </c>
      <c r="E15" s="14">
        <f t="shared" si="0"/>
        <v>100</v>
      </c>
    </row>
    <row r="16" spans="1:5" ht="18.75" x14ac:dyDescent="0.3">
      <c r="A16" s="11">
        <v>12</v>
      </c>
      <c r="B16" s="16">
        <v>2.6</v>
      </c>
      <c r="C16" s="13">
        <v>2.5000000000000001E-2</v>
      </c>
      <c r="D16" s="23">
        <f t="shared" si="1"/>
        <v>0.32500000000000001</v>
      </c>
      <c r="E16" s="14">
        <f t="shared" si="0"/>
        <v>104</v>
      </c>
    </row>
    <row r="17" spans="1:5" ht="18.75" x14ac:dyDescent="0.3">
      <c r="A17" s="11">
        <v>13</v>
      </c>
      <c r="B17" s="16">
        <v>2.7</v>
      </c>
      <c r="C17" s="13">
        <v>2.5000000000000001E-2</v>
      </c>
      <c r="D17" s="23">
        <f t="shared" si="1"/>
        <v>0.35000000000000003</v>
      </c>
      <c r="E17" s="14">
        <f t="shared" si="0"/>
        <v>108</v>
      </c>
    </row>
    <row r="18" spans="1:5" ht="18.75" x14ac:dyDescent="0.3">
      <c r="A18" s="11">
        <v>14</v>
      </c>
      <c r="B18" s="16">
        <v>2.8</v>
      </c>
      <c r="C18" s="13">
        <v>2.5000000000000001E-2</v>
      </c>
      <c r="D18" s="23">
        <f t="shared" si="1"/>
        <v>0.37500000000000006</v>
      </c>
      <c r="E18" s="14">
        <f t="shared" si="0"/>
        <v>111.99999999999999</v>
      </c>
    </row>
    <row r="19" spans="1:5" ht="18.75" x14ac:dyDescent="0.3">
      <c r="A19" s="11">
        <v>15</v>
      </c>
      <c r="B19" s="16">
        <v>2.9</v>
      </c>
      <c r="C19" s="13">
        <v>2.5000000000000001E-2</v>
      </c>
      <c r="D19" s="23">
        <f t="shared" si="1"/>
        <v>0.40000000000000008</v>
      </c>
      <c r="E19" s="14">
        <f t="shared" si="0"/>
        <v>115.99999999999999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>
      <selection activeCell="A5" sqref="A5:F9"/>
    </sheetView>
  </sheetViews>
  <sheetFormatPr baseColWidth="10" defaultRowHeight="15" x14ac:dyDescent="0.25"/>
  <cols>
    <col min="1" max="2" width="13.28515625" customWidth="1"/>
    <col min="3" max="3" width="13.140625" customWidth="1"/>
    <col min="4" max="4" width="16.5703125" customWidth="1"/>
    <col min="5" max="5" width="15.5703125" customWidth="1"/>
  </cols>
  <sheetData>
    <row r="1" spans="1:6" x14ac:dyDescent="0.25">
      <c r="A1" s="25"/>
      <c r="B1" s="25"/>
      <c r="C1" s="25"/>
      <c r="D1" s="25"/>
      <c r="E1" s="25"/>
    </row>
    <row r="2" spans="1:6" ht="15.75" thickBot="1" x14ac:dyDescent="0.3">
      <c r="A2" s="26"/>
      <c r="B2" s="26"/>
      <c r="C2" s="26"/>
      <c r="D2" s="26"/>
      <c r="E2" s="26"/>
    </row>
    <row r="3" spans="1:6" ht="31.5" x14ac:dyDescent="0.5">
      <c r="A3" s="8"/>
      <c r="B3" s="9"/>
      <c r="C3" s="9"/>
      <c r="D3" s="9"/>
      <c r="E3" s="10"/>
    </row>
    <row r="4" spans="1:6" ht="18.75" x14ac:dyDescent="0.3">
      <c r="A4" s="11">
        <v>0</v>
      </c>
      <c r="B4" s="12">
        <v>1.2</v>
      </c>
      <c r="C4" s="13">
        <v>2.5000000000000001E-2</v>
      </c>
      <c r="D4" s="14">
        <f>B4/C4</f>
        <v>47.999999999999993</v>
      </c>
      <c r="E4" s="17">
        <f>C4/2</f>
        <v>1.2500000000000001E-2</v>
      </c>
      <c r="F4" s="2">
        <f>(D4-0)/C4</f>
        <v>1919.9999999999995</v>
      </c>
    </row>
    <row r="5" spans="1:6" ht="18.75" x14ac:dyDescent="0.3">
      <c r="A5" s="27">
        <v>1</v>
      </c>
      <c r="B5" s="28">
        <v>1.3</v>
      </c>
      <c r="C5" s="29">
        <v>2.5000000000000001E-2</v>
      </c>
      <c r="D5" s="30">
        <f t="shared" ref="D5:D16" si="0">B5/C5</f>
        <v>52</v>
      </c>
      <c r="E5" s="31">
        <f t="shared" ref="E5:E16" si="1">C5/2</f>
        <v>1.2500000000000001E-2</v>
      </c>
      <c r="F5" s="37">
        <f>(D5-D4)/C5</f>
        <v>160.00000000000028</v>
      </c>
    </row>
    <row r="6" spans="1:6" ht="18.75" x14ac:dyDescent="0.3">
      <c r="A6" s="27">
        <v>2</v>
      </c>
      <c r="B6" s="28">
        <v>1.5</v>
      </c>
      <c r="C6" s="29">
        <v>2.5000000000000001E-2</v>
      </c>
      <c r="D6" s="30">
        <f t="shared" si="0"/>
        <v>60</v>
      </c>
      <c r="E6" s="31">
        <f t="shared" si="1"/>
        <v>1.2500000000000001E-2</v>
      </c>
      <c r="F6" s="37">
        <f t="shared" ref="F6:F16" si="2">(D6-D5)/C6</f>
        <v>320</v>
      </c>
    </row>
    <row r="7" spans="1:6" ht="18.75" x14ac:dyDescent="0.3">
      <c r="A7" s="27">
        <v>3</v>
      </c>
      <c r="B7" s="28">
        <v>1.5</v>
      </c>
      <c r="C7" s="29">
        <v>2.5000000000000001E-2</v>
      </c>
      <c r="D7" s="30">
        <f t="shared" si="0"/>
        <v>60</v>
      </c>
      <c r="E7" s="31">
        <f t="shared" si="1"/>
        <v>1.2500000000000001E-2</v>
      </c>
      <c r="F7" s="37">
        <f t="shared" si="2"/>
        <v>0</v>
      </c>
    </row>
    <row r="8" spans="1:6" ht="18.75" x14ac:dyDescent="0.3">
      <c r="A8" s="27">
        <v>4</v>
      </c>
      <c r="B8" s="28">
        <v>1.6</v>
      </c>
      <c r="C8" s="29">
        <v>2.5000000000000001E-2</v>
      </c>
      <c r="D8" s="30">
        <f t="shared" si="0"/>
        <v>64</v>
      </c>
      <c r="E8" s="31">
        <f t="shared" si="1"/>
        <v>1.2500000000000001E-2</v>
      </c>
      <c r="F8" s="37">
        <f t="shared" si="2"/>
        <v>160</v>
      </c>
    </row>
    <row r="9" spans="1:6" ht="18.75" x14ac:dyDescent="0.3">
      <c r="A9" s="27">
        <v>5</v>
      </c>
      <c r="B9" s="28">
        <v>1.7</v>
      </c>
      <c r="C9" s="29">
        <v>2.5000000000000001E-2</v>
      </c>
      <c r="D9" s="30">
        <f t="shared" si="0"/>
        <v>68</v>
      </c>
      <c r="E9" s="31">
        <f t="shared" si="1"/>
        <v>1.2500000000000001E-2</v>
      </c>
      <c r="F9" s="37">
        <f t="shared" si="2"/>
        <v>160</v>
      </c>
    </row>
    <row r="10" spans="1:6" ht="18.75" x14ac:dyDescent="0.3">
      <c r="A10" s="11">
        <v>6</v>
      </c>
      <c r="B10" s="15">
        <v>1.8</v>
      </c>
      <c r="C10" s="13">
        <v>2.5000000000000001E-2</v>
      </c>
      <c r="D10" s="14">
        <f t="shared" si="0"/>
        <v>72</v>
      </c>
      <c r="E10" s="17">
        <f t="shared" si="1"/>
        <v>1.2500000000000001E-2</v>
      </c>
      <c r="F10" s="2">
        <f t="shared" si="2"/>
        <v>160</v>
      </c>
    </row>
    <row r="11" spans="1:6" ht="18.75" x14ac:dyDescent="0.3">
      <c r="A11" s="11">
        <v>7</v>
      </c>
      <c r="B11" s="15">
        <v>1.9</v>
      </c>
      <c r="C11" s="13">
        <v>2.5000000000000001E-2</v>
      </c>
      <c r="D11" s="14">
        <f t="shared" si="0"/>
        <v>75.999999999999986</v>
      </c>
      <c r="E11" s="17">
        <f t="shared" si="1"/>
        <v>1.2500000000000001E-2</v>
      </c>
      <c r="F11" s="2">
        <f t="shared" si="2"/>
        <v>159.99999999999943</v>
      </c>
    </row>
    <row r="12" spans="1:6" ht="18.75" x14ac:dyDescent="0.3">
      <c r="A12" s="11">
        <v>8</v>
      </c>
      <c r="B12" s="18">
        <v>2</v>
      </c>
      <c r="C12" s="13">
        <v>2.5000000000000001E-2</v>
      </c>
      <c r="D12" s="14">
        <f t="shared" si="0"/>
        <v>80</v>
      </c>
      <c r="E12" s="17">
        <f t="shared" si="1"/>
        <v>1.2500000000000001E-2</v>
      </c>
      <c r="F12" s="2">
        <f t="shared" si="2"/>
        <v>160.00000000000057</v>
      </c>
    </row>
    <row r="13" spans="1:6" ht="18.75" x14ac:dyDescent="0.3">
      <c r="A13" s="11">
        <v>9</v>
      </c>
      <c r="B13" s="18">
        <v>2</v>
      </c>
      <c r="C13" s="13">
        <v>2.5000000000000001E-2</v>
      </c>
      <c r="D13" s="14">
        <f t="shared" si="0"/>
        <v>80</v>
      </c>
      <c r="E13" s="17">
        <f t="shared" si="1"/>
        <v>1.2500000000000001E-2</v>
      </c>
      <c r="F13" s="2">
        <f t="shared" si="2"/>
        <v>0</v>
      </c>
    </row>
    <row r="14" spans="1:6" ht="18.75" x14ac:dyDescent="0.3">
      <c r="A14" s="11">
        <v>10</v>
      </c>
      <c r="B14" s="15">
        <v>2.1</v>
      </c>
      <c r="C14" s="13">
        <v>2.5000000000000001E-2</v>
      </c>
      <c r="D14" s="14">
        <f t="shared" si="0"/>
        <v>84</v>
      </c>
      <c r="E14" s="17">
        <f t="shared" si="1"/>
        <v>1.2500000000000001E-2</v>
      </c>
      <c r="F14" s="2">
        <f t="shared" si="2"/>
        <v>160</v>
      </c>
    </row>
    <row r="15" spans="1:6" ht="18.75" x14ac:dyDescent="0.3">
      <c r="A15" s="11">
        <v>11</v>
      </c>
      <c r="B15" s="16">
        <v>2.2000000000000002</v>
      </c>
      <c r="C15" s="13">
        <v>2.5000000000000001E-2</v>
      </c>
      <c r="D15" s="14">
        <f t="shared" si="0"/>
        <v>88</v>
      </c>
      <c r="E15" s="17">
        <f t="shared" si="1"/>
        <v>1.2500000000000001E-2</v>
      </c>
      <c r="F15" s="2">
        <f t="shared" si="2"/>
        <v>160</v>
      </c>
    </row>
    <row r="16" spans="1:6" ht="18.75" x14ac:dyDescent="0.3">
      <c r="A16" s="11">
        <v>12</v>
      </c>
      <c r="B16" s="16">
        <v>2.2999999999999998</v>
      </c>
      <c r="C16" s="13">
        <v>2.5000000000000001E-2</v>
      </c>
      <c r="D16" s="14">
        <f t="shared" si="0"/>
        <v>91.999999999999986</v>
      </c>
      <c r="E16" s="17">
        <f t="shared" si="1"/>
        <v>1.2500000000000001E-2</v>
      </c>
      <c r="F16" s="2">
        <f t="shared" si="2"/>
        <v>159.99999999999943</v>
      </c>
    </row>
  </sheetData>
  <mergeCells count="1">
    <mergeCell ref="A1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A5" sqref="A5:E9"/>
    </sheetView>
  </sheetViews>
  <sheetFormatPr baseColWidth="10" defaultRowHeight="15" x14ac:dyDescent="0.25"/>
  <sheetData>
    <row r="2" spans="1:5" ht="15.75" thickBot="1" x14ac:dyDescent="0.3"/>
    <row r="3" spans="1:5" ht="31.5" x14ac:dyDescent="0.5">
      <c r="A3" s="8"/>
      <c r="B3" s="9"/>
      <c r="C3" s="9"/>
      <c r="D3" s="9"/>
      <c r="E3" s="9"/>
    </row>
    <row r="4" spans="1:5" ht="18.75" x14ac:dyDescent="0.3">
      <c r="A4" s="11">
        <v>0</v>
      </c>
      <c r="B4" s="12">
        <v>1.2</v>
      </c>
      <c r="C4" s="13">
        <v>2.5000000000000001E-2</v>
      </c>
      <c r="D4" s="23">
        <f>C4</f>
        <v>2.5000000000000001E-2</v>
      </c>
      <c r="E4" s="14">
        <f>B4/C4</f>
        <v>47.999999999999993</v>
      </c>
    </row>
    <row r="5" spans="1:5" ht="18.75" x14ac:dyDescent="0.3">
      <c r="A5" s="27">
        <v>1</v>
      </c>
      <c r="B5" s="28">
        <v>1.3</v>
      </c>
      <c r="C5" s="29">
        <v>2.5000000000000001E-2</v>
      </c>
      <c r="D5" s="38">
        <f>D4+C5</f>
        <v>0.05</v>
      </c>
      <c r="E5" s="30">
        <f t="shared" ref="E5:E16" si="0">B5/C5</f>
        <v>52</v>
      </c>
    </row>
    <row r="6" spans="1:5" ht="18.75" x14ac:dyDescent="0.3">
      <c r="A6" s="27">
        <v>2</v>
      </c>
      <c r="B6" s="28">
        <v>1.5</v>
      </c>
      <c r="C6" s="29">
        <v>2.5000000000000001E-2</v>
      </c>
      <c r="D6" s="38">
        <f t="shared" ref="D6:D16" si="1">D5+C6</f>
        <v>7.5000000000000011E-2</v>
      </c>
      <c r="E6" s="30">
        <f t="shared" si="0"/>
        <v>60</v>
      </c>
    </row>
    <row r="7" spans="1:5" ht="18.75" x14ac:dyDescent="0.3">
      <c r="A7" s="27">
        <v>3</v>
      </c>
      <c r="B7" s="28">
        <v>1.5</v>
      </c>
      <c r="C7" s="29">
        <v>2.5000000000000001E-2</v>
      </c>
      <c r="D7" s="38">
        <f t="shared" si="1"/>
        <v>0.1</v>
      </c>
      <c r="E7" s="30">
        <f t="shared" si="0"/>
        <v>60</v>
      </c>
    </row>
    <row r="8" spans="1:5" ht="18.75" x14ac:dyDescent="0.3">
      <c r="A8" s="27">
        <v>4</v>
      </c>
      <c r="B8" s="28">
        <v>1.6</v>
      </c>
      <c r="C8" s="29">
        <v>2.5000000000000001E-2</v>
      </c>
      <c r="D8" s="38">
        <f t="shared" si="1"/>
        <v>0.125</v>
      </c>
      <c r="E8" s="30">
        <f t="shared" si="0"/>
        <v>64</v>
      </c>
    </row>
    <row r="9" spans="1:5" ht="18.75" x14ac:dyDescent="0.3">
      <c r="A9" s="27">
        <v>5</v>
      </c>
      <c r="B9" s="28">
        <v>1.7</v>
      </c>
      <c r="C9" s="29">
        <v>2.5000000000000001E-2</v>
      </c>
      <c r="D9" s="38">
        <f t="shared" si="1"/>
        <v>0.15</v>
      </c>
      <c r="E9" s="30">
        <f t="shared" si="0"/>
        <v>68</v>
      </c>
    </row>
    <row r="10" spans="1:5" ht="18.75" x14ac:dyDescent="0.3">
      <c r="A10" s="11">
        <v>6</v>
      </c>
      <c r="B10" s="15">
        <v>1.8</v>
      </c>
      <c r="C10" s="13">
        <v>2.5000000000000001E-2</v>
      </c>
      <c r="D10" s="23">
        <f t="shared" si="1"/>
        <v>0.17499999999999999</v>
      </c>
      <c r="E10" s="14">
        <f t="shared" si="0"/>
        <v>72</v>
      </c>
    </row>
    <row r="11" spans="1:5" ht="18.75" x14ac:dyDescent="0.3">
      <c r="A11" s="11">
        <v>7</v>
      </c>
      <c r="B11" s="15">
        <v>1.9</v>
      </c>
      <c r="C11" s="13">
        <v>2.5000000000000001E-2</v>
      </c>
      <c r="D11" s="23">
        <f t="shared" si="1"/>
        <v>0.19999999999999998</v>
      </c>
      <c r="E11" s="14">
        <f t="shared" si="0"/>
        <v>75.999999999999986</v>
      </c>
    </row>
    <row r="12" spans="1:5" ht="18.75" x14ac:dyDescent="0.3">
      <c r="A12" s="11">
        <v>8</v>
      </c>
      <c r="B12" s="18">
        <v>2</v>
      </c>
      <c r="C12" s="13">
        <v>2.5000000000000001E-2</v>
      </c>
      <c r="D12" s="23">
        <f t="shared" si="1"/>
        <v>0.22499999999999998</v>
      </c>
      <c r="E12" s="14">
        <f t="shared" si="0"/>
        <v>80</v>
      </c>
    </row>
    <row r="13" spans="1:5" ht="18.75" x14ac:dyDescent="0.3">
      <c r="A13" s="11">
        <v>9</v>
      </c>
      <c r="B13" s="18">
        <v>2</v>
      </c>
      <c r="C13" s="13">
        <v>2.5000000000000001E-2</v>
      </c>
      <c r="D13" s="23">
        <f t="shared" si="1"/>
        <v>0.24999999999999997</v>
      </c>
      <c r="E13" s="14">
        <f t="shared" si="0"/>
        <v>80</v>
      </c>
    </row>
    <row r="14" spans="1:5" ht="18.75" x14ac:dyDescent="0.3">
      <c r="A14" s="11">
        <v>10</v>
      </c>
      <c r="B14" s="15">
        <v>2.1</v>
      </c>
      <c r="C14" s="13">
        <v>2.5000000000000001E-2</v>
      </c>
      <c r="D14" s="23">
        <f t="shared" si="1"/>
        <v>0.27499999999999997</v>
      </c>
      <c r="E14" s="14">
        <f t="shared" si="0"/>
        <v>84</v>
      </c>
    </row>
    <row r="15" spans="1:5" ht="18.75" x14ac:dyDescent="0.3">
      <c r="A15" s="11">
        <v>11</v>
      </c>
      <c r="B15" s="16">
        <v>2.2000000000000002</v>
      </c>
      <c r="C15" s="13">
        <v>2.5000000000000001E-2</v>
      </c>
      <c r="D15" s="23">
        <f t="shared" si="1"/>
        <v>0.3</v>
      </c>
      <c r="E15" s="14">
        <f t="shared" si="0"/>
        <v>88</v>
      </c>
    </row>
    <row r="16" spans="1:5" ht="18.75" x14ac:dyDescent="0.3">
      <c r="A16" s="11">
        <v>12</v>
      </c>
      <c r="B16" s="16">
        <v>2.2999999999999998</v>
      </c>
      <c r="C16" s="13">
        <v>2.5000000000000001E-2</v>
      </c>
      <c r="D16" s="23">
        <f t="shared" si="1"/>
        <v>0.32500000000000001</v>
      </c>
      <c r="E16" s="14">
        <f t="shared" si="0"/>
        <v>91.999999999999986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workbookViewId="0">
      <selection activeCell="A5" sqref="A5:F9"/>
    </sheetView>
  </sheetViews>
  <sheetFormatPr baseColWidth="10" defaultRowHeight="15" x14ac:dyDescent="0.25"/>
  <cols>
    <col min="1" max="1" width="12.140625" customWidth="1"/>
    <col min="2" max="2" width="14.42578125" customWidth="1"/>
    <col min="3" max="3" width="13.28515625" customWidth="1"/>
    <col min="4" max="4" width="16.42578125" customWidth="1"/>
    <col min="5" max="5" width="12.42578125" customWidth="1"/>
  </cols>
  <sheetData>
    <row r="1" spans="1:6" x14ac:dyDescent="0.25">
      <c r="A1" s="25"/>
      <c r="B1" s="25"/>
      <c r="C1" s="25"/>
      <c r="D1" s="25"/>
      <c r="E1" s="25"/>
    </row>
    <row r="2" spans="1:6" ht="15.75" thickBot="1" x14ac:dyDescent="0.3">
      <c r="A2" s="26"/>
      <c r="B2" s="26"/>
      <c r="C2" s="26"/>
      <c r="D2" s="26"/>
      <c r="E2" s="26"/>
    </row>
    <row r="3" spans="1:6" ht="31.5" x14ac:dyDescent="0.5">
      <c r="A3" s="8"/>
      <c r="B3" s="9"/>
      <c r="C3" s="9"/>
      <c r="D3" s="9"/>
      <c r="E3" s="10"/>
    </row>
    <row r="4" spans="1:6" ht="18.75" x14ac:dyDescent="0.3">
      <c r="A4" s="11">
        <v>0</v>
      </c>
      <c r="B4" s="12">
        <v>1.1000000000000001</v>
      </c>
      <c r="C4" s="13">
        <v>2.5000000000000001E-2</v>
      </c>
      <c r="D4" s="14">
        <f>B4/C4</f>
        <v>44</v>
      </c>
      <c r="E4" s="17">
        <f>C4/2</f>
        <v>1.2500000000000001E-2</v>
      </c>
      <c r="F4" s="2">
        <f>(D4-0)/C4</f>
        <v>1760</v>
      </c>
    </row>
    <row r="5" spans="1:6" ht="18.75" x14ac:dyDescent="0.3">
      <c r="A5" s="27">
        <v>1</v>
      </c>
      <c r="B5" s="28">
        <v>1.2</v>
      </c>
      <c r="C5" s="29">
        <v>2.5000000000000001E-2</v>
      </c>
      <c r="D5" s="30">
        <f t="shared" ref="D5:D12" si="0">B5/C5</f>
        <v>47.999999999999993</v>
      </c>
      <c r="E5" s="31">
        <f t="shared" ref="E5:E12" si="1">C5/2</f>
        <v>1.2500000000000001E-2</v>
      </c>
      <c r="F5" s="37">
        <f>(D5-D4)/C5</f>
        <v>159.99999999999972</v>
      </c>
    </row>
    <row r="6" spans="1:6" ht="18.75" x14ac:dyDescent="0.3">
      <c r="A6" s="27">
        <v>2</v>
      </c>
      <c r="B6" s="28">
        <v>1.2</v>
      </c>
      <c r="C6" s="29">
        <v>2.5000000000000001E-2</v>
      </c>
      <c r="D6" s="30">
        <f t="shared" si="0"/>
        <v>47.999999999999993</v>
      </c>
      <c r="E6" s="31">
        <f t="shared" si="1"/>
        <v>1.2500000000000001E-2</v>
      </c>
      <c r="F6" s="37">
        <f t="shared" ref="F6:F12" si="2">(D6-D5)/C6</f>
        <v>0</v>
      </c>
    </row>
    <row r="7" spans="1:6" ht="18.75" x14ac:dyDescent="0.3">
      <c r="A7" s="27">
        <v>3</v>
      </c>
      <c r="B7" s="28">
        <v>1.3</v>
      </c>
      <c r="C7" s="29">
        <v>2.5000000000000001E-2</v>
      </c>
      <c r="D7" s="30">
        <f t="shared" si="0"/>
        <v>52</v>
      </c>
      <c r="E7" s="31">
        <f t="shared" si="1"/>
        <v>1.2500000000000001E-2</v>
      </c>
      <c r="F7" s="37">
        <f t="shared" si="2"/>
        <v>160.00000000000028</v>
      </c>
    </row>
    <row r="8" spans="1:6" ht="18.75" x14ac:dyDescent="0.3">
      <c r="A8" s="27">
        <v>4</v>
      </c>
      <c r="B8" s="28">
        <v>1.4</v>
      </c>
      <c r="C8" s="29">
        <v>2.5000000000000001E-2</v>
      </c>
      <c r="D8" s="30">
        <f t="shared" si="0"/>
        <v>55.999999999999993</v>
      </c>
      <c r="E8" s="31">
        <f t="shared" si="1"/>
        <v>1.2500000000000001E-2</v>
      </c>
      <c r="F8" s="37">
        <f t="shared" si="2"/>
        <v>159.99999999999972</v>
      </c>
    </row>
    <row r="9" spans="1:6" ht="18.75" x14ac:dyDescent="0.3">
      <c r="A9" s="27">
        <v>5</v>
      </c>
      <c r="B9" s="28">
        <v>1.5</v>
      </c>
      <c r="C9" s="29">
        <v>2.5000000000000001E-2</v>
      </c>
      <c r="D9" s="30">
        <f t="shared" si="0"/>
        <v>60</v>
      </c>
      <c r="E9" s="31">
        <f t="shared" si="1"/>
        <v>1.2500000000000001E-2</v>
      </c>
      <c r="F9" s="37">
        <f t="shared" si="2"/>
        <v>160.00000000000028</v>
      </c>
    </row>
    <row r="10" spans="1:6" ht="18.75" x14ac:dyDescent="0.3">
      <c r="A10" s="11">
        <v>6</v>
      </c>
      <c r="B10" s="15">
        <v>1.6</v>
      </c>
      <c r="C10" s="13">
        <v>2.5000000000000001E-2</v>
      </c>
      <c r="D10" s="14">
        <f t="shared" si="0"/>
        <v>64</v>
      </c>
      <c r="E10" s="17">
        <f t="shared" si="1"/>
        <v>1.2500000000000001E-2</v>
      </c>
      <c r="F10" s="2">
        <f t="shared" si="2"/>
        <v>160</v>
      </c>
    </row>
    <row r="11" spans="1:6" ht="18.75" x14ac:dyDescent="0.3">
      <c r="A11" s="11">
        <v>7</v>
      </c>
      <c r="B11" s="15">
        <v>1.6</v>
      </c>
      <c r="C11" s="13">
        <v>2.5000000000000001E-2</v>
      </c>
      <c r="D11" s="14">
        <f t="shared" si="0"/>
        <v>64</v>
      </c>
      <c r="E11" s="17">
        <f t="shared" si="1"/>
        <v>1.2500000000000001E-2</v>
      </c>
      <c r="F11" s="2">
        <f t="shared" si="2"/>
        <v>0</v>
      </c>
    </row>
    <row r="12" spans="1:6" ht="18.75" x14ac:dyDescent="0.3">
      <c r="A12" s="11">
        <v>8</v>
      </c>
      <c r="B12" s="15">
        <v>1.8</v>
      </c>
      <c r="C12" s="13">
        <v>2.5000000000000001E-2</v>
      </c>
      <c r="D12" s="14">
        <f t="shared" si="0"/>
        <v>72</v>
      </c>
      <c r="E12" s="17">
        <f t="shared" si="1"/>
        <v>1.2500000000000001E-2</v>
      </c>
      <c r="F12" s="2">
        <f t="shared" si="2"/>
        <v>320</v>
      </c>
    </row>
  </sheetData>
  <mergeCells count="1">
    <mergeCell ref="A1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A5" sqref="A5:E9"/>
    </sheetView>
  </sheetViews>
  <sheetFormatPr baseColWidth="10" defaultRowHeight="15" x14ac:dyDescent="0.25"/>
  <cols>
    <col min="2" max="2" width="14" customWidth="1"/>
    <col min="5" max="5" width="17" customWidth="1"/>
  </cols>
  <sheetData>
    <row r="2" spans="1:5" ht="15.75" thickBot="1" x14ac:dyDescent="0.3"/>
    <row r="3" spans="1:5" ht="31.5" x14ac:dyDescent="0.5">
      <c r="A3" s="8"/>
      <c r="B3" s="9"/>
      <c r="C3" s="9"/>
      <c r="D3" s="9"/>
      <c r="E3" s="9"/>
    </row>
    <row r="4" spans="1:5" ht="18.75" x14ac:dyDescent="0.3">
      <c r="A4" s="11">
        <v>0</v>
      </c>
      <c r="B4" s="12">
        <v>1.1000000000000001</v>
      </c>
      <c r="C4" s="13">
        <v>2.5000000000000001E-2</v>
      </c>
      <c r="D4" s="23">
        <f>C4</f>
        <v>2.5000000000000001E-2</v>
      </c>
      <c r="E4" s="14">
        <f>B4/C4</f>
        <v>44</v>
      </c>
    </row>
    <row r="5" spans="1:5" ht="18.75" x14ac:dyDescent="0.3">
      <c r="A5" s="27">
        <v>1</v>
      </c>
      <c r="B5" s="28">
        <v>1.2</v>
      </c>
      <c r="C5" s="29">
        <v>2.5000000000000001E-2</v>
      </c>
      <c r="D5" s="38">
        <f>D4+C5</f>
        <v>0.05</v>
      </c>
      <c r="E5" s="30">
        <f t="shared" ref="E5:E12" si="0">B5/C5</f>
        <v>47.999999999999993</v>
      </c>
    </row>
    <row r="6" spans="1:5" ht="18.75" x14ac:dyDescent="0.3">
      <c r="A6" s="27">
        <v>2</v>
      </c>
      <c r="B6" s="28">
        <v>1.2</v>
      </c>
      <c r="C6" s="29">
        <v>2.5000000000000001E-2</v>
      </c>
      <c r="D6" s="38">
        <f t="shared" ref="D6:D12" si="1">D5+C6</f>
        <v>7.5000000000000011E-2</v>
      </c>
      <c r="E6" s="30">
        <f t="shared" si="0"/>
        <v>47.999999999999993</v>
      </c>
    </row>
    <row r="7" spans="1:5" ht="18.75" x14ac:dyDescent="0.3">
      <c r="A7" s="27">
        <v>3</v>
      </c>
      <c r="B7" s="28">
        <v>1.3</v>
      </c>
      <c r="C7" s="29">
        <v>2.5000000000000001E-2</v>
      </c>
      <c r="D7" s="38">
        <f t="shared" si="1"/>
        <v>0.1</v>
      </c>
      <c r="E7" s="30">
        <f t="shared" si="0"/>
        <v>52</v>
      </c>
    </row>
    <row r="8" spans="1:5" ht="18.75" x14ac:dyDescent="0.3">
      <c r="A8" s="27">
        <v>4</v>
      </c>
      <c r="B8" s="28">
        <v>1.4</v>
      </c>
      <c r="C8" s="29">
        <v>2.5000000000000001E-2</v>
      </c>
      <c r="D8" s="38">
        <f t="shared" si="1"/>
        <v>0.125</v>
      </c>
      <c r="E8" s="30">
        <f t="shared" si="0"/>
        <v>55.999999999999993</v>
      </c>
    </row>
    <row r="9" spans="1:5" ht="18.75" x14ac:dyDescent="0.3">
      <c r="A9" s="27">
        <v>5</v>
      </c>
      <c r="B9" s="28">
        <v>1.5</v>
      </c>
      <c r="C9" s="29">
        <v>2.5000000000000001E-2</v>
      </c>
      <c r="D9" s="38">
        <f t="shared" si="1"/>
        <v>0.15</v>
      </c>
      <c r="E9" s="30">
        <f t="shared" si="0"/>
        <v>60</v>
      </c>
    </row>
    <row r="10" spans="1:5" ht="18.75" x14ac:dyDescent="0.3">
      <c r="A10" s="11">
        <v>6</v>
      </c>
      <c r="B10" s="15">
        <v>1.6</v>
      </c>
      <c r="C10" s="13">
        <v>2.5000000000000001E-2</v>
      </c>
      <c r="D10" s="23">
        <f t="shared" si="1"/>
        <v>0.17499999999999999</v>
      </c>
      <c r="E10" s="14">
        <f t="shared" si="0"/>
        <v>64</v>
      </c>
    </row>
    <row r="11" spans="1:5" ht="18.75" x14ac:dyDescent="0.3">
      <c r="A11" s="11">
        <v>7</v>
      </c>
      <c r="B11" s="15">
        <v>1.6</v>
      </c>
      <c r="C11" s="13">
        <v>2.5000000000000001E-2</v>
      </c>
      <c r="D11" s="23">
        <f t="shared" si="1"/>
        <v>0.19999999999999998</v>
      </c>
      <c r="E11" s="14">
        <f t="shared" si="0"/>
        <v>64</v>
      </c>
    </row>
    <row r="12" spans="1:5" ht="18.75" x14ac:dyDescent="0.3">
      <c r="A12" s="11">
        <v>8</v>
      </c>
      <c r="B12" s="15">
        <v>1.8</v>
      </c>
      <c r="C12" s="13">
        <v>2.5000000000000001E-2</v>
      </c>
      <c r="D12" s="23">
        <f t="shared" si="1"/>
        <v>0.22499999999999998</v>
      </c>
      <c r="E12" s="14">
        <f t="shared" si="0"/>
        <v>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workbookViewId="0">
      <selection activeCell="A5" sqref="A5:F9"/>
    </sheetView>
  </sheetViews>
  <sheetFormatPr baseColWidth="10" defaultRowHeight="15" x14ac:dyDescent="0.25"/>
  <cols>
    <col min="1" max="1" width="12.5703125" customWidth="1"/>
    <col min="2" max="2" width="13.5703125" customWidth="1"/>
    <col min="3" max="3" width="11.7109375" customWidth="1"/>
    <col min="4" max="4" width="16.7109375" customWidth="1"/>
    <col min="5" max="5" width="13.42578125" customWidth="1"/>
  </cols>
  <sheetData>
    <row r="1" spans="1:6" x14ac:dyDescent="0.25">
      <c r="A1" s="25"/>
      <c r="B1" s="25"/>
      <c r="C1" s="25"/>
      <c r="D1" s="25"/>
      <c r="E1" s="25"/>
    </row>
    <row r="2" spans="1:6" ht="15.75" thickBot="1" x14ac:dyDescent="0.3">
      <c r="A2" s="26"/>
      <c r="B2" s="26"/>
      <c r="C2" s="26"/>
      <c r="D2" s="26"/>
      <c r="E2" s="26"/>
    </row>
    <row r="3" spans="1:6" ht="31.5" x14ac:dyDescent="0.5">
      <c r="A3" s="8"/>
      <c r="B3" s="9"/>
      <c r="C3" s="9"/>
      <c r="D3" s="9"/>
      <c r="E3" s="10"/>
    </row>
    <row r="4" spans="1:6" ht="18.75" x14ac:dyDescent="0.3">
      <c r="A4" s="11">
        <v>0</v>
      </c>
      <c r="B4" s="12">
        <v>1.2</v>
      </c>
      <c r="C4" s="13">
        <v>2.5000000000000001E-2</v>
      </c>
      <c r="D4" s="14">
        <f>B4/C4</f>
        <v>47.999999999999993</v>
      </c>
      <c r="E4" s="17">
        <f>C4/2</f>
        <v>1.2500000000000001E-2</v>
      </c>
      <c r="F4">
        <f>(D4-0)/C4</f>
        <v>1919.9999999999995</v>
      </c>
    </row>
    <row r="5" spans="1:6" ht="18.75" x14ac:dyDescent="0.3">
      <c r="A5" s="27">
        <v>1</v>
      </c>
      <c r="B5" s="28">
        <v>1.2</v>
      </c>
      <c r="C5" s="29">
        <v>2.5000000000000001E-2</v>
      </c>
      <c r="D5" s="30">
        <f t="shared" ref="D5:D13" si="0">B5/C5</f>
        <v>47.999999999999993</v>
      </c>
      <c r="E5" s="31">
        <f t="shared" ref="E5:E13" si="1">C5/2</f>
        <v>1.2500000000000001E-2</v>
      </c>
      <c r="F5" s="39">
        <f>(D5-D4)/C5</f>
        <v>0</v>
      </c>
    </row>
    <row r="6" spans="1:6" ht="18.75" x14ac:dyDescent="0.3">
      <c r="A6" s="27">
        <v>2</v>
      </c>
      <c r="B6" s="28">
        <v>1.3</v>
      </c>
      <c r="C6" s="29">
        <v>2.5000000000000001E-2</v>
      </c>
      <c r="D6" s="30">
        <f t="shared" si="0"/>
        <v>52</v>
      </c>
      <c r="E6" s="31">
        <f t="shared" si="1"/>
        <v>1.2500000000000001E-2</v>
      </c>
      <c r="F6" s="39">
        <f t="shared" ref="F6:F13" si="2">(D6-D5)/C6</f>
        <v>160.00000000000028</v>
      </c>
    </row>
    <row r="7" spans="1:6" ht="18.75" x14ac:dyDescent="0.3">
      <c r="A7" s="27">
        <v>3</v>
      </c>
      <c r="B7" s="28">
        <v>1.4</v>
      </c>
      <c r="C7" s="29">
        <v>2.5000000000000001E-2</v>
      </c>
      <c r="D7" s="30">
        <f t="shared" si="0"/>
        <v>55.999999999999993</v>
      </c>
      <c r="E7" s="31">
        <f t="shared" si="1"/>
        <v>1.2500000000000001E-2</v>
      </c>
      <c r="F7" s="39">
        <f t="shared" si="2"/>
        <v>159.99999999999972</v>
      </c>
    </row>
    <row r="8" spans="1:6" ht="18.75" x14ac:dyDescent="0.3">
      <c r="A8" s="27">
        <v>4</v>
      </c>
      <c r="B8" s="28">
        <v>1.5</v>
      </c>
      <c r="C8" s="29">
        <v>2.5000000000000001E-2</v>
      </c>
      <c r="D8" s="30">
        <f t="shared" si="0"/>
        <v>60</v>
      </c>
      <c r="E8" s="31">
        <f t="shared" si="1"/>
        <v>1.2500000000000001E-2</v>
      </c>
      <c r="F8" s="39">
        <f t="shared" si="2"/>
        <v>160.00000000000028</v>
      </c>
    </row>
    <row r="9" spans="1:6" ht="18.75" x14ac:dyDescent="0.3">
      <c r="A9" s="27">
        <v>5</v>
      </c>
      <c r="B9" s="28">
        <v>1.6</v>
      </c>
      <c r="C9" s="29">
        <v>2.5000000000000001E-2</v>
      </c>
      <c r="D9" s="30">
        <f t="shared" si="0"/>
        <v>64</v>
      </c>
      <c r="E9" s="31">
        <f t="shared" si="1"/>
        <v>1.2500000000000001E-2</v>
      </c>
      <c r="F9" s="39">
        <f t="shared" si="2"/>
        <v>160</v>
      </c>
    </row>
    <row r="10" spans="1:6" ht="18.75" x14ac:dyDescent="0.3">
      <c r="A10" s="11">
        <v>6</v>
      </c>
      <c r="B10" s="15">
        <v>1.6</v>
      </c>
      <c r="C10" s="13">
        <v>2.5000000000000001E-2</v>
      </c>
      <c r="D10" s="14">
        <f t="shared" si="0"/>
        <v>64</v>
      </c>
      <c r="E10" s="17">
        <f t="shared" si="1"/>
        <v>1.2500000000000001E-2</v>
      </c>
      <c r="F10">
        <f t="shared" si="2"/>
        <v>0</v>
      </c>
    </row>
    <row r="11" spans="1:6" ht="18.75" x14ac:dyDescent="0.3">
      <c r="A11" s="11">
        <v>7</v>
      </c>
      <c r="B11" s="15">
        <v>1.7</v>
      </c>
      <c r="C11" s="13">
        <v>2.5000000000000001E-2</v>
      </c>
      <c r="D11" s="14">
        <f t="shared" si="0"/>
        <v>68</v>
      </c>
      <c r="E11" s="17">
        <f t="shared" si="1"/>
        <v>1.2500000000000001E-2</v>
      </c>
      <c r="F11">
        <f t="shared" si="2"/>
        <v>160</v>
      </c>
    </row>
    <row r="12" spans="1:6" ht="18.75" x14ac:dyDescent="0.3">
      <c r="A12" s="11">
        <v>8</v>
      </c>
      <c r="B12" s="15">
        <v>1.8</v>
      </c>
      <c r="C12" s="13">
        <v>2.5000000000000001E-2</v>
      </c>
      <c r="D12" s="14">
        <f t="shared" si="0"/>
        <v>72</v>
      </c>
      <c r="E12" s="17">
        <f t="shared" si="1"/>
        <v>1.2500000000000001E-2</v>
      </c>
      <c r="F12">
        <f t="shared" si="2"/>
        <v>160</v>
      </c>
    </row>
    <row r="13" spans="1:6" ht="18.75" x14ac:dyDescent="0.3">
      <c r="A13" s="11">
        <v>9</v>
      </c>
      <c r="B13" s="15">
        <v>1.8</v>
      </c>
      <c r="C13" s="13">
        <v>2.5000000000000001E-2</v>
      </c>
      <c r="D13" s="14">
        <f t="shared" si="0"/>
        <v>72</v>
      </c>
      <c r="E13" s="17">
        <f t="shared" si="1"/>
        <v>1.2500000000000001E-2</v>
      </c>
      <c r="F13">
        <f t="shared" si="2"/>
        <v>0</v>
      </c>
    </row>
  </sheetData>
  <mergeCells count="1">
    <mergeCell ref="A1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E16" sqref="E16"/>
    </sheetView>
  </sheetViews>
  <sheetFormatPr baseColWidth="10" defaultRowHeight="15" x14ac:dyDescent="0.25"/>
  <cols>
    <col min="2" max="2" width="12.85546875" customWidth="1"/>
    <col min="3" max="4" width="14.28515625" customWidth="1"/>
    <col min="5" max="5" width="17.28515625" customWidth="1"/>
  </cols>
  <sheetData>
    <row r="2" spans="1:5" ht="15.75" thickBot="1" x14ac:dyDescent="0.3"/>
    <row r="3" spans="1:5" ht="31.5" x14ac:dyDescent="0.5">
      <c r="A3" s="8"/>
      <c r="B3" s="9"/>
      <c r="C3" s="9"/>
      <c r="D3" s="9"/>
      <c r="E3" s="9"/>
    </row>
    <row r="4" spans="1:5" ht="18.75" x14ac:dyDescent="0.3">
      <c r="A4" s="11">
        <v>0</v>
      </c>
      <c r="B4" s="12">
        <v>1.2</v>
      </c>
      <c r="C4" s="13">
        <v>2.5000000000000001E-2</v>
      </c>
      <c r="D4" s="23">
        <f>C4</f>
        <v>2.5000000000000001E-2</v>
      </c>
      <c r="E4" s="14">
        <f>B4/C4</f>
        <v>47.999999999999993</v>
      </c>
    </row>
    <row r="5" spans="1:5" ht="18.75" x14ac:dyDescent="0.3">
      <c r="A5" s="27">
        <v>1</v>
      </c>
      <c r="B5" s="28">
        <v>1.2</v>
      </c>
      <c r="C5" s="29">
        <v>2.5000000000000001E-2</v>
      </c>
      <c r="D5" s="38">
        <f>D4+C5</f>
        <v>0.05</v>
      </c>
      <c r="E5" s="30">
        <f t="shared" ref="E5:E13" si="0">B5/C5</f>
        <v>47.999999999999993</v>
      </c>
    </row>
    <row r="6" spans="1:5" ht="18.75" x14ac:dyDescent="0.3">
      <c r="A6" s="27">
        <v>2</v>
      </c>
      <c r="B6" s="28">
        <v>1.3</v>
      </c>
      <c r="C6" s="29">
        <v>2.5000000000000001E-2</v>
      </c>
      <c r="D6" s="38">
        <f t="shared" ref="D6:D13" si="1">D5+C6</f>
        <v>7.5000000000000011E-2</v>
      </c>
      <c r="E6" s="30">
        <f t="shared" si="0"/>
        <v>52</v>
      </c>
    </row>
    <row r="7" spans="1:5" ht="18.75" x14ac:dyDescent="0.3">
      <c r="A7" s="27">
        <v>3</v>
      </c>
      <c r="B7" s="28">
        <v>1.4</v>
      </c>
      <c r="C7" s="29">
        <v>2.5000000000000001E-2</v>
      </c>
      <c r="D7" s="38">
        <f t="shared" si="1"/>
        <v>0.1</v>
      </c>
      <c r="E7" s="30">
        <f t="shared" si="0"/>
        <v>55.999999999999993</v>
      </c>
    </row>
    <row r="8" spans="1:5" ht="18.75" x14ac:dyDescent="0.3">
      <c r="A8" s="27">
        <v>4</v>
      </c>
      <c r="B8" s="28">
        <v>1.5</v>
      </c>
      <c r="C8" s="29">
        <v>2.5000000000000001E-2</v>
      </c>
      <c r="D8" s="38">
        <f t="shared" si="1"/>
        <v>0.125</v>
      </c>
      <c r="E8" s="30">
        <f t="shared" si="0"/>
        <v>60</v>
      </c>
    </row>
    <row r="9" spans="1:5" ht="18.75" x14ac:dyDescent="0.3">
      <c r="A9" s="27">
        <v>5</v>
      </c>
      <c r="B9" s="28">
        <v>1.6</v>
      </c>
      <c r="C9" s="29">
        <v>2.5000000000000001E-2</v>
      </c>
      <c r="D9" s="38">
        <f t="shared" si="1"/>
        <v>0.15</v>
      </c>
      <c r="E9" s="30">
        <f t="shared" si="0"/>
        <v>64</v>
      </c>
    </row>
    <row r="10" spans="1:5" ht="18.75" x14ac:dyDescent="0.3">
      <c r="A10" s="11">
        <v>6</v>
      </c>
      <c r="B10" s="15">
        <v>1.6</v>
      </c>
      <c r="C10" s="13">
        <v>2.5000000000000001E-2</v>
      </c>
      <c r="D10" s="23">
        <f t="shared" si="1"/>
        <v>0.17499999999999999</v>
      </c>
      <c r="E10" s="14">
        <f t="shared" si="0"/>
        <v>64</v>
      </c>
    </row>
    <row r="11" spans="1:5" ht="18.75" x14ac:dyDescent="0.3">
      <c r="A11" s="11">
        <v>7</v>
      </c>
      <c r="B11" s="15">
        <v>1.7</v>
      </c>
      <c r="C11" s="13">
        <v>2.5000000000000001E-2</v>
      </c>
      <c r="D11" s="23">
        <f t="shared" si="1"/>
        <v>0.19999999999999998</v>
      </c>
      <c r="E11" s="14">
        <f t="shared" si="0"/>
        <v>68</v>
      </c>
    </row>
    <row r="12" spans="1:5" ht="18.75" x14ac:dyDescent="0.3">
      <c r="A12" s="11">
        <v>8</v>
      </c>
      <c r="B12" s="15">
        <v>1.8</v>
      </c>
      <c r="C12" s="13">
        <v>2.5000000000000001E-2</v>
      </c>
      <c r="D12" s="23">
        <f t="shared" si="1"/>
        <v>0.22499999999999998</v>
      </c>
      <c r="E12" s="14">
        <f t="shared" si="0"/>
        <v>72</v>
      </c>
    </row>
    <row r="13" spans="1:5" ht="18.75" x14ac:dyDescent="0.3">
      <c r="A13" s="11">
        <v>9</v>
      </c>
      <c r="B13" s="15">
        <v>1.8</v>
      </c>
      <c r="C13" s="13">
        <v>2.5000000000000001E-2</v>
      </c>
      <c r="D13" s="23">
        <f t="shared" si="1"/>
        <v>0.24999999999999997</v>
      </c>
      <c r="E13" s="14">
        <f t="shared" si="0"/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M=875,3g</vt:lpstr>
      <vt:lpstr>Grafico 1</vt:lpstr>
      <vt:lpstr>M=1077g</vt:lpstr>
      <vt:lpstr>grafico 2</vt:lpstr>
      <vt:lpstr>M=1271,6g</vt:lpstr>
      <vt:lpstr>grafico 3</vt:lpstr>
      <vt:lpstr>M=1467,1g</vt:lpstr>
      <vt:lpstr>grafico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Carlos Aznarán</cp:lastModifiedBy>
  <dcterms:created xsi:type="dcterms:W3CDTF">2016-09-30T15:34:40Z</dcterms:created>
  <dcterms:modified xsi:type="dcterms:W3CDTF">2016-10-11T03:59:48Z</dcterms:modified>
</cp:coreProperties>
</file>