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STER\Desktop\Clase del Dia\CLASE 3\"/>
    </mc:Choice>
  </mc:AlternateContent>
  <bookViews>
    <workbookView xWindow="240" yWindow="75" windowWidth="13920" windowHeight="10470"/>
  </bookViews>
  <sheets>
    <sheet name="EJERCICIOS CT" sheetId="6" r:id="rId1"/>
  </sheets>
  <externalReferences>
    <externalReference r:id="rId2"/>
  </externalReferences>
  <definedNames>
    <definedName name="_xlnm.Print_Area" localSheetId="0">'EJERCICIOS CT'!$A$1:$F$262</definedName>
  </definedNames>
  <calcPr calcId="152511"/>
</workbook>
</file>

<file path=xl/calcChain.xml><?xml version="1.0" encoding="utf-8"?>
<calcChain xmlns="http://schemas.openxmlformats.org/spreadsheetml/2006/main">
  <c r="E165" i="6" l="1"/>
  <c r="C165" i="6"/>
  <c r="E147" i="6"/>
  <c r="C147" i="6"/>
  <c r="C122" i="6"/>
  <c r="C107" i="6"/>
  <c r="C72" i="6"/>
  <c r="C52" i="6"/>
  <c r="C41" i="6"/>
  <c r="C26" i="6"/>
  <c r="C173" i="6"/>
  <c r="C155" i="6"/>
  <c r="C116" i="6"/>
  <c r="C81" i="6"/>
  <c r="C61" i="6"/>
  <c r="C35" i="6"/>
</calcChain>
</file>

<file path=xl/sharedStrings.xml><?xml version="1.0" encoding="utf-8"?>
<sst xmlns="http://schemas.openxmlformats.org/spreadsheetml/2006/main" count="267" uniqueCount="139">
  <si>
    <t>TNA</t>
  </si>
  <si>
    <t>TEA</t>
  </si>
  <si>
    <t>Capitaliza mensual</t>
  </si>
  <si>
    <t>Capitaliza trimestral</t>
  </si>
  <si>
    <t>TES</t>
  </si>
  <si>
    <t>Capitaliza diario</t>
  </si>
  <si>
    <t>TEM</t>
  </si>
  <si>
    <t>TEM vencida</t>
  </si>
  <si>
    <t>CÁLCULO CON EXCEL</t>
  </si>
  <si>
    <t>Función:</t>
  </si>
  <si>
    <t>(Menú Personalizando)</t>
  </si>
  <si>
    <t>INT.EFECTIVO</t>
  </si>
  <si>
    <t>TASA.NOMINAL</t>
  </si>
  <si>
    <t>Período de la TNA</t>
  </si>
  <si>
    <t>Período de la TEA</t>
  </si>
  <si>
    <t>Período de la TES</t>
  </si>
  <si>
    <t>Período de la TEM</t>
  </si>
  <si>
    <t>CONVERSIÓN DE TASA EFECTIVA EN OTRA TASA EFECTIVA</t>
  </si>
  <si>
    <t xml:space="preserve"> CÁLCULO CON EXCEL</t>
  </si>
  <si>
    <t>Período de la TE1</t>
  </si>
  <si>
    <t>Período de la TE2</t>
  </si>
  <si>
    <t>CONVERSIÓN DE TASA EFECTIVA EN TASA REAL</t>
  </si>
  <si>
    <t>Capitaliza bimestral</t>
  </si>
  <si>
    <t>Cálculo con la Función TASA.NOMINAL</t>
  </si>
  <si>
    <t>Cálculo con la Función INT.EFECTIVO</t>
  </si>
  <si>
    <t>TEM adelantada</t>
  </si>
  <si>
    <t>TEA vencida</t>
  </si>
  <si>
    <t xml:space="preserve">                      (1+Tasa de inflación) </t>
  </si>
  <si>
    <t>FÓRMULAS MATEMÁTICAS</t>
  </si>
  <si>
    <t>Cálculo con Fórmulas Matemáticas</t>
  </si>
  <si>
    <t>TNaTE</t>
  </si>
  <si>
    <t>TEaTN</t>
  </si>
  <si>
    <t>Cálculo con la Función TNaTE</t>
  </si>
  <si>
    <t>FÓRMULA MATEMÁTICA</t>
  </si>
  <si>
    <t>Cálculo con la Función TEaTN</t>
  </si>
  <si>
    <t>TE1aTE2</t>
  </si>
  <si>
    <t>Cálculo con la Función TE1aTE2</t>
  </si>
  <si>
    <t>TVaTA</t>
  </si>
  <si>
    <t>Cálculo con la Función TVaTA</t>
  </si>
  <si>
    <t>TAaTV</t>
  </si>
  <si>
    <t>Cálculo con la Función TAaTV</t>
  </si>
  <si>
    <t>TEaTR</t>
  </si>
  <si>
    <t>Cálculo con la Función TEaTR</t>
  </si>
  <si>
    <t>CONVERSIÓN DE TASA VENCIDA EN TASA ANTICIPADA</t>
  </si>
  <si>
    <t>CONVERSIÓN DE TASA ANTICIPADA EN TASA VENCIDA</t>
  </si>
  <si>
    <r>
      <t>d</t>
    </r>
    <r>
      <rPr>
        <b/>
        <vertAlign val="subscript"/>
        <sz val="16"/>
        <color rgb="FFFF0000"/>
        <rFont val="Calibri"/>
        <family val="2"/>
        <scheme val="minor"/>
      </rPr>
      <t>e</t>
    </r>
    <r>
      <rPr>
        <b/>
        <sz val="16"/>
        <color rgb="FFFF0000"/>
        <rFont val="Calibri"/>
        <family val="2"/>
        <scheme val="minor"/>
      </rPr>
      <t xml:space="preserve"> = i / (1 + i)</t>
    </r>
  </si>
  <si>
    <r>
      <t>i = d</t>
    </r>
    <r>
      <rPr>
        <b/>
        <vertAlign val="subscript"/>
        <sz val="16"/>
        <color rgb="FFFF0000"/>
        <rFont val="Calibri"/>
        <family val="2"/>
        <scheme val="minor"/>
      </rPr>
      <t>e</t>
    </r>
    <r>
      <rPr>
        <b/>
        <sz val="16"/>
        <color rgb="FFFF0000"/>
        <rFont val="Calibri"/>
        <family val="2"/>
        <scheme val="minor"/>
      </rPr>
      <t xml:space="preserve"> / (1 - d</t>
    </r>
    <r>
      <rPr>
        <b/>
        <vertAlign val="subscript"/>
        <sz val="16"/>
        <color rgb="FFFF0000"/>
        <rFont val="Calibri"/>
        <family val="2"/>
        <scheme val="minor"/>
      </rPr>
      <t>e</t>
    </r>
    <r>
      <rPr>
        <b/>
        <sz val="16"/>
        <color rgb="FFFF0000"/>
        <rFont val="Calibri"/>
        <family val="2"/>
        <scheme val="minor"/>
      </rPr>
      <t>)</t>
    </r>
  </si>
  <si>
    <r>
      <t xml:space="preserve">Capitaliza mensual </t>
    </r>
    <r>
      <rPr>
        <b/>
        <sz val="14"/>
        <color rgb="FFFF0000"/>
        <rFont val="Calibri"/>
        <family val="2"/>
        <scheme val="minor"/>
      </rPr>
      <t>(m)</t>
    </r>
  </si>
  <si>
    <r>
      <t>Capitaliza trimestral</t>
    </r>
    <r>
      <rPr>
        <b/>
        <sz val="14"/>
        <color rgb="FFFF0000"/>
        <rFont val="Calibri"/>
        <family val="2"/>
        <scheme val="minor"/>
      </rPr>
      <t xml:space="preserve"> (m)</t>
    </r>
  </si>
  <si>
    <r>
      <t xml:space="preserve">Capitaliza diario </t>
    </r>
    <r>
      <rPr>
        <b/>
        <sz val="14"/>
        <color rgb="FFFF0000"/>
        <rFont val="Calibri"/>
        <family val="2"/>
        <scheme val="minor"/>
      </rPr>
      <t>(m)</t>
    </r>
  </si>
  <si>
    <r>
      <t xml:space="preserve">Capitaliza bimestral </t>
    </r>
    <r>
      <rPr>
        <b/>
        <sz val="14"/>
        <color rgb="FFFF0000"/>
        <rFont val="Calibri"/>
        <family val="2"/>
        <scheme val="minor"/>
      </rPr>
      <t>(m)</t>
    </r>
  </si>
  <si>
    <t>Función TE1aTE2</t>
  </si>
  <si>
    <t>Función TVaTA</t>
  </si>
  <si>
    <r>
      <t>TN = ((1 + TE)</t>
    </r>
    <r>
      <rPr>
        <b/>
        <vertAlign val="superscript"/>
        <sz val="16"/>
        <color rgb="FFFF0000"/>
        <rFont val="Calibri"/>
        <family val="2"/>
        <scheme val="minor"/>
      </rPr>
      <t>(1/n)</t>
    </r>
    <r>
      <rPr>
        <b/>
        <sz val="16"/>
        <color rgb="FFFF0000"/>
        <rFont val="Calibri"/>
        <family val="2"/>
        <scheme val="minor"/>
      </rPr>
      <t xml:space="preserve"> - 1) * m</t>
    </r>
  </si>
  <si>
    <r>
      <t xml:space="preserve">   TE = (1 + TN/m)</t>
    </r>
    <r>
      <rPr>
        <b/>
        <vertAlign val="superscript"/>
        <sz val="16"/>
        <color theme="1"/>
        <rFont val="Calibri"/>
        <family val="2"/>
        <scheme val="minor"/>
      </rPr>
      <t xml:space="preserve">n </t>
    </r>
    <r>
      <rPr>
        <b/>
        <sz val="16"/>
        <color theme="1"/>
        <rFont val="Calibri"/>
        <family val="2"/>
        <scheme val="minor"/>
      </rPr>
      <t>- 1</t>
    </r>
  </si>
  <si>
    <r>
      <t>TN = ((1 + TE)</t>
    </r>
    <r>
      <rPr>
        <b/>
        <vertAlign val="superscript"/>
        <sz val="16"/>
        <color theme="1"/>
        <rFont val="Calibri"/>
        <family val="2"/>
        <scheme val="minor"/>
      </rPr>
      <t>(1/n)</t>
    </r>
    <r>
      <rPr>
        <b/>
        <sz val="16"/>
        <color theme="1"/>
        <rFont val="Calibri"/>
        <family val="2"/>
        <scheme val="minor"/>
      </rPr>
      <t xml:space="preserve"> - 1) * m</t>
    </r>
  </si>
  <si>
    <r>
      <t xml:space="preserve"> TE equivalente = (1+i)</t>
    </r>
    <r>
      <rPr>
        <b/>
        <vertAlign val="superscript"/>
        <sz val="16"/>
        <color rgb="FFFF0000"/>
        <rFont val="Calibri"/>
        <family val="2"/>
        <scheme val="minor"/>
      </rPr>
      <t xml:space="preserve">(a/b) </t>
    </r>
    <r>
      <rPr>
        <b/>
        <sz val="16"/>
        <color rgb="FFFF0000"/>
        <rFont val="Calibri"/>
        <family val="2"/>
        <scheme val="minor"/>
      </rPr>
      <t>- 1</t>
    </r>
  </si>
  <si>
    <r>
      <t xml:space="preserve">TET </t>
    </r>
    <r>
      <rPr>
        <b/>
        <sz val="14"/>
        <color rgb="FFFF0000"/>
        <rFont val="Calibri"/>
        <family val="2"/>
        <scheme val="minor"/>
      </rPr>
      <t>(TE1)</t>
    </r>
  </si>
  <si>
    <r>
      <t xml:space="preserve">TEA </t>
    </r>
    <r>
      <rPr>
        <b/>
        <sz val="14"/>
        <color rgb="FFFF0000"/>
        <rFont val="Calibri"/>
        <family val="2"/>
        <scheme val="minor"/>
      </rPr>
      <t>(TE2)</t>
    </r>
  </si>
  <si>
    <r>
      <t xml:space="preserve">TEA </t>
    </r>
    <r>
      <rPr>
        <b/>
        <sz val="14"/>
        <color rgb="FFFF0000"/>
        <rFont val="Calibri"/>
        <family val="2"/>
        <scheme val="minor"/>
      </rPr>
      <t>(TE1)</t>
    </r>
  </si>
  <si>
    <r>
      <t xml:space="preserve">TEM </t>
    </r>
    <r>
      <rPr>
        <b/>
        <sz val="14"/>
        <color rgb="FFFF0000"/>
        <rFont val="Calibri"/>
        <family val="2"/>
        <scheme val="minor"/>
      </rPr>
      <t>(TE2)</t>
    </r>
  </si>
  <si>
    <r>
      <t xml:space="preserve">Tasa real = </t>
    </r>
    <r>
      <rPr>
        <b/>
        <u/>
        <sz val="14"/>
        <color rgb="FFFF0000"/>
        <rFont val="Calibri"/>
        <family val="2"/>
        <scheme val="minor"/>
      </rPr>
      <t>(i - Tasa de inflación)</t>
    </r>
  </si>
  <si>
    <r>
      <rPr>
        <b/>
        <sz val="12"/>
        <color rgb="FFFF0000"/>
        <rFont val="Calibri"/>
        <family val="2"/>
        <scheme val="minor"/>
      </rPr>
      <t xml:space="preserve">a = </t>
    </r>
    <r>
      <rPr>
        <b/>
        <sz val="12"/>
        <color rgb="FF00B050"/>
        <rFont val="Calibri"/>
        <family val="2"/>
        <scheme val="minor"/>
      </rPr>
      <t xml:space="preserve">Período en días de la tasa que se desea calcular </t>
    </r>
    <r>
      <rPr>
        <b/>
        <sz val="12"/>
        <color rgb="FF0070C0"/>
        <rFont val="Calibri"/>
        <family val="2"/>
        <scheme val="minor"/>
      </rPr>
      <t>(TE equiv.)</t>
    </r>
    <r>
      <rPr>
        <b/>
        <sz val="12"/>
        <color rgb="FF00B050"/>
        <rFont val="Calibri"/>
        <family val="2"/>
        <scheme val="minor"/>
      </rPr>
      <t>.</t>
    </r>
  </si>
  <si>
    <r>
      <t xml:space="preserve"> TE equivalente = (1+i)</t>
    </r>
    <r>
      <rPr>
        <b/>
        <vertAlign val="superscript"/>
        <sz val="16"/>
        <color rgb="FFFF0000"/>
        <rFont val="Calibri"/>
        <family val="2"/>
        <scheme val="minor"/>
      </rPr>
      <t xml:space="preserve">(a/b) </t>
    </r>
    <r>
      <rPr>
        <b/>
        <sz val="16"/>
        <rFont val="Calibri"/>
        <family val="2"/>
        <scheme val="minor"/>
      </rPr>
      <t>- 1</t>
    </r>
  </si>
  <si>
    <r>
      <t xml:space="preserve">Período de la TEA </t>
    </r>
    <r>
      <rPr>
        <b/>
        <sz val="14"/>
        <color rgb="FFFF0000"/>
        <rFont val="Calibri"/>
        <family val="2"/>
        <scheme val="minor"/>
      </rPr>
      <t>(TE1)</t>
    </r>
  </si>
  <si>
    <r>
      <t xml:space="preserve">Período de la TEM </t>
    </r>
    <r>
      <rPr>
        <b/>
        <sz val="14"/>
        <color rgb="FFFF0000"/>
        <rFont val="Calibri"/>
        <family val="2"/>
        <scheme val="minor"/>
      </rPr>
      <t>(TE2)</t>
    </r>
  </si>
  <si>
    <t>(Menú Financiera)</t>
  </si>
  <si>
    <t xml:space="preserve"> </t>
  </si>
  <si>
    <t>Nº DE PERÍODOS:</t>
  </si>
  <si>
    <t>Nº DE DÍAS:</t>
  </si>
  <si>
    <t>Nº DE PERÍODOS DIARIOS:</t>
  </si>
  <si>
    <t>Tasa inflación anual</t>
  </si>
  <si>
    <t>TET</t>
  </si>
  <si>
    <t>CON TASA DE INFLACIÓN:</t>
  </si>
  <si>
    <r>
      <t xml:space="preserve"> TE equivalente = (1+i)</t>
    </r>
    <r>
      <rPr>
        <b/>
        <vertAlign val="superscript"/>
        <sz val="16"/>
        <color rgb="FFFF0000"/>
        <rFont val="Calibri"/>
        <family val="2"/>
        <scheme val="minor"/>
      </rPr>
      <t>(n</t>
    </r>
    <r>
      <rPr>
        <b/>
        <vertAlign val="superscript"/>
        <sz val="12"/>
        <color rgb="FFFF0000"/>
        <rFont val="Calibri"/>
        <family val="2"/>
        <scheme val="minor"/>
      </rPr>
      <t>2</t>
    </r>
    <r>
      <rPr>
        <b/>
        <vertAlign val="superscript"/>
        <sz val="16"/>
        <color rgb="FFFF0000"/>
        <rFont val="Calibri"/>
        <family val="2"/>
        <scheme val="minor"/>
      </rPr>
      <t>/n</t>
    </r>
    <r>
      <rPr>
        <b/>
        <vertAlign val="superscript"/>
        <sz val="12"/>
        <color rgb="FFFF0000"/>
        <rFont val="Calibri"/>
        <family val="2"/>
        <scheme val="minor"/>
      </rPr>
      <t>1</t>
    </r>
    <r>
      <rPr>
        <b/>
        <vertAlign val="superscript"/>
        <sz val="16"/>
        <color rgb="FFFF0000"/>
        <rFont val="Calibri"/>
        <family val="2"/>
        <scheme val="minor"/>
      </rPr>
      <t xml:space="preserve">) </t>
    </r>
    <r>
      <rPr>
        <b/>
        <sz val="16"/>
        <rFont val="Calibri"/>
        <family val="2"/>
        <scheme val="minor"/>
      </rPr>
      <t>- 1</t>
    </r>
  </si>
  <si>
    <r>
      <t>n</t>
    </r>
    <r>
      <rPr>
        <b/>
        <vertAlign val="subscript"/>
        <sz val="14"/>
        <color rgb="FFFF0000"/>
        <rFont val="Calibri"/>
        <family val="2"/>
        <scheme val="minor"/>
      </rPr>
      <t xml:space="preserve">1 </t>
    </r>
    <r>
      <rPr>
        <b/>
        <sz val="12"/>
        <color rgb="FF00B0F0"/>
        <rFont val="Calibri"/>
        <family val="2"/>
        <scheme val="minor"/>
      </rPr>
      <t>(Período de TE</t>
    </r>
    <r>
      <rPr>
        <b/>
        <vertAlign val="subscript"/>
        <sz val="12"/>
        <color rgb="FF00B0F0"/>
        <rFont val="Calibri"/>
        <family val="2"/>
        <scheme val="minor"/>
      </rPr>
      <t>equiv.</t>
    </r>
    <r>
      <rPr>
        <b/>
        <sz val="12"/>
        <color rgb="FF00B0F0"/>
        <rFont val="Calibri"/>
        <family val="2"/>
        <scheme val="minor"/>
      </rPr>
      <t>)</t>
    </r>
  </si>
  <si>
    <r>
      <t>n</t>
    </r>
    <r>
      <rPr>
        <b/>
        <vertAlign val="subscript"/>
        <sz val="14"/>
        <color rgb="FFFF0000"/>
        <rFont val="Calibri"/>
        <family val="2"/>
        <scheme val="minor"/>
      </rPr>
      <t xml:space="preserve">2 </t>
    </r>
    <r>
      <rPr>
        <b/>
        <sz val="12"/>
        <color rgb="FF00B0F0"/>
        <rFont val="Calibri"/>
        <family val="2"/>
        <scheme val="minor"/>
      </rPr>
      <t>(Período de TE</t>
    </r>
    <r>
      <rPr>
        <b/>
        <vertAlign val="subscript"/>
        <sz val="12"/>
        <color rgb="FF00B0F0"/>
        <rFont val="Calibri"/>
        <family val="2"/>
        <scheme val="minor"/>
      </rPr>
      <t>dato</t>
    </r>
    <r>
      <rPr>
        <b/>
        <sz val="12"/>
        <color rgb="FF00B0F0"/>
        <rFont val="Calibri"/>
        <family val="2"/>
        <scheme val="minor"/>
      </rPr>
      <t>)</t>
    </r>
  </si>
  <si>
    <r>
      <t xml:space="preserve">Períodos mensuales </t>
    </r>
    <r>
      <rPr>
        <b/>
        <sz val="14"/>
        <color rgb="FFFF0000"/>
        <rFont val="Calibri"/>
        <family val="2"/>
        <scheme val="minor"/>
      </rPr>
      <t>(n)</t>
    </r>
  </si>
  <si>
    <r>
      <t>Períodos trimestrales</t>
    </r>
    <r>
      <rPr>
        <b/>
        <sz val="14"/>
        <color rgb="FFFF0000"/>
        <rFont val="Calibri"/>
        <family val="2"/>
        <scheme val="minor"/>
      </rPr>
      <t xml:space="preserve"> (n)</t>
    </r>
  </si>
  <si>
    <r>
      <t xml:space="preserve">Períodos diarios </t>
    </r>
    <r>
      <rPr>
        <b/>
        <sz val="14"/>
        <color rgb="FFFF0000"/>
        <rFont val="Calibri"/>
        <family val="2"/>
        <scheme val="minor"/>
      </rPr>
      <t>(n)</t>
    </r>
  </si>
  <si>
    <r>
      <t xml:space="preserve">Períodos bimestrales </t>
    </r>
    <r>
      <rPr>
        <b/>
        <sz val="14"/>
        <color rgb="FFFF0000"/>
        <rFont val="Calibri"/>
        <family val="2"/>
        <scheme val="minor"/>
      </rPr>
      <t>(n)</t>
    </r>
  </si>
  <si>
    <r>
      <rPr>
        <b/>
        <sz val="12"/>
        <color rgb="FFFF0000"/>
        <rFont val="Calibri"/>
        <family val="2"/>
        <scheme val="minor"/>
      </rPr>
      <t xml:space="preserve">b = </t>
    </r>
    <r>
      <rPr>
        <b/>
        <sz val="12"/>
        <color rgb="FF00B050"/>
        <rFont val="Calibri"/>
        <family val="2"/>
        <scheme val="minor"/>
      </rPr>
      <t xml:space="preserve">Período en días de la tasa que se tiene como dato </t>
    </r>
    <r>
      <rPr>
        <b/>
        <sz val="12"/>
        <color rgb="FF0070C0"/>
        <rFont val="Calibri"/>
        <family val="2"/>
        <scheme val="minor"/>
      </rPr>
      <t>(i)</t>
    </r>
    <r>
      <rPr>
        <b/>
        <sz val="12"/>
        <color rgb="FF00B050"/>
        <rFont val="Calibri"/>
        <family val="2"/>
        <scheme val="minor"/>
      </rPr>
      <t>.</t>
    </r>
  </si>
  <si>
    <t>Nº DE PERÍODOS EN EL PLAZO DE UN AÑO:</t>
  </si>
  <si>
    <t>CON ÍNDICES DE PRECIOS AL CONSUMIDOR:</t>
  </si>
  <si>
    <t>Tasa interés real anual</t>
  </si>
  <si>
    <r>
      <t xml:space="preserve">Indice de Precios </t>
    </r>
    <r>
      <rPr>
        <b/>
        <sz val="14"/>
        <color rgb="FFFFC000"/>
        <rFont val="Calibri"/>
        <family val="2"/>
        <scheme val="minor"/>
      </rPr>
      <t>Año 1</t>
    </r>
  </si>
  <si>
    <r>
      <t xml:space="preserve">Indice de Precios </t>
    </r>
    <r>
      <rPr>
        <b/>
        <sz val="14"/>
        <color rgb="FFFFC000"/>
        <rFont val="Calibri"/>
        <family val="2"/>
        <scheme val="minor"/>
      </rPr>
      <t>Año 2</t>
    </r>
    <r>
      <rPr>
        <sz val="11"/>
        <color theme="1"/>
        <rFont val="Calibri"/>
        <family val="2"/>
        <scheme val="minor"/>
      </rPr>
      <t/>
    </r>
  </si>
  <si>
    <t>F.F.P.</t>
  </si>
  <si>
    <t>F.F.E.E.</t>
  </si>
  <si>
    <r>
      <t xml:space="preserve">   TE = (1 + </t>
    </r>
    <r>
      <rPr>
        <b/>
        <sz val="16"/>
        <color rgb="FF0070C0"/>
        <rFont val="Calibri"/>
        <family val="2"/>
        <scheme val="minor"/>
      </rPr>
      <t>TN/m</t>
    </r>
    <r>
      <rPr>
        <b/>
        <sz val="16"/>
        <color rgb="FFFF0000"/>
        <rFont val="Calibri"/>
        <family val="2"/>
        <scheme val="minor"/>
      </rPr>
      <t>)</t>
    </r>
    <r>
      <rPr>
        <b/>
        <vertAlign val="superscript"/>
        <sz val="16"/>
        <color rgb="FFFF0000"/>
        <rFont val="Calibri"/>
        <family val="2"/>
        <scheme val="minor"/>
      </rPr>
      <t xml:space="preserve">n </t>
    </r>
    <r>
      <rPr>
        <b/>
        <sz val="16"/>
        <color rgb="FFFF0000"/>
        <rFont val="Calibri"/>
        <family val="2"/>
        <scheme val="minor"/>
      </rPr>
      <t>- 1</t>
    </r>
  </si>
  <si>
    <t>¿Cuántos períodos mensuales hay en un año?</t>
  </si>
  <si>
    <t>¿Cuántos días tiene un mes?</t>
  </si>
  <si>
    <t>¿Cuántos días tiene un año?</t>
  </si>
  <si>
    <t>¿Cuántos días tiene un trimestre?</t>
  </si>
  <si>
    <t>¿Cuántos días tiene un semestre?</t>
  </si>
  <si>
    <r>
      <rPr>
        <b/>
        <sz val="12"/>
        <color rgb="FFFF0000"/>
        <rFont val="Agency FB"/>
        <family val="2"/>
      </rPr>
      <t>m =</t>
    </r>
    <r>
      <rPr>
        <b/>
        <sz val="12"/>
        <color rgb="FF0070C0"/>
        <rFont val="Agency FB"/>
        <family val="2"/>
      </rPr>
      <t xml:space="preserve"> ¿Cuántos períodos mensuales hay en un año</t>
    </r>
    <r>
      <rPr>
        <b/>
        <sz val="12"/>
        <color rgb="FFFF0000"/>
        <rFont val="Agency FB"/>
        <family val="2"/>
      </rPr>
      <t xml:space="preserve"> (TNA)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</si>
  <si>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n =</t>
    </r>
    <r>
      <rPr>
        <b/>
        <sz val="12"/>
        <color rgb="FF0070C0"/>
        <rFont val="Agency FB"/>
        <family val="2"/>
      </rPr>
      <t xml:space="preserve"> ¿Cuántos períodos mensuales hay en un año </t>
    </r>
    <r>
      <rPr>
        <b/>
        <sz val="12"/>
        <color rgb="FFFF0000"/>
        <rFont val="Agency FB"/>
        <family val="2"/>
      </rPr>
      <t>(TEA)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</si>
  <si>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m =</t>
    </r>
    <r>
      <rPr>
        <b/>
        <sz val="12"/>
        <color rgb="FF0070C0"/>
        <rFont val="Agency FB"/>
        <family val="2"/>
      </rPr>
      <t xml:space="preserve"> ¿Cuántos períodos trimestrales hay en un año </t>
    </r>
    <r>
      <rPr>
        <b/>
        <sz val="12"/>
        <color rgb="FFFF0000"/>
        <rFont val="Agency FB"/>
        <family val="2"/>
      </rPr>
      <t>(TNA)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</si>
  <si>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n =</t>
    </r>
    <r>
      <rPr>
        <b/>
        <sz val="12"/>
        <color rgb="FF0070C0"/>
        <rFont val="Agency FB"/>
        <family val="2"/>
      </rPr>
      <t xml:space="preserve"> ¿Cuántos períodos trimest. hay en un semestre </t>
    </r>
    <r>
      <rPr>
        <b/>
        <sz val="12"/>
        <color rgb="FFFF0000"/>
        <rFont val="Agency FB"/>
        <family val="2"/>
      </rPr>
      <t>(TES)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</si>
  <si>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m =</t>
    </r>
    <r>
      <rPr>
        <b/>
        <sz val="12"/>
        <color rgb="FF0070C0"/>
        <rFont val="Agency FB"/>
        <family val="2"/>
      </rPr>
      <t xml:space="preserve"> ¿Cuántos períodos diarios hay en un año </t>
    </r>
    <r>
      <rPr>
        <b/>
        <sz val="12"/>
        <color rgb="FFFF0000"/>
        <rFont val="Agency FB"/>
        <family val="2"/>
      </rPr>
      <t>(TNA)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</si>
  <si>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n =</t>
    </r>
    <r>
      <rPr>
        <b/>
        <sz val="12"/>
        <color rgb="FF0070C0"/>
        <rFont val="Agency FB"/>
        <family val="2"/>
      </rPr>
      <t xml:space="preserve"> ¿Cuántos períodos diarios hay en un mes </t>
    </r>
    <r>
      <rPr>
        <b/>
        <sz val="12"/>
        <color rgb="FFFF0000"/>
        <rFont val="Agency FB"/>
        <family val="2"/>
      </rPr>
      <t>(TEM)</t>
    </r>
    <r>
      <rPr>
        <b/>
        <sz val="12"/>
        <color rgb="FF0070C0"/>
        <rFont val="Agency FB"/>
        <family val="2"/>
      </rPr>
      <t>?</t>
    </r>
  </si>
  <si>
    <t>¿Cuántos días tiene un día?</t>
  </si>
  <si>
    <t>CONVERSIÓN DE TASA NOMINAL A TASA EFECTIVA</t>
  </si>
  <si>
    <t>CONVERSIÓN DE TASA EFECTIVA A TASA NOMINAL</t>
  </si>
  <si>
    <r>
      <t>Ejercicios</t>
    </r>
    <r>
      <rPr>
        <b/>
        <sz val="16"/>
        <color rgb="FF0070C0"/>
        <rFont val="Calibri"/>
        <family val="2"/>
        <scheme val="minor"/>
      </rPr>
      <t>:</t>
    </r>
  </si>
  <si>
    <r>
      <rPr>
        <b/>
        <sz val="12"/>
        <color rgb="FFFF0000"/>
        <rFont val="Agency FB"/>
        <family val="2"/>
      </rPr>
      <t>m =</t>
    </r>
    <r>
      <rPr>
        <b/>
        <sz val="12"/>
        <color rgb="FF0070C0"/>
        <rFont val="Agency FB"/>
        <family val="2"/>
      </rPr>
      <t xml:space="preserve"> ¿Cuántos períodos bimestrales hay en un año </t>
    </r>
    <r>
      <rPr>
        <b/>
        <sz val="12"/>
        <color rgb="FFFF0000"/>
        <rFont val="Agency FB"/>
        <family val="2"/>
      </rPr>
      <t>(TNA)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</si>
  <si>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n =</t>
    </r>
    <r>
      <rPr>
        <b/>
        <sz val="12"/>
        <color rgb="FF0070C0"/>
        <rFont val="Agency FB"/>
        <family val="2"/>
      </rPr>
      <t xml:space="preserve"> ¿Cuántos períodos bimestrales hay en un año </t>
    </r>
    <r>
      <rPr>
        <b/>
        <sz val="12"/>
        <color rgb="FFFF0000"/>
        <rFont val="Agency FB"/>
        <family val="2"/>
      </rPr>
      <t>(TEA)</t>
    </r>
    <r>
      <rPr>
        <b/>
        <sz val="12"/>
        <color rgb="FF0070C0"/>
        <rFont val="Agency FB"/>
        <family val="2"/>
      </rPr>
      <t>?</t>
    </r>
  </si>
  <si>
    <t>¿Cuántos días tiene un bimestre?</t>
  </si>
  <si>
    <t>¿Cuántos períodos bimestrales hay en un año?</t>
  </si>
  <si>
    <t>5) Calcular la tasa efectiva mensual, si tenemos que la tasa efectiva anual es 25%.</t>
  </si>
  <si>
    <t>6) Si la tasa efectiva trimestral es 14%, determinar la tasa efectiva anual.</t>
  </si>
  <si>
    <t>7) Calcular la tasa efectiva mensual adelantada si se tiene una tasa efectiva anual vencida de 10%.</t>
  </si>
  <si>
    <t>8) Calcular la tasa efectiva mensual vencida si se tiene una tasa efectiva  mensual adelantada de 1.20%.</t>
  </si>
  <si>
    <r>
      <t xml:space="preserve">9) Determinar la tasa de interés real anual si se tiene una tasa de interés efectiva anual de 15%. La tasa de inflación anual fue de 5.80% </t>
    </r>
    <r>
      <rPr>
        <b/>
        <sz val="16"/>
        <color rgb="FFFF0000"/>
        <rFont val="Calibri"/>
        <family val="2"/>
        <scheme val="minor"/>
      </rPr>
      <t>(IP1=100)</t>
    </r>
    <r>
      <rPr>
        <b/>
        <sz val="16"/>
        <color rgb="FF0070C0"/>
        <rFont val="Calibri"/>
        <family val="2"/>
        <scheme val="minor"/>
      </rPr>
      <t>.</t>
    </r>
  </si>
  <si>
    <t>CUADRO RESUMEN</t>
  </si>
  <si>
    <t>HERRAMIENTA DE CÁLCULO</t>
  </si>
  <si>
    <t>UTILIZAR</t>
  </si>
  <si>
    <t>Nº DE PERÍODOS</t>
  </si>
  <si>
    <t>Nº DE DÍAS</t>
  </si>
  <si>
    <r>
      <t xml:space="preserve">NOTA.- </t>
    </r>
    <r>
      <rPr>
        <b/>
        <sz val="12"/>
        <color rgb="FFFF0000"/>
        <rFont val="Arial Narrow"/>
        <family val="2"/>
      </rPr>
      <t xml:space="preserve">Nº DE PERÍODOS </t>
    </r>
    <r>
      <rPr>
        <b/>
        <sz val="12"/>
        <color rgb="FF0070C0"/>
        <rFont val="Arial Narrow"/>
        <family val="2"/>
      </rPr>
      <t>(FRECUENCIA O Nº DE VECES).</t>
    </r>
  </si>
  <si>
    <t>¿Cuántos días tiene un ...?</t>
  </si>
  <si>
    <t>¿Cuántos períodos … hay en un ...?</t>
  </si>
  <si>
    <t>A. PARA CUANTIFICAR LOS VALORES DE LOS ARGUMENTOS</t>
  </si>
  <si>
    <t>1) FÓRMULAS MATEMÁTICAS</t>
  </si>
  <si>
    <r>
      <t xml:space="preserve">2) FUNCIONES FINANCIERAS PERSONALIZADAS </t>
    </r>
    <r>
      <rPr>
        <b/>
        <sz val="12"/>
        <color rgb="FFFF0000"/>
        <rFont val="Arial Narrow"/>
        <family val="2"/>
      </rPr>
      <t>(F.F.P.)</t>
    </r>
  </si>
  <si>
    <r>
      <t xml:space="preserve">3) FUNCIONES FINANCIERAS DE EXCEL ESTÁNDAR </t>
    </r>
    <r>
      <rPr>
        <b/>
        <sz val="12"/>
        <color rgb="FFFF0000"/>
        <rFont val="Arial Narrow"/>
        <family val="2"/>
      </rPr>
      <t>(F.F.E.E.)</t>
    </r>
  </si>
  <si>
    <r>
      <t>TE equivalente = (1+i</t>
    </r>
    <r>
      <rPr>
        <b/>
        <vertAlign val="subscript"/>
        <sz val="11"/>
        <color rgb="FF00B050"/>
        <rFont val="Calibri"/>
        <family val="2"/>
        <scheme val="minor"/>
      </rPr>
      <t>anual</t>
    </r>
    <r>
      <rPr>
        <b/>
        <sz val="11"/>
        <color rgb="FF00B050"/>
        <rFont val="Calibri"/>
        <family val="2"/>
        <scheme val="minor"/>
      </rPr>
      <t>)</t>
    </r>
    <r>
      <rPr>
        <b/>
        <vertAlign val="superscript"/>
        <sz val="11"/>
        <color rgb="FF00B050"/>
        <rFont val="Calibri"/>
        <family val="2"/>
        <scheme val="minor"/>
      </rPr>
      <t xml:space="preserve">(a/b) </t>
    </r>
    <r>
      <rPr>
        <b/>
        <sz val="11"/>
        <color rgb="FF00B050"/>
        <rFont val="Calibri"/>
        <family val="2"/>
        <scheme val="minor"/>
      </rPr>
      <t>- 1</t>
    </r>
  </si>
  <si>
    <r>
      <t>d</t>
    </r>
    <r>
      <rPr>
        <b/>
        <vertAlign val="subscript"/>
        <sz val="11"/>
        <color rgb="FF00B050"/>
        <rFont val="Calibri"/>
        <family val="2"/>
        <scheme val="minor"/>
      </rPr>
      <t>e</t>
    </r>
    <r>
      <rPr>
        <b/>
        <sz val="11"/>
        <color rgb="FF00B050"/>
        <rFont val="Calibri"/>
        <family val="2"/>
        <scheme val="minor"/>
      </rPr>
      <t xml:space="preserve"> = i</t>
    </r>
    <r>
      <rPr>
        <b/>
        <vertAlign val="subscript"/>
        <sz val="11"/>
        <color rgb="FF00B050"/>
        <rFont val="Calibri"/>
        <family val="2"/>
        <scheme val="minor"/>
      </rPr>
      <t>mensual</t>
    </r>
    <r>
      <rPr>
        <b/>
        <sz val="11"/>
        <color rgb="FF00B050"/>
        <rFont val="Calibri"/>
        <family val="2"/>
        <scheme val="minor"/>
      </rPr>
      <t>/(1+i</t>
    </r>
    <r>
      <rPr>
        <b/>
        <vertAlign val="subscript"/>
        <sz val="11"/>
        <color rgb="FF00B050"/>
        <rFont val="Calibri"/>
        <family val="2"/>
        <scheme val="minor"/>
      </rPr>
      <t>mensual</t>
    </r>
    <r>
      <rPr>
        <b/>
        <sz val="11"/>
        <color rgb="FF00B050"/>
        <rFont val="Calibri"/>
        <family val="2"/>
        <scheme val="minor"/>
      </rPr>
      <t xml:space="preserve">) </t>
    </r>
    <r>
      <rPr>
        <b/>
        <sz val="11"/>
        <color rgb="FFFF0000"/>
        <rFont val="Calibri"/>
        <family val="2"/>
        <scheme val="minor"/>
      </rPr>
      <t>(Tasas Mensuales)</t>
    </r>
  </si>
  <si>
    <r>
      <t>b</t>
    </r>
    <r>
      <rPr>
        <b/>
        <vertAlign val="subscript"/>
        <sz val="14"/>
        <color rgb="FFFF0000"/>
        <rFont val="Calibri"/>
        <family val="2"/>
        <scheme val="minor"/>
      </rPr>
      <t xml:space="preserve"> </t>
    </r>
    <r>
      <rPr>
        <b/>
        <sz val="12"/>
        <color rgb="FF00B0F0"/>
        <rFont val="Calibri"/>
        <family val="2"/>
        <scheme val="minor"/>
      </rPr>
      <t>(Período en días de TE</t>
    </r>
    <r>
      <rPr>
        <b/>
        <vertAlign val="subscript"/>
        <sz val="12"/>
        <color rgb="FF00B0F0"/>
        <rFont val="Calibri"/>
        <family val="2"/>
        <scheme val="minor"/>
      </rPr>
      <t>dato</t>
    </r>
    <r>
      <rPr>
        <b/>
        <sz val="12"/>
        <color rgb="FF00B0F0"/>
        <rFont val="Calibri"/>
        <family val="2"/>
        <scheme val="minor"/>
      </rPr>
      <t>)</t>
    </r>
  </si>
  <si>
    <r>
      <t>a</t>
    </r>
    <r>
      <rPr>
        <b/>
        <vertAlign val="subscript"/>
        <sz val="14"/>
        <color rgb="FFFF0000"/>
        <rFont val="Calibri"/>
        <family val="2"/>
        <scheme val="minor"/>
      </rPr>
      <t xml:space="preserve"> </t>
    </r>
    <r>
      <rPr>
        <b/>
        <sz val="11"/>
        <color rgb="FF00B0F0"/>
        <rFont val="Calibri"/>
        <family val="2"/>
        <scheme val="minor"/>
      </rPr>
      <t>(Período en días de TE</t>
    </r>
    <r>
      <rPr>
        <b/>
        <vertAlign val="subscript"/>
        <sz val="11"/>
        <color rgb="FF00B0F0"/>
        <rFont val="Calibri"/>
        <family val="2"/>
        <scheme val="minor"/>
      </rPr>
      <t>equiv.</t>
    </r>
    <r>
      <rPr>
        <b/>
        <sz val="11"/>
        <color rgb="FF00B0F0"/>
        <rFont val="Calibri"/>
        <family val="2"/>
        <scheme val="minor"/>
      </rPr>
      <t>)</t>
    </r>
  </si>
  <si>
    <r>
      <rPr>
        <b/>
        <sz val="12"/>
        <color rgb="FFFF0000"/>
        <rFont val="Agency FB"/>
        <family val="2"/>
      </rPr>
      <t>a =</t>
    </r>
    <r>
      <rPr>
        <b/>
        <sz val="12"/>
        <color rgb="FF0070C0"/>
        <rFont val="Agency FB"/>
        <family val="2"/>
      </rPr>
      <t xml:space="preserve"> ¿Cuántos períodos diarios hay en un mes </t>
    </r>
    <r>
      <rPr>
        <b/>
        <sz val="12"/>
        <color rgb="FFFF0000"/>
        <rFont val="Agency FB"/>
        <family val="2"/>
      </rPr>
      <t>(TE</t>
    </r>
    <r>
      <rPr>
        <b/>
        <vertAlign val="subscript"/>
        <sz val="12"/>
        <color rgb="FFFF0000"/>
        <rFont val="Agency FB"/>
        <family val="2"/>
      </rPr>
      <t>equiv.</t>
    </r>
    <r>
      <rPr>
        <b/>
        <sz val="12"/>
        <color rgb="FFFF0000"/>
        <rFont val="Agency FB"/>
        <family val="2"/>
      </rPr>
      <t>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</si>
  <si>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b =</t>
    </r>
    <r>
      <rPr>
        <b/>
        <sz val="12"/>
        <color rgb="FF0070C0"/>
        <rFont val="Agency FB"/>
        <family val="2"/>
      </rPr>
      <t xml:space="preserve"> ¿Cuántos períodos diarios hay en un año </t>
    </r>
    <r>
      <rPr>
        <b/>
        <sz val="12"/>
        <color rgb="FFFF0000"/>
        <rFont val="Agency FB"/>
        <family val="2"/>
      </rPr>
      <t>(TE</t>
    </r>
    <r>
      <rPr>
        <b/>
        <vertAlign val="subscript"/>
        <sz val="12"/>
        <color rgb="FFFF0000"/>
        <rFont val="Agency FB"/>
        <family val="2"/>
      </rPr>
      <t>dato</t>
    </r>
    <r>
      <rPr>
        <b/>
        <sz val="12"/>
        <color rgb="FFFF0000"/>
        <rFont val="Agency FB"/>
        <family val="2"/>
      </rPr>
      <t>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</si>
  <si>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a =</t>
    </r>
    <r>
      <rPr>
        <b/>
        <sz val="12"/>
        <color rgb="FF0070C0"/>
        <rFont val="Agency FB"/>
        <family val="2"/>
      </rPr>
      <t xml:space="preserve"> ¿Cuántos períodos diarios hay en un año </t>
    </r>
    <r>
      <rPr>
        <b/>
        <sz val="12"/>
        <color rgb="FFFF0000"/>
        <rFont val="Agency FB"/>
        <family val="2"/>
      </rPr>
      <t>(TE</t>
    </r>
    <r>
      <rPr>
        <b/>
        <vertAlign val="subscript"/>
        <sz val="12"/>
        <color rgb="FFFF0000"/>
        <rFont val="Agency FB"/>
        <family val="2"/>
      </rPr>
      <t>equiv.</t>
    </r>
    <r>
      <rPr>
        <b/>
        <sz val="12"/>
        <color rgb="FFFF0000"/>
        <rFont val="Agency FB"/>
        <family val="2"/>
      </rPr>
      <t>)</t>
    </r>
    <r>
      <rPr>
        <b/>
        <sz val="12"/>
        <color rgb="FF0070C0"/>
        <rFont val="Agency FB"/>
        <family val="2"/>
      </rPr>
      <t>?</t>
    </r>
  </si>
  <si>
    <r>
      <rPr>
        <b/>
        <sz val="12"/>
        <color rgb="FFFF0000"/>
        <rFont val="Agency FB"/>
        <family val="2"/>
      </rPr>
      <t>b =</t>
    </r>
    <r>
      <rPr>
        <b/>
        <sz val="12"/>
        <color rgb="FF0070C0"/>
        <rFont val="Agency FB"/>
        <family val="2"/>
      </rPr>
      <t xml:space="preserve"> ¿Cuántos períodos diarios hay en un trimestre </t>
    </r>
    <r>
      <rPr>
        <b/>
        <sz val="12"/>
        <color rgb="FFFF0000"/>
        <rFont val="Agency FB"/>
        <family val="2"/>
      </rPr>
      <t>(TE</t>
    </r>
    <r>
      <rPr>
        <b/>
        <vertAlign val="subscript"/>
        <sz val="12"/>
        <color rgb="FFFF0000"/>
        <rFont val="Agency FB"/>
        <family val="2"/>
      </rPr>
      <t>dato</t>
    </r>
    <r>
      <rPr>
        <b/>
        <sz val="12"/>
        <color rgb="FFFF0000"/>
        <rFont val="Agency FB"/>
        <family val="2"/>
      </rPr>
      <t>)</t>
    </r>
    <r>
      <rPr>
        <b/>
        <sz val="12"/>
        <color rgb="FF0070C0"/>
        <rFont val="Agency FB"/>
        <family val="2"/>
      </rPr>
      <t>?</t>
    </r>
  </si>
  <si>
    <r>
      <rPr>
        <b/>
        <sz val="14"/>
        <color rgb="FFFF0000"/>
        <rFont val="Calibri"/>
        <family val="2"/>
        <scheme val="minor"/>
      </rPr>
      <t>NOTA.-</t>
    </r>
    <r>
      <rPr>
        <b/>
        <sz val="14"/>
        <color theme="4" tint="-0.499984740745262"/>
        <rFont val="Calibri"/>
        <family val="2"/>
        <scheme val="minor"/>
      </rPr>
      <t xml:space="preserve"> TRABAJA SÓLO CON TASAS ANUALES</t>
    </r>
  </si>
  <si>
    <r>
      <t>1) Determinar la tasa efectiva anual si se tiene una tasa nominal anual de 12% que</t>
    </r>
    <r>
      <rPr>
        <b/>
        <sz val="16"/>
        <color rgb="FFFF0000"/>
        <rFont val="Calibri"/>
        <family val="2"/>
        <scheme val="minor"/>
      </rPr>
      <t xml:space="preserve"> capitaliza mensual</t>
    </r>
    <r>
      <rPr>
        <b/>
        <sz val="16"/>
        <color rgb="FF0070C0"/>
        <rFont val="Calibri"/>
        <family val="2"/>
        <scheme val="minor"/>
      </rPr>
      <t>.</t>
    </r>
  </si>
  <si>
    <r>
      <t xml:space="preserve">2) Determinar la tasa efectiva semestral si se tiene una tasa nominal anual de 20% que </t>
    </r>
    <r>
      <rPr>
        <b/>
        <sz val="16"/>
        <color rgb="FFFF0000"/>
        <rFont val="Calibri"/>
        <family val="2"/>
        <scheme val="minor"/>
      </rPr>
      <t>capitaliza trimestral</t>
    </r>
    <r>
      <rPr>
        <b/>
        <sz val="16"/>
        <color rgb="FF0070C0"/>
        <rFont val="Calibri"/>
        <family val="2"/>
        <scheme val="minor"/>
      </rPr>
      <t>.</t>
    </r>
  </si>
  <si>
    <r>
      <t xml:space="preserve">3) Calcular la tasa efectiva mensual a partir de una tasa nominal anual de 8% que </t>
    </r>
    <r>
      <rPr>
        <b/>
        <sz val="16"/>
        <color rgb="FFFF0000"/>
        <rFont val="Calibri"/>
        <family val="2"/>
        <scheme val="minor"/>
      </rPr>
      <t>capitaliza diariamente.</t>
    </r>
  </si>
  <si>
    <r>
      <t xml:space="preserve">4) Determinar la tasa nominal anual si se tiene una tasa efectiva anual de 15% si la </t>
    </r>
    <r>
      <rPr>
        <b/>
        <sz val="16"/>
        <color rgb="FFFF0000"/>
        <rFont val="Calibri"/>
        <family val="2"/>
        <scheme val="minor"/>
      </rPr>
      <t>capitalización fuera bimestral.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</si>
</sst>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%"/>
    <numFmt numFmtId="166" formatCode="_ * #,##0_ ;_ * \-#,##0_ ;_ * &quot;-&quot;??_ ;_ @_ "/>
    <numFmt numFmtId="167" formatCode="0.0000%"/>
  </numFmts>
  <fonts count="5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vertAlign val="superscript"/>
      <sz val="16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16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vertAlign val="subscript"/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vertAlign val="superscript"/>
      <sz val="11"/>
      <color rgb="FF00B05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vertAlign val="subscript"/>
      <sz val="14"/>
      <color rgb="FFFF0000"/>
      <name val="Calibri"/>
      <family val="2"/>
      <scheme val="minor"/>
    </font>
    <font>
      <b/>
      <vertAlign val="superscript"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vertAlign val="subscript"/>
      <sz val="12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12"/>
      <color rgb="FF0070C0"/>
      <name val="Agency FB"/>
      <family val="2"/>
    </font>
    <font>
      <b/>
      <sz val="12"/>
      <color rgb="FFFF0000"/>
      <name val="Agency FB"/>
      <family val="2"/>
    </font>
    <font>
      <b/>
      <sz val="12"/>
      <color theme="1"/>
      <name val="Calibri"/>
      <family val="2"/>
      <scheme val="minor"/>
    </font>
    <font>
      <b/>
      <sz val="20"/>
      <color rgb="FFFF0000"/>
      <name val="Adobe Gothic Std B"/>
    </font>
    <font>
      <b/>
      <sz val="12"/>
      <color rgb="FF0070C0"/>
      <name val="Arial Narrow"/>
      <family val="2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F0"/>
      <name val="Arial Narrow"/>
      <family val="2"/>
    </font>
    <font>
      <sz val="14"/>
      <color theme="1"/>
      <name val="Arial Narrow"/>
      <family val="2"/>
    </font>
    <font>
      <b/>
      <sz val="12"/>
      <color rgb="FF00B050"/>
      <name val="Agency FB"/>
      <family val="2"/>
    </font>
    <font>
      <b/>
      <sz val="11"/>
      <color rgb="FF00B0F0"/>
      <name val="Calibri"/>
      <family val="2"/>
      <scheme val="minor"/>
    </font>
    <font>
      <b/>
      <vertAlign val="subscript"/>
      <sz val="11"/>
      <color rgb="FF00B0F0"/>
      <name val="Calibri"/>
      <family val="2"/>
      <scheme val="minor"/>
    </font>
    <font>
      <b/>
      <vertAlign val="subscript"/>
      <sz val="12"/>
      <color rgb="FFFF0000"/>
      <name val="Agency FB"/>
      <family val="2"/>
    </font>
    <font>
      <b/>
      <sz val="14"/>
      <color theme="4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Dashed">
        <color theme="4"/>
      </right>
      <top style="mediumDashed">
        <color theme="4"/>
      </top>
      <bottom style="mediumDashed">
        <color theme="4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 style="mediumDashed">
        <color theme="4"/>
      </left>
      <right/>
      <top style="mediumDashed">
        <color theme="4"/>
      </top>
      <bottom style="mediumDashed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5">
    <xf numFmtId="0" fontId="0" fillId="0" borderId="0" xfId="0"/>
    <xf numFmtId="0" fontId="8" fillId="0" borderId="0" xfId="0" applyFont="1"/>
    <xf numFmtId="0" fontId="11" fillId="6" borderId="0" xfId="0" applyFont="1" applyFill="1" applyAlignment="1"/>
    <xf numFmtId="0" fontId="10" fillId="5" borderId="0" xfId="0" applyFont="1" applyFill="1" applyAlignment="1"/>
    <xf numFmtId="0" fontId="11" fillId="5" borderId="0" xfId="0" applyFont="1" applyFill="1" applyAlignment="1"/>
    <xf numFmtId="0" fontId="10" fillId="5" borderId="0" xfId="0" applyFont="1" applyFill="1"/>
    <xf numFmtId="0" fontId="1" fillId="0" borderId="0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5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6" fillId="5" borderId="0" xfId="0" applyFont="1" applyFill="1"/>
    <xf numFmtId="0" fontId="6" fillId="0" borderId="0" xfId="0" applyFont="1"/>
    <xf numFmtId="0" fontId="1" fillId="0" borderId="0" xfId="0" applyFont="1"/>
    <xf numFmtId="0" fontId="1" fillId="5" borderId="0" xfId="0" applyFont="1" applyFill="1"/>
    <xf numFmtId="0" fontId="6" fillId="6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0" fontId="5" fillId="5" borderId="0" xfId="0" applyFont="1" applyFill="1" applyAlignment="1">
      <alignment vertical="center"/>
    </xf>
    <xf numFmtId="10" fontId="5" fillId="0" borderId="1" xfId="1" applyNumberFormat="1" applyFont="1" applyBorder="1" applyAlignment="1">
      <alignment vertical="center"/>
    </xf>
    <xf numFmtId="10" fontId="5" fillId="0" borderId="0" xfId="1" applyNumberFormat="1" applyFont="1" applyAlignment="1">
      <alignment vertical="center"/>
    </xf>
    <xf numFmtId="165" fontId="5" fillId="5" borderId="0" xfId="1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5" fillId="0" borderId="0" xfId="0" applyFont="1"/>
    <xf numFmtId="9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7" fontId="5" fillId="0" borderId="0" xfId="1" applyNumberFormat="1" applyFont="1" applyAlignment="1">
      <alignment vertical="center"/>
    </xf>
    <xf numFmtId="166" fontId="5" fillId="0" borderId="1" xfId="2" applyNumberFormat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" fillId="6" borderId="0" xfId="0" applyFont="1" applyFill="1"/>
    <xf numFmtId="0" fontId="14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167" fontId="5" fillId="8" borderId="1" xfId="1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22" fillId="0" borderId="0" xfId="0" applyFont="1"/>
    <xf numFmtId="0" fontId="24" fillId="0" borderId="0" xfId="0" applyFont="1" applyAlignment="1">
      <alignment vertical="center"/>
    </xf>
    <xf numFmtId="167" fontId="28" fillId="8" borderId="15" xfId="1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10" fontId="6" fillId="0" borderId="0" xfId="0" applyNumberFormat="1" applyFont="1"/>
    <xf numFmtId="164" fontId="5" fillId="8" borderId="1" xfId="2" applyFont="1" applyFill="1" applyBorder="1" applyAlignment="1">
      <alignment vertical="center"/>
    </xf>
    <xf numFmtId="164" fontId="5" fillId="6" borderId="1" xfId="2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167" fontId="4" fillId="9" borderId="15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37" fillId="5" borderId="0" xfId="0" applyFont="1" applyFill="1" applyAlignment="1">
      <alignment vertical="center"/>
    </xf>
    <xf numFmtId="0" fontId="11" fillId="10" borderId="0" xfId="0" applyFont="1" applyFill="1" applyAlignment="1"/>
    <xf numFmtId="0" fontId="0" fillId="10" borderId="0" xfId="0" applyFill="1"/>
    <xf numFmtId="0" fontId="39" fillId="0" borderId="0" xfId="0" applyFont="1" applyAlignment="1">
      <alignment vertical="center"/>
    </xf>
    <xf numFmtId="0" fontId="40" fillId="11" borderId="19" xfId="0" applyFont="1" applyFill="1" applyBorder="1" applyAlignment="1">
      <alignment horizontal="center" vertical="center"/>
    </xf>
    <xf numFmtId="0" fontId="40" fillId="11" borderId="20" xfId="0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21" xfId="0" applyFont="1" applyBorder="1" applyAlignment="1">
      <alignment vertical="center"/>
    </xf>
    <xf numFmtId="0" fontId="42" fillId="0" borderId="22" xfId="0" applyFont="1" applyBorder="1" applyAlignment="1">
      <alignment vertical="center"/>
    </xf>
    <xf numFmtId="0" fontId="45" fillId="10" borderId="0" xfId="0" applyFont="1" applyFill="1" applyAlignment="1">
      <alignment vertical="center"/>
    </xf>
    <xf numFmtId="0" fontId="41" fillId="6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6" fillId="0" borderId="0" xfId="0" applyFont="1" applyAlignment="1">
      <alignment vertical="center"/>
    </xf>
    <xf numFmtId="0" fontId="44" fillId="12" borderId="24" xfId="0" applyFont="1" applyFill="1" applyBorder="1" applyAlignment="1">
      <alignment vertical="center"/>
    </xf>
    <xf numFmtId="0" fontId="44" fillId="12" borderId="23" xfId="0" applyFont="1" applyFill="1" applyBorder="1" applyAlignment="1">
      <alignment vertical="center"/>
    </xf>
    <xf numFmtId="0" fontId="42" fillId="0" borderId="25" xfId="0" applyFont="1" applyBorder="1" applyAlignment="1">
      <alignment vertical="center"/>
    </xf>
    <xf numFmtId="0" fontId="42" fillId="0" borderId="26" xfId="0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justify" vertical="center" wrapText="1"/>
    </xf>
    <xf numFmtId="0" fontId="12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8" fillId="8" borderId="9" xfId="1" applyNumberFormat="1" applyFont="1" applyFill="1" applyBorder="1" applyAlignment="1">
      <alignment horizontal="left" vertical="center"/>
    </xf>
    <xf numFmtId="167" fontId="28" fillId="8" borderId="10" xfId="1" applyNumberFormat="1" applyFont="1" applyFill="1" applyBorder="1" applyAlignment="1">
      <alignment horizontal="left" vertical="center"/>
    </xf>
    <xf numFmtId="167" fontId="34" fillId="8" borderId="9" xfId="1" applyNumberFormat="1" applyFont="1" applyFill="1" applyBorder="1" applyAlignment="1">
      <alignment horizontal="left" vertical="center"/>
    </xf>
    <xf numFmtId="167" fontId="34" fillId="8" borderId="10" xfId="1" applyNumberFormat="1" applyFont="1" applyFill="1" applyBorder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2" fillId="3" borderId="16" xfId="0" applyFont="1" applyFill="1" applyBorder="1" applyAlignment="1">
      <alignment horizontal="left" vertical="center"/>
    </xf>
    <xf numFmtId="0" fontId="42" fillId="3" borderId="1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13" xfId="0" applyFont="1" applyFill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167" fontId="24" fillId="8" borderId="9" xfId="1" applyNumberFormat="1" applyFont="1" applyFill="1" applyBorder="1" applyAlignment="1">
      <alignment horizontal="left" vertical="center"/>
    </xf>
    <xf numFmtId="167" fontId="24" fillId="8" borderId="10" xfId="1" applyNumberFormat="1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0" fillId="13" borderId="6" xfId="0" applyFont="1" applyFill="1" applyBorder="1" applyAlignment="1">
      <alignment horizontal="left" vertical="center"/>
    </xf>
    <xf numFmtId="0" fontId="50" fillId="13" borderId="4" xfId="0" applyFont="1" applyFill="1" applyBorder="1" applyAlignment="1">
      <alignment horizontal="left" vertical="center"/>
    </xf>
    <xf numFmtId="10" fontId="5" fillId="2" borderId="1" xfId="1" applyNumberFormat="1" applyFont="1" applyFill="1" applyBorder="1" applyAlignment="1">
      <alignment vertical="center"/>
    </xf>
    <xf numFmtId="167" fontId="5" fillId="11" borderId="1" xfId="1" applyNumberFormat="1" applyFont="1" applyFill="1" applyBorder="1" applyAlignment="1">
      <alignment vertical="center"/>
    </xf>
    <xf numFmtId="10" fontId="5" fillId="2" borderId="1" xfId="0" applyNumberFormat="1" applyFont="1" applyFill="1" applyBorder="1" applyAlignment="1">
      <alignment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223E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13862</xdr:colOff>
      <xdr:row>11</xdr:row>
      <xdr:rowOff>34001</xdr:rowOff>
    </xdr:from>
    <xdr:to>
      <xdr:col>8</xdr:col>
      <xdr:colOff>14111</xdr:colOff>
      <xdr:row>26</xdr:row>
      <xdr:rowOff>44262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864806" y="2665723"/>
          <a:ext cx="5059083" cy="375676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1755321</xdr:colOff>
      <xdr:row>22</xdr:row>
      <xdr:rowOff>1</xdr:rowOff>
    </xdr:from>
    <xdr:to>
      <xdr:col>2</xdr:col>
      <xdr:colOff>494392</xdr:colOff>
      <xdr:row>23</xdr:row>
      <xdr:rowOff>204108</xdr:rowOff>
    </xdr:to>
    <xdr:sp macro="" textlink="">
      <xdr:nvSpPr>
        <xdr:cNvPr id="2" name="Flecha curvada hacia la izquierda 1"/>
        <xdr:cNvSpPr/>
      </xdr:nvSpPr>
      <xdr:spPr>
        <a:xfrm flipV="1">
          <a:off x="1868714" y="5429251"/>
          <a:ext cx="625928" cy="45357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1785257</xdr:colOff>
      <xdr:row>24</xdr:row>
      <xdr:rowOff>43542</xdr:rowOff>
    </xdr:from>
    <xdr:to>
      <xdr:col>2</xdr:col>
      <xdr:colOff>524328</xdr:colOff>
      <xdr:row>26</xdr:row>
      <xdr:rowOff>9072</xdr:rowOff>
    </xdr:to>
    <xdr:sp macro="" textlink="">
      <xdr:nvSpPr>
        <xdr:cNvPr id="4" name="Flecha curvada hacia la izquierda 3"/>
        <xdr:cNvSpPr/>
      </xdr:nvSpPr>
      <xdr:spPr>
        <a:xfrm>
          <a:off x="1898650" y="5971721"/>
          <a:ext cx="625928" cy="464458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1542144</xdr:colOff>
      <xdr:row>28</xdr:row>
      <xdr:rowOff>153443</xdr:rowOff>
    </xdr:from>
    <xdr:to>
      <xdr:col>6</xdr:col>
      <xdr:colOff>859822</xdr:colOff>
      <xdr:row>34</xdr:row>
      <xdr:rowOff>218688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6894" y="7133907"/>
          <a:ext cx="2451857" cy="1562031"/>
        </a:xfrm>
        <a:prstGeom prst="rect">
          <a:avLst/>
        </a:prstGeom>
      </xdr:spPr>
    </xdr:pic>
    <xdr:clientData/>
  </xdr:twoCellAnchor>
  <xdr:twoCellAnchor editAs="oneCell">
    <xdr:from>
      <xdr:col>3</xdr:col>
      <xdr:colOff>1478643</xdr:colOff>
      <xdr:row>35</xdr:row>
      <xdr:rowOff>245778</xdr:rowOff>
    </xdr:from>
    <xdr:to>
      <xdr:col>6</xdr:col>
      <xdr:colOff>843940</xdr:colOff>
      <xdr:row>41</xdr:row>
      <xdr:rowOff>37785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3393" y="8972492"/>
          <a:ext cx="2499476" cy="1288793"/>
        </a:xfrm>
        <a:prstGeom prst="rect">
          <a:avLst/>
        </a:prstGeom>
      </xdr:spPr>
    </xdr:pic>
    <xdr:clientData/>
  </xdr:twoCellAnchor>
  <xdr:twoCellAnchor editAs="oneCell">
    <xdr:from>
      <xdr:col>3</xdr:col>
      <xdr:colOff>1719034</xdr:colOff>
      <xdr:row>55</xdr:row>
      <xdr:rowOff>61301</xdr:rowOff>
    </xdr:from>
    <xdr:to>
      <xdr:col>6</xdr:col>
      <xdr:colOff>732818</xdr:colOff>
      <xdr:row>60</xdr:row>
      <xdr:rowOff>182405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3784" y="13868015"/>
          <a:ext cx="2147963" cy="1368426"/>
        </a:xfrm>
        <a:prstGeom prst="rect">
          <a:avLst/>
        </a:prstGeom>
      </xdr:spPr>
    </xdr:pic>
    <xdr:clientData/>
  </xdr:twoCellAnchor>
  <xdr:twoCellAnchor editAs="oneCell">
    <xdr:from>
      <xdr:col>3</xdr:col>
      <xdr:colOff>1510392</xdr:colOff>
      <xdr:row>74</xdr:row>
      <xdr:rowOff>185230</xdr:rowOff>
    </xdr:from>
    <xdr:to>
      <xdr:col>6</xdr:col>
      <xdr:colOff>778177</xdr:colOff>
      <xdr:row>80</xdr:row>
      <xdr:rowOff>218689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25142" y="18786194"/>
          <a:ext cx="2401964" cy="1530245"/>
        </a:xfrm>
        <a:prstGeom prst="rect">
          <a:avLst/>
        </a:prstGeom>
      </xdr:spPr>
    </xdr:pic>
    <xdr:clientData/>
  </xdr:twoCellAnchor>
  <xdr:twoCellAnchor>
    <xdr:from>
      <xdr:col>1</xdr:col>
      <xdr:colOff>1805214</xdr:colOff>
      <xdr:row>104</xdr:row>
      <xdr:rowOff>45357</xdr:rowOff>
    </xdr:from>
    <xdr:to>
      <xdr:col>2</xdr:col>
      <xdr:colOff>544285</xdr:colOff>
      <xdr:row>107</xdr:row>
      <xdr:rowOff>27213</xdr:rowOff>
    </xdr:to>
    <xdr:sp macro="" textlink="">
      <xdr:nvSpPr>
        <xdr:cNvPr id="9" name="Flecha curvada hacia la izquierda 8"/>
        <xdr:cNvSpPr/>
      </xdr:nvSpPr>
      <xdr:spPr>
        <a:xfrm>
          <a:off x="1918607" y="26003250"/>
          <a:ext cx="625928" cy="73024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1844221</xdr:colOff>
      <xdr:row>102</xdr:row>
      <xdr:rowOff>235857</xdr:rowOff>
    </xdr:from>
    <xdr:to>
      <xdr:col>2</xdr:col>
      <xdr:colOff>583292</xdr:colOff>
      <xdr:row>105</xdr:row>
      <xdr:rowOff>202292</xdr:rowOff>
    </xdr:to>
    <xdr:sp macro="" textlink="">
      <xdr:nvSpPr>
        <xdr:cNvPr id="10" name="Flecha curvada hacia la izquierda 9"/>
        <xdr:cNvSpPr/>
      </xdr:nvSpPr>
      <xdr:spPr>
        <a:xfrm flipV="1">
          <a:off x="1957614" y="25694821"/>
          <a:ext cx="625928" cy="714828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1709626</xdr:colOff>
      <xdr:row>109</xdr:row>
      <xdr:rowOff>131535</xdr:rowOff>
    </xdr:from>
    <xdr:to>
      <xdr:col>6</xdr:col>
      <xdr:colOff>805390</xdr:colOff>
      <xdr:row>115</xdr:row>
      <xdr:rowOff>55403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4376" y="27391178"/>
          <a:ext cx="2229943" cy="1420654"/>
        </a:xfrm>
        <a:prstGeom prst="rect">
          <a:avLst/>
        </a:prstGeom>
      </xdr:spPr>
    </xdr:pic>
    <xdr:clientData/>
  </xdr:twoCellAnchor>
  <xdr:twoCellAnchor editAs="oneCell">
    <xdr:from>
      <xdr:col>3</xdr:col>
      <xdr:colOff>1601108</xdr:colOff>
      <xdr:row>116</xdr:row>
      <xdr:rowOff>145143</xdr:rowOff>
    </xdr:from>
    <xdr:to>
      <xdr:col>6</xdr:col>
      <xdr:colOff>1020833</xdr:colOff>
      <xdr:row>121</xdr:row>
      <xdr:rowOff>214679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15858" y="29151036"/>
          <a:ext cx="2553904" cy="1316857"/>
        </a:xfrm>
        <a:prstGeom prst="rect">
          <a:avLst/>
        </a:prstGeom>
      </xdr:spPr>
    </xdr:pic>
    <xdr:clientData/>
  </xdr:twoCellAnchor>
  <xdr:twoCellAnchor>
    <xdr:from>
      <xdr:col>1</xdr:col>
      <xdr:colOff>1787071</xdr:colOff>
      <xdr:row>144</xdr:row>
      <xdr:rowOff>63500</xdr:rowOff>
    </xdr:from>
    <xdr:to>
      <xdr:col>2</xdr:col>
      <xdr:colOff>526142</xdr:colOff>
      <xdr:row>147</xdr:row>
      <xdr:rowOff>45356</xdr:rowOff>
    </xdr:to>
    <xdr:sp macro="" textlink="">
      <xdr:nvSpPr>
        <xdr:cNvPr id="13" name="Flecha curvada hacia la izquierda 12"/>
        <xdr:cNvSpPr/>
      </xdr:nvSpPr>
      <xdr:spPr>
        <a:xfrm>
          <a:off x="1900464" y="36276643"/>
          <a:ext cx="625928" cy="73024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1826078</xdr:colOff>
      <xdr:row>143</xdr:row>
      <xdr:rowOff>4535</xdr:rowOff>
    </xdr:from>
    <xdr:to>
      <xdr:col>2</xdr:col>
      <xdr:colOff>565149</xdr:colOff>
      <xdr:row>145</xdr:row>
      <xdr:rowOff>220435</xdr:rowOff>
    </xdr:to>
    <xdr:sp macro="" textlink="">
      <xdr:nvSpPr>
        <xdr:cNvPr id="14" name="Flecha curvada hacia la izquierda 13"/>
        <xdr:cNvSpPr/>
      </xdr:nvSpPr>
      <xdr:spPr>
        <a:xfrm flipV="1">
          <a:off x="1939471" y="35968214"/>
          <a:ext cx="625928" cy="714828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1703614</xdr:colOff>
      <xdr:row>144</xdr:row>
      <xdr:rowOff>48080</xdr:rowOff>
    </xdr:from>
    <xdr:to>
      <xdr:col>4</xdr:col>
      <xdr:colOff>519792</xdr:colOff>
      <xdr:row>147</xdr:row>
      <xdr:rowOff>29936</xdr:rowOff>
    </xdr:to>
    <xdr:sp macro="" textlink="">
      <xdr:nvSpPr>
        <xdr:cNvPr id="15" name="Flecha curvada hacia la izquierda 14"/>
        <xdr:cNvSpPr/>
      </xdr:nvSpPr>
      <xdr:spPr>
        <a:xfrm>
          <a:off x="5418364" y="36261223"/>
          <a:ext cx="625928" cy="730249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1742621</xdr:colOff>
      <xdr:row>142</xdr:row>
      <xdr:rowOff>238580</xdr:rowOff>
    </xdr:from>
    <xdr:to>
      <xdr:col>4</xdr:col>
      <xdr:colOff>558799</xdr:colOff>
      <xdr:row>145</xdr:row>
      <xdr:rowOff>205015</xdr:rowOff>
    </xdr:to>
    <xdr:sp macro="" textlink="">
      <xdr:nvSpPr>
        <xdr:cNvPr id="16" name="Flecha curvada hacia la izquierda 15"/>
        <xdr:cNvSpPr/>
      </xdr:nvSpPr>
      <xdr:spPr>
        <a:xfrm flipV="1">
          <a:off x="5457371" y="35952794"/>
          <a:ext cx="625928" cy="714828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1705429</xdr:colOff>
      <xdr:row>151</xdr:row>
      <xdr:rowOff>27215</xdr:rowOff>
    </xdr:from>
    <xdr:to>
      <xdr:col>2</xdr:col>
      <xdr:colOff>444500</xdr:colOff>
      <xdr:row>152</xdr:row>
      <xdr:rowOff>231321</xdr:rowOff>
    </xdr:to>
    <xdr:sp macro="" textlink="">
      <xdr:nvSpPr>
        <xdr:cNvPr id="17" name="Flecha curvada hacia la izquierda 16"/>
        <xdr:cNvSpPr/>
      </xdr:nvSpPr>
      <xdr:spPr>
        <a:xfrm flipV="1">
          <a:off x="1818822" y="38041036"/>
          <a:ext cx="625928" cy="453571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1708151</xdr:colOff>
      <xdr:row>153</xdr:row>
      <xdr:rowOff>79827</xdr:rowOff>
    </xdr:from>
    <xdr:to>
      <xdr:col>2</xdr:col>
      <xdr:colOff>447222</xdr:colOff>
      <xdr:row>155</xdr:row>
      <xdr:rowOff>45356</xdr:rowOff>
    </xdr:to>
    <xdr:sp macro="" textlink="">
      <xdr:nvSpPr>
        <xdr:cNvPr id="18" name="Flecha curvada hacia la izquierda 17"/>
        <xdr:cNvSpPr/>
      </xdr:nvSpPr>
      <xdr:spPr>
        <a:xfrm>
          <a:off x="1821544" y="38592577"/>
          <a:ext cx="625928" cy="464458"/>
        </a:xfrm>
        <a:prstGeom prst="curvedLef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799829</xdr:colOff>
      <xdr:row>149</xdr:row>
      <xdr:rowOff>40821</xdr:rowOff>
    </xdr:from>
    <xdr:to>
      <xdr:col>6</xdr:col>
      <xdr:colOff>157250</xdr:colOff>
      <xdr:row>155</xdr:row>
      <xdr:rowOff>44999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14579" y="37555714"/>
          <a:ext cx="2491600" cy="1500964"/>
        </a:xfrm>
        <a:prstGeom prst="rect">
          <a:avLst/>
        </a:prstGeom>
      </xdr:spPr>
    </xdr:pic>
    <xdr:clientData/>
  </xdr:twoCellAnchor>
  <xdr:twoCellAnchor>
    <xdr:from>
      <xdr:col>3</xdr:col>
      <xdr:colOff>1469571</xdr:colOff>
      <xdr:row>150</xdr:row>
      <xdr:rowOff>195036</xdr:rowOff>
    </xdr:from>
    <xdr:to>
      <xdr:col>3</xdr:col>
      <xdr:colOff>1641929</xdr:colOff>
      <xdr:row>152</xdr:row>
      <xdr:rowOff>22678</xdr:rowOff>
    </xdr:to>
    <xdr:sp macro="" textlink="">
      <xdr:nvSpPr>
        <xdr:cNvPr id="19" name="Flecha abajo 18"/>
        <xdr:cNvSpPr/>
      </xdr:nvSpPr>
      <xdr:spPr>
        <a:xfrm>
          <a:off x="5184321" y="37959393"/>
          <a:ext cx="172358" cy="32657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3</xdr:col>
      <xdr:colOff>1636938</xdr:colOff>
      <xdr:row>166</xdr:row>
      <xdr:rowOff>222250</xdr:rowOff>
    </xdr:from>
    <xdr:to>
      <xdr:col>6</xdr:col>
      <xdr:colOff>873891</xdr:colOff>
      <xdr:row>172</xdr:row>
      <xdr:rowOff>153857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51688" y="42032464"/>
          <a:ext cx="2371132" cy="14283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Microsoft%20Office/Office15/FF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TE1aTE2"/>
      <definedName name="TEaTN"/>
      <definedName name="TNaT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Vértice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2"/>
  <sheetViews>
    <sheetView showGridLines="0" tabSelected="1" topLeftCell="A167" zoomScale="210" zoomScaleNormal="210" workbookViewId="0">
      <selection activeCell="C173" sqref="C173"/>
    </sheetView>
  </sheetViews>
  <sheetFormatPr baseColWidth="10" defaultRowHeight="15"/>
  <cols>
    <col min="1" max="1" width="1.7109375" style="22" customWidth="1"/>
    <col min="2" max="2" width="28.28515625" style="22" customWidth="1"/>
    <col min="3" max="3" width="25.7109375" style="22" customWidth="1"/>
    <col min="4" max="4" width="27.140625" style="22" customWidth="1"/>
    <col min="5" max="5" width="18.5703125" style="22" customWidth="1"/>
    <col min="6" max="6" width="1.28515625" style="22" customWidth="1"/>
    <col min="7" max="7" width="58" bestFit="1" customWidth="1"/>
    <col min="8" max="8" width="17.85546875" bestFit="1" customWidth="1"/>
    <col min="9" max="9" width="0.5703125" customWidth="1"/>
    <col min="10" max="10" width="27.28515625" bestFit="1" customWidth="1"/>
    <col min="16" max="16384" width="11.42578125" style="19"/>
  </cols>
  <sheetData>
    <row r="1" spans="1:15" s="2" customFormat="1" ht="4.5" customHeight="1" thickBot="1">
      <c r="A1" s="3"/>
      <c r="B1" s="4"/>
      <c r="C1" s="4"/>
      <c r="D1" s="4"/>
      <c r="E1" s="4"/>
      <c r="F1" s="4"/>
      <c r="G1" s="55"/>
      <c r="H1" s="55"/>
      <c r="I1" s="55"/>
    </row>
    <row r="2" spans="1:15" ht="27.75" thickTop="1" thickBot="1">
      <c r="A2" s="18"/>
      <c r="B2" s="80" t="s">
        <v>102</v>
      </c>
      <c r="C2" s="80"/>
      <c r="D2" s="80"/>
      <c r="E2" s="80"/>
      <c r="F2" s="18"/>
      <c r="G2" s="85" t="s">
        <v>114</v>
      </c>
      <c r="H2" s="85"/>
      <c r="I2" s="55"/>
    </row>
    <row r="3" spans="1:15" ht="5.25" customHeight="1" thickTop="1">
      <c r="A3" s="5"/>
      <c r="B3" s="18"/>
      <c r="C3" s="18"/>
      <c r="D3" s="18"/>
      <c r="E3" s="18"/>
      <c r="F3" s="18"/>
      <c r="G3" s="56"/>
      <c r="H3" s="56"/>
      <c r="I3" s="55"/>
    </row>
    <row r="4" spans="1:15" ht="21.75" thickBot="1">
      <c r="A4" s="18"/>
      <c r="B4" s="20"/>
      <c r="C4" s="20"/>
      <c r="D4" s="20"/>
      <c r="E4" s="20"/>
      <c r="F4" s="21"/>
      <c r="G4" s="86" t="s">
        <v>122</v>
      </c>
      <c r="H4" s="86"/>
      <c r="I4" s="55"/>
    </row>
    <row r="5" spans="1:15" ht="21.75" thickBot="1">
      <c r="A5" s="18"/>
      <c r="B5" s="75" t="s">
        <v>33</v>
      </c>
      <c r="C5" s="76"/>
      <c r="F5" s="21"/>
      <c r="G5" s="87"/>
      <c r="H5" s="87"/>
      <c r="I5" s="55"/>
      <c r="J5" s="57"/>
      <c r="K5" s="57"/>
      <c r="L5" s="57"/>
      <c r="M5" s="57"/>
      <c r="N5" s="57"/>
      <c r="O5" s="57"/>
    </row>
    <row r="6" spans="1:15" ht="21.75" thickBot="1">
      <c r="A6" s="18"/>
      <c r="B6" s="6"/>
      <c r="F6" s="21"/>
      <c r="G6" s="58" t="s">
        <v>115</v>
      </c>
      <c r="H6" s="59" t="s">
        <v>116</v>
      </c>
      <c r="I6" s="55"/>
      <c r="J6" s="60"/>
      <c r="K6" s="60"/>
      <c r="L6" s="60"/>
      <c r="M6" s="60"/>
      <c r="N6" s="60"/>
      <c r="O6" s="60"/>
    </row>
    <row r="7" spans="1:15" ht="24.75" thickTop="1" thickBot="1">
      <c r="A7" s="18"/>
      <c r="B7" s="73" t="s">
        <v>89</v>
      </c>
      <c r="C7" s="74"/>
      <c r="F7" s="21"/>
      <c r="G7" s="61" t="s">
        <v>123</v>
      </c>
      <c r="H7" s="62" t="s">
        <v>117</v>
      </c>
      <c r="I7" s="55"/>
      <c r="J7" s="66" t="s">
        <v>121</v>
      </c>
      <c r="K7" s="60"/>
      <c r="L7" s="60"/>
      <c r="M7" s="60"/>
      <c r="N7" s="60"/>
      <c r="O7" s="60"/>
    </row>
    <row r="8" spans="1:15" ht="21.75" thickTop="1">
      <c r="A8" s="18"/>
      <c r="B8" s="24"/>
      <c r="F8" s="21"/>
      <c r="G8" s="68" t="s">
        <v>124</v>
      </c>
      <c r="H8" s="67" t="s">
        <v>118</v>
      </c>
      <c r="I8" s="55"/>
      <c r="J8" s="53" t="s">
        <v>120</v>
      </c>
      <c r="K8" s="60"/>
      <c r="L8" s="60"/>
      <c r="M8" s="60"/>
      <c r="N8" s="60"/>
      <c r="O8" s="60"/>
    </row>
    <row r="9" spans="1:15" ht="20.100000000000001" customHeight="1" thickBot="1">
      <c r="A9" s="18"/>
      <c r="B9" s="20"/>
      <c r="C9" s="20"/>
      <c r="D9" s="25"/>
      <c r="E9" s="19"/>
      <c r="F9" s="21"/>
      <c r="G9" s="69" t="s">
        <v>125</v>
      </c>
      <c r="H9" s="70" t="s">
        <v>117</v>
      </c>
      <c r="I9" s="55"/>
      <c r="J9" s="66" t="s">
        <v>121</v>
      </c>
      <c r="K9" s="60"/>
      <c r="L9" s="60"/>
      <c r="M9" s="60"/>
      <c r="N9" s="60"/>
      <c r="O9" s="60"/>
    </row>
    <row r="10" spans="1:15" ht="20.100000000000001" customHeight="1" thickBot="1">
      <c r="A10" s="18"/>
      <c r="B10" s="98" t="s">
        <v>8</v>
      </c>
      <c r="C10" s="99"/>
      <c r="D10" s="32"/>
      <c r="E10" s="19"/>
      <c r="F10" s="21"/>
      <c r="G10" s="88" t="s">
        <v>119</v>
      </c>
      <c r="H10" s="89"/>
      <c r="I10" s="63"/>
      <c r="J10" s="60"/>
      <c r="K10" s="60"/>
      <c r="L10" s="60"/>
      <c r="M10" s="60"/>
      <c r="N10" s="60"/>
      <c r="O10" s="60"/>
    </row>
    <row r="11" spans="1:15" ht="20.100000000000001" customHeight="1">
      <c r="A11" s="18"/>
      <c r="B11" s="32"/>
      <c r="C11" s="32"/>
      <c r="D11" s="32"/>
      <c r="E11" s="19"/>
      <c r="F11" s="21"/>
      <c r="G11" s="60"/>
      <c r="H11" s="60"/>
      <c r="I11" s="60"/>
      <c r="J11" s="60"/>
      <c r="K11" s="60"/>
      <c r="L11" s="60"/>
      <c r="M11" s="60"/>
      <c r="N11" s="60"/>
      <c r="O11" s="60"/>
    </row>
    <row r="12" spans="1:15" ht="20.100000000000001" customHeight="1">
      <c r="A12" s="18"/>
      <c r="B12" s="23" t="s">
        <v>9</v>
      </c>
      <c r="C12" s="16" t="s">
        <v>30</v>
      </c>
      <c r="D12" s="14" t="s">
        <v>10</v>
      </c>
      <c r="E12" s="19"/>
      <c r="F12" s="21"/>
      <c r="G12" s="60"/>
      <c r="H12" s="60"/>
      <c r="I12" s="60"/>
      <c r="J12" s="60"/>
      <c r="K12" s="60"/>
      <c r="L12" s="60"/>
      <c r="M12" s="60"/>
      <c r="N12" s="60"/>
      <c r="O12" s="60"/>
    </row>
    <row r="13" spans="1:15" ht="20.100000000000001" customHeight="1">
      <c r="A13" s="18"/>
      <c r="B13" s="23" t="s">
        <v>9</v>
      </c>
      <c r="C13" s="17" t="s">
        <v>11</v>
      </c>
      <c r="D13" s="15" t="s">
        <v>66</v>
      </c>
      <c r="E13" s="19"/>
      <c r="F13" s="21"/>
      <c r="G13" s="60"/>
      <c r="H13" s="60"/>
      <c r="I13" s="60"/>
      <c r="J13" s="60"/>
      <c r="K13" s="60"/>
      <c r="L13" s="60"/>
      <c r="M13" s="60"/>
      <c r="N13" s="60"/>
      <c r="O13" s="60"/>
    </row>
    <row r="14" spans="1:15" ht="20.100000000000001" customHeight="1">
      <c r="A14" s="18"/>
      <c r="B14" s="23"/>
      <c r="C14" s="17"/>
      <c r="D14" s="15"/>
      <c r="E14" s="19"/>
      <c r="F14" s="21"/>
      <c r="G14" s="60"/>
      <c r="H14" s="60"/>
      <c r="I14" s="60"/>
      <c r="J14" s="60"/>
      <c r="K14" s="60"/>
      <c r="L14" s="60"/>
      <c r="M14" s="60"/>
      <c r="N14" s="60"/>
      <c r="O14" s="60"/>
    </row>
    <row r="15" spans="1:15" ht="20.100000000000001" customHeight="1">
      <c r="A15" s="18"/>
      <c r="B15" s="20"/>
      <c r="C15" s="20"/>
      <c r="D15" s="25"/>
      <c r="E15" s="19"/>
      <c r="F15" s="21"/>
      <c r="G15" s="60"/>
      <c r="H15" s="60"/>
      <c r="I15" s="60"/>
      <c r="J15" s="60"/>
      <c r="K15" s="60"/>
      <c r="L15" s="60"/>
      <c r="M15" s="60"/>
      <c r="N15" s="60"/>
      <c r="O15" s="60"/>
    </row>
    <row r="16" spans="1:15" ht="20.100000000000001" customHeight="1">
      <c r="A16" s="26"/>
      <c r="B16" s="40" t="s">
        <v>104</v>
      </c>
      <c r="C16" s="10"/>
      <c r="D16" s="10"/>
      <c r="E16" s="10"/>
      <c r="F16" s="26"/>
      <c r="G16" s="60"/>
      <c r="H16" s="60"/>
      <c r="I16" s="60"/>
      <c r="J16" s="60"/>
      <c r="K16" s="60"/>
      <c r="L16" s="60"/>
      <c r="M16" s="60"/>
      <c r="N16" s="60"/>
      <c r="O16" s="60"/>
    </row>
    <row r="17" spans="1:15" ht="20.100000000000001" customHeight="1">
      <c r="A17" s="26"/>
      <c r="B17" s="10"/>
      <c r="C17" s="10"/>
      <c r="D17" s="10"/>
      <c r="E17" s="10"/>
      <c r="F17" s="26"/>
      <c r="G17" s="60"/>
      <c r="H17" s="60"/>
      <c r="I17" s="60"/>
      <c r="J17" s="60"/>
      <c r="K17" s="60"/>
      <c r="L17" s="60"/>
      <c r="M17" s="60"/>
      <c r="N17" s="60"/>
      <c r="O17" s="60"/>
    </row>
    <row r="18" spans="1:15" ht="21" customHeight="1">
      <c r="A18" s="54"/>
      <c r="B18" s="77" t="s">
        <v>135</v>
      </c>
      <c r="C18" s="77"/>
      <c r="D18" s="77"/>
      <c r="E18" s="77"/>
      <c r="F18" s="26"/>
      <c r="G18" s="60"/>
      <c r="H18" s="60"/>
      <c r="I18" s="60"/>
      <c r="J18" s="60"/>
      <c r="K18" s="60"/>
      <c r="L18" s="60"/>
      <c r="M18" s="60"/>
      <c r="N18" s="60"/>
      <c r="O18" s="60"/>
    </row>
    <row r="19" spans="1:15" ht="21" customHeight="1">
      <c r="A19" s="26"/>
      <c r="B19" s="77"/>
      <c r="C19" s="77"/>
      <c r="D19" s="77"/>
      <c r="E19" s="77"/>
      <c r="F19" s="26"/>
      <c r="G19" s="60"/>
      <c r="H19" s="60"/>
      <c r="I19" s="60"/>
      <c r="J19" s="60"/>
      <c r="K19" s="60"/>
      <c r="L19" s="60"/>
      <c r="M19" s="60"/>
      <c r="N19" s="60"/>
      <c r="O19" s="60"/>
    </row>
    <row r="20" spans="1:15" ht="20.100000000000001" customHeight="1" thickBot="1">
      <c r="A20" s="26"/>
      <c r="B20" s="10"/>
      <c r="C20" s="10"/>
      <c r="D20" s="10"/>
      <c r="E20" s="13"/>
      <c r="F20" s="26"/>
      <c r="G20" s="60"/>
      <c r="H20" s="60"/>
      <c r="I20" s="60"/>
      <c r="J20" s="60"/>
      <c r="K20" s="60"/>
      <c r="L20" s="60"/>
      <c r="M20" s="60"/>
      <c r="N20" s="60"/>
      <c r="O20" s="60"/>
    </row>
    <row r="21" spans="1:15" ht="20.100000000000001" customHeight="1" thickTop="1" thickBot="1">
      <c r="A21" s="26"/>
      <c r="B21" s="46" t="s">
        <v>68</v>
      </c>
      <c r="C21" s="10" t="s">
        <v>67</v>
      </c>
      <c r="D21" s="10"/>
      <c r="E21" s="13"/>
      <c r="F21" s="26"/>
      <c r="G21" s="60"/>
      <c r="H21" s="60"/>
      <c r="I21" s="60"/>
      <c r="J21" s="60"/>
      <c r="K21" s="60"/>
      <c r="L21" s="60"/>
      <c r="M21" s="60"/>
      <c r="N21" s="60"/>
      <c r="O21" s="60"/>
    </row>
    <row r="22" spans="1:15" ht="20.100000000000001" customHeight="1" thickTop="1" thickBot="1">
      <c r="A22" s="26"/>
      <c r="B22" s="71" t="s">
        <v>29</v>
      </c>
      <c r="C22" s="72"/>
      <c r="D22" s="10"/>
      <c r="E22" s="13"/>
      <c r="F22" s="26"/>
      <c r="G22" s="60"/>
      <c r="H22" s="60"/>
      <c r="I22" s="60"/>
      <c r="J22" s="60"/>
      <c r="K22" s="60"/>
      <c r="L22" s="60"/>
      <c r="M22" s="60"/>
      <c r="N22" s="60"/>
      <c r="O22" s="60"/>
    </row>
    <row r="23" spans="1:15" ht="20.100000000000001" customHeight="1" thickBot="1">
      <c r="A23" s="26"/>
      <c r="B23" s="7" t="s">
        <v>0</v>
      </c>
      <c r="C23" s="102">
        <v>0.12</v>
      </c>
      <c r="D23" s="10"/>
      <c r="E23" s="13"/>
      <c r="F23" s="26"/>
      <c r="G23" s="60"/>
      <c r="H23" s="60"/>
      <c r="I23" s="60"/>
      <c r="J23" s="60"/>
      <c r="K23" s="60"/>
      <c r="L23" s="60"/>
      <c r="M23" s="60"/>
      <c r="N23" s="60"/>
      <c r="O23" s="60"/>
    </row>
    <row r="24" spans="1:15" ht="20.100000000000001" customHeight="1" thickBot="1">
      <c r="A24" s="26"/>
      <c r="B24" s="7" t="s">
        <v>47</v>
      </c>
      <c r="C24" s="9">
        <v>12</v>
      </c>
      <c r="D24" s="53" t="s">
        <v>95</v>
      </c>
      <c r="E24" s="13"/>
      <c r="F24" s="26"/>
      <c r="G24" s="60"/>
      <c r="H24" s="60"/>
      <c r="I24" s="60"/>
      <c r="J24" s="60"/>
      <c r="K24" s="60"/>
      <c r="L24" s="60"/>
      <c r="M24" s="60"/>
      <c r="N24" s="60"/>
      <c r="O24" s="60"/>
    </row>
    <row r="25" spans="1:15" ht="20.100000000000001" customHeight="1" thickBot="1">
      <c r="A25" s="26"/>
      <c r="B25" s="7" t="s">
        <v>77</v>
      </c>
      <c r="C25" s="9">
        <v>12</v>
      </c>
      <c r="D25" s="53" t="s">
        <v>96</v>
      </c>
      <c r="E25" s="13"/>
      <c r="F25" s="26"/>
      <c r="G25" s="60"/>
      <c r="H25" s="60"/>
      <c r="I25" s="60"/>
      <c r="J25" s="60"/>
      <c r="K25" s="60"/>
      <c r="L25" s="60"/>
      <c r="M25" s="60"/>
      <c r="N25" s="60"/>
      <c r="O25" s="60"/>
    </row>
    <row r="26" spans="1:15" ht="20.100000000000001" customHeight="1" thickBot="1">
      <c r="A26" s="26"/>
      <c r="B26" s="7" t="s">
        <v>1</v>
      </c>
      <c r="C26" s="103">
        <f>(1+C23/C24)^C25-1</f>
        <v>0.12682503013196977</v>
      </c>
      <c r="D26" s="10"/>
      <c r="E26" s="13"/>
      <c r="F26" s="26"/>
      <c r="G26" s="60"/>
      <c r="H26" s="60"/>
      <c r="I26" s="60"/>
      <c r="J26" s="60"/>
      <c r="K26" s="60"/>
      <c r="L26" s="60"/>
      <c r="M26" s="60"/>
      <c r="N26" s="60"/>
      <c r="O26" s="60"/>
    </row>
    <row r="27" spans="1:15" ht="24" thickBot="1">
      <c r="A27" s="26"/>
      <c r="B27" s="90" t="s">
        <v>54</v>
      </c>
      <c r="C27" s="91"/>
      <c r="D27" s="10"/>
      <c r="E27" s="13"/>
      <c r="F27" s="26"/>
      <c r="G27" s="60"/>
      <c r="H27" s="60"/>
      <c r="I27" s="60"/>
      <c r="J27" s="60"/>
      <c r="K27" s="60"/>
      <c r="L27" s="60"/>
      <c r="M27" s="60"/>
      <c r="N27" s="60"/>
      <c r="O27" s="60"/>
    </row>
    <row r="28" spans="1:15" ht="20.100000000000001" customHeight="1" thickBot="1">
      <c r="A28" s="26"/>
      <c r="B28" s="10"/>
      <c r="C28" s="10"/>
      <c r="D28" s="10"/>
      <c r="E28" s="13"/>
      <c r="F28" s="26"/>
      <c r="G28" s="60"/>
      <c r="H28" s="60"/>
      <c r="I28" s="60"/>
      <c r="J28" s="60"/>
      <c r="K28" s="60"/>
      <c r="L28" s="60"/>
      <c r="M28" s="60"/>
      <c r="N28" s="60"/>
      <c r="O28" s="60"/>
    </row>
    <row r="29" spans="1:15" ht="20.100000000000001" customHeight="1" thickTop="1" thickBot="1">
      <c r="A29" s="26"/>
      <c r="B29" s="46" t="s">
        <v>69</v>
      </c>
      <c r="C29" s="52" t="s">
        <v>87</v>
      </c>
      <c r="D29" s="10"/>
      <c r="E29" s="10"/>
      <c r="F29" s="26"/>
      <c r="G29" s="60"/>
      <c r="H29" s="60"/>
      <c r="I29" s="60"/>
      <c r="J29" s="60"/>
      <c r="K29" s="60"/>
      <c r="L29" s="60"/>
      <c r="M29" s="60"/>
      <c r="N29" s="60"/>
      <c r="O29" s="60"/>
    </row>
    <row r="30" spans="1:15" ht="20.100000000000001" customHeight="1" thickTop="1" thickBot="1">
      <c r="A30" s="26"/>
      <c r="B30" s="71" t="s">
        <v>32</v>
      </c>
      <c r="C30" s="72"/>
      <c r="D30" s="10"/>
      <c r="E30" s="10"/>
      <c r="F30" s="26"/>
      <c r="G30" s="60"/>
      <c r="H30" s="60"/>
      <c r="I30" s="60"/>
      <c r="J30" s="60"/>
      <c r="K30" s="60"/>
      <c r="L30" s="60"/>
      <c r="M30" s="60"/>
      <c r="N30" s="60"/>
      <c r="O30" s="60"/>
    </row>
    <row r="31" spans="1:15" ht="20.100000000000001" customHeight="1" thickBot="1">
      <c r="A31" s="26"/>
      <c r="B31" s="7" t="s">
        <v>0</v>
      </c>
      <c r="C31" s="102">
        <v>0.12</v>
      </c>
      <c r="D31" s="10"/>
      <c r="E31" s="10"/>
      <c r="F31" s="26"/>
      <c r="G31" s="60"/>
      <c r="H31" s="60"/>
      <c r="I31" s="60"/>
      <c r="J31" s="60"/>
      <c r="K31" s="60"/>
      <c r="L31" s="60"/>
      <c r="M31" s="60"/>
      <c r="N31" s="60"/>
      <c r="O31" s="60"/>
    </row>
    <row r="32" spans="1:15" ht="20.100000000000001" customHeight="1" thickBot="1">
      <c r="A32" s="26"/>
      <c r="B32" s="7" t="s">
        <v>2</v>
      </c>
      <c r="C32" s="9">
        <v>30</v>
      </c>
      <c r="D32" s="53" t="s">
        <v>91</v>
      </c>
      <c r="E32" s="10"/>
      <c r="F32" s="26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20.100000000000001" customHeight="1" thickBot="1">
      <c r="A33" s="26"/>
      <c r="B33" s="7" t="s">
        <v>13</v>
      </c>
      <c r="C33" s="9">
        <v>360</v>
      </c>
      <c r="D33" s="53" t="s">
        <v>92</v>
      </c>
      <c r="E33" s="10"/>
      <c r="F33" s="26"/>
      <c r="G33" s="60"/>
      <c r="H33" s="60"/>
      <c r="I33" s="60"/>
      <c r="J33" s="60"/>
      <c r="K33" s="60"/>
      <c r="L33" s="60"/>
      <c r="M33" s="60"/>
      <c r="N33" s="60"/>
      <c r="O33" s="60"/>
    </row>
    <row r="34" spans="1:15" ht="20.100000000000001" customHeight="1" thickBot="1">
      <c r="A34" s="26"/>
      <c r="B34" s="7" t="s">
        <v>14</v>
      </c>
      <c r="C34" s="9">
        <v>360</v>
      </c>
      <c r="D34" s="53" t="s">
        <v>92</v>
      </c>
      <c r="E34" s="10"/>
      <c r="F34" s="26"/>
      <c r="G34" s="60"/>
      <c r="H34" s="60"/>
      <c r="I34" s="60"/>
      <c r="J34" s="60"/>
      <c r="K34" s="60"/>
      <c r="L34" s="60"/>
      <c r="M34" s="60"/>
      <c r="N34" s="60"/>
      <c r="O34" s="60"/>
    </row>
    <row r="35" spans="1:15" ht="20.100000000000001" customHeight="1" thickBot="1">
      <c r="A35" s="26"/>
      <c r="B35" s="7" t="s">
        <v>1</v>
      </c>
      <c r="C35" s="103">
        <f>[1]!TNaTE(C31,C32,C33,C34)</f>
        <v>0.12682503013196977</v>
      </c>
      <c r="D35" s="10"/>
      <c r="E35" s="10"/>
      <c r="F35" s="26"/>
      <c r="G35" s="60"/>
      <c r="H35" s="60"/>
      <c r="I35" s="60"/>
      <c r="J35" s="60"/>
      <c r="K35" s="60"/>
      <c r="L35" s="60"/>
      <c r="M35" s="60"/>
      <c r="N35" s="60"/>
      <c r="O35" s="60"/>
    </row>
    <row r="36" spans="1:15" ht="20.100000000000001" customHeight="1" thickBot="1">
      <c r="A36" s="26"/>
      <c r="B36" s="10"/>
      <c r="C36" s="10"/>
      <c r="D36" s="10"/>
      <c r="E36" s="10"/>
      <c r="F36" s="26"/>
      <c r="G36" s="60"/>
      <c r="H36" s="60"/>
      <c r="I36" s="60"/>
      <c r="J36" s="60"/>
      <c r="K36" s="60"/>
      <c r="L36" s="60"/>
      <c r="M36" s="60"/>
      <c r="N36" s="60"/>
      <c r="O36" s="60"/>
    </row>
    <row r="37" spans="1:15" ht="20.100000000000001" customHeight="1" thickTop="1" thickBot="1">
      <c r="A37" s="26"/>
      <c r="B37" s="46" t="s">
        <v>68</v>
      </c>
      <c r="C37" s="52" t="s">
        <v>88</v>
      </c>
      <c r="D37" s="10"/>
      <c r="E37" s="10"/>
      <c r="F37" s="26"/>
      <c r="G37" s="60"/>
      <c r="H37" s="60"/>
      <c r="I37" s="60"/>
      <c r="J37" s="60"/>
      <c r="K37" s="60"/>
      <c r="L37" s="60"/>
      <c r="M37" s="60"/>
      <c r="N37" s="60"/>
      <c r="O37" s="60"/>
    </row>
    <row r="38" spans="1:15" ht="20.100000000000001" customHeight="1" thickTop="1" thickBot="1">
      <c r="A38" s="26"/>
      <c r="B38" s="71" t="s">
        <v>24</v>
      </c>
      <c r="C38" s="72"/>
      <c r="D38" s="10"/>
      <c r="E38" s="10"/>
      <c r="F38" s="26"/>
      <c r="G38" s="60"/>
      <c r="H38" s="60"/>
      <c r="I38" s="60"/>
      <c r="J38" s="60"/>
      <c r="K38" s="60"/>
      <c r="L38" s="60"/>
      <c r="M38" s="60"/>
      <c r="N38" s="60"/>
      <c r="O38" s="60"/>
    </row>
    <row r="39" spans="1:15" ht="20.100000000000001" customHeight="1" thickBot="1">
      <c r="A39" s="26"/>
      <c r="B39" s="7" t="s">
        <v>0</v>
      </c>
      <c r="C39" s="102">
        <v>0.12</v>
      </c>
      <c r="D39" s="10"/>
      <c r="E39" s="10"/>
      <c r="F39" s="26"/>
      <c r="G39" s="60"/>
      <c r="H39" s="60"/>
      <c r="I39" s="60"/>
      <c r="J39" s="60"/>
      <c r="K39" s="60"/>
      <c r="L39" s="60"/>
      <c r="M39" s="60"/>
      <c r="N39" s="60"/>
      <c r="O39" s="60"/>
    </row>
    <row r="40" spans="1:15" ht="20.100000000000001" customHeight="1" thickBot="1">
      <c r="A40" s="26"/>
      <c r="B40" s="7" t="s">
        <v>2</v>
      </c>
      <c r="C40" s="9">
        <v>12</v>
      </c>
      <c r="D40" s="53" t="s">
        <v>90</v>
      </c>
      <c r="E40" s="10"/>
      <c r="F40" s="26"/>
      <c r="G40" s="60"/>
      <c r="H40" s="60"/>
      <c r="I40" s="60"/>
      <c r="J40" s="60"/>
      <c r="K40" s="60"/>
      <c r="L40" s="60"/>
      <c r="M40" s="60"/>
      <c r="N40" s="60"/>
      <c r="O40" s="60"/>
    </row>
    <row r="41" spans="1:15" ht="20.100000000000001" customHeight="1" thickBot="1">
      <c r="A41" s="26"/>
      <c r="B41" s="7" t="s">
        <v>1</v>
      </c>
      <c r="C41" s="103">
        <f>EFFECT(C39,C40)</f>
        <v>0.12682503013196977</v>
      </c>
      <c r="D41" s="10"/>
      <c r="E41" s="10"/>
      <c r="F41" s="26"/>
      <c r="G41" s="60"/>
      <c r="H41" s="60"/>
      <c r="I41" s="60"/>
      <c r="J41" s="60"/>
      <c r="K41" s="60"/>
      <c r="L41" s="60"/>
      <c r="M41" s="60"/>
      <c r="N41" s="60"/>
      <c r="O41" s="60"/>
    </row>
    <row r="42" spans="1:15" ht="19.5" thickBot="1">
      <c r="A42" s="26"/>
      <c r="B42" s="100" t="s">
        <v>134</v>
      </c>
      <c r="C42" s="101"/>
      <c r="D42" s="10"/>
      <c r="E42" s="10"/>
      <c r="F42" s="26"/>
      <c r="G42" s="60"/>
      <c r="H42" s="60"/>
      <c r="I42" s="60"/>
      <c r="J42" s="60"/>
      <c r="K42" s="60"/>
      <c r="L42" s="60"/>
      <c r="M42" s="60"/>
      <c r="N42" s="60"/>
      <c r="O42" s="60"/>
    </row>
    <row r="43" spans="1:15" ht="20.100000000000001" customHeight="1">
      <c r="A43" s="26"/>
      <c r="B43" s="10"/>
      <c r="C43" s="10"/>
      <c r="D43" s="10"/>
      <c r="E43" s="10"/>
      <c r="F43" s="26"/>
      <c r="G43" s="60"/>
      <c r="H43" s="60"/>
      <c r="I43" s="60"/>
      <c r="J43" s="60"/>
      <c r="K43" s="60"/>
      <c r="L43" s="60"/>
      <c r="M43" s="60"/>
      <c r="N43" s="60"/>
      <c r="O43" s="60"/>
    </row>
    <row r="44" spans="1:15" s="1" customFormat="1" ht="21" customHeight="1">
      <c r="A44" s="8"/>
      <c r="B44" s="77" t="s">
        <v>136</v>
      </c>
      <c r="C44" s="77"/>
      <c r="D44" s="77"/>
      <c r="E44" s="77"/>
      <c r="F44" s="8"/>
      <c r="G44" s="60"/>
      <c r="H44" s="60"/>
      <c r="I44" s="60"/>
      <c r="J44" s="60"/>
      <c r="K44" s="60"/>
      <c r="L44" s="60"/>
      <c r="M44" s="60"/>
      <c r="N44" s="60"/>
      <c r="O44" s="60"/>
    </row>
    <row r="45" spans="1:15" s="1" customFormat="1" ht="21" customHeight="1">
      <c r="A45" s="8"/>
      <c r="B45" s="77"/>
      <c r="C45" s="77"/>
      <c r="D45" s="77"/>
      <c r="E45" s="77"/>
      <c r="F45" s="8"/>
      <c r="G45" s="60"/>
      <c r="H45" s="60"/>
      <c r="I45" s="60"/>
      <c r="J45" s="60"/>
      <c r="K45" s="60"/>
      <c r="L45" s="60"/>
      <c r="M45" s="60"/>
      <c r="N45" s="60"/>
      <c r="O45" s="60"/>
    </row>
    <row r="46" spans="1:15" ht="20.100000000000001" customHeight="1" thickBot="1">
      <c r="A46" s="26"/>
      <c r="B46" s="10"/>
      <c r="C46" s="10"/>
      <c r="D46" s="10"/>
      <c r="E46" s="10"/>
      <c r="F46" s="26"/>
      <c r="G46" s="60"/>
      <c r="H46" s="60"/>
      <c r="I46" s="60"/>
      <c r="J46" s="60"/>
      <c r="K46" s="60"/>
      <c r="L46" s="60"/>
      <c r="M46" s="60"/>
      <c r="N46" s="60"/>
      <c r="O46" s="60"/>
    </row>
    <row r="47" spans="1:15" ht="20.100000000000001" customHeight="1" thickTop="1" thickBot="1">
      <c r="A47" s="26"/>
      <c r="B47" s="46" t="s">
        <v>68</v>
      </c>
      <c r="C47" s="10"/>
      <c r="D47" s="10"/>
      <c r="E47" s="10"/>
      <c r="F47" s="26"/>
      <c r="G47" s="60"/>
      <c r="H47" s="60"/>
      <c r="I47" s="60"/>
      <c r="J47" s="60"/>
      <c r="K47" s="60"/>
      <c r="L47" s="60"/>
      <c r="M47" s="60"/>
      <c r="N47" s="60"/>
      <c r="O47" s="60"/>
    </row>
    <row r="48" spans="1:15" ht="20.100000000000001" customHeight="1" thickTop="1" thickBot="1">
      <c r="A48" s="26"/>
      <c r="B48" s="71" t="s">
        <v>29</v>
      </c>
      <c r="C48" s="72"/>
      <c r="D48" s="10"/>
      <c r="E48" s="19"/>
      <c r="F48" s="26"/>
      <c r="G48" s="60"/>
      <c r="H48" s="60"/>
      <c r="I48" s="60"/>
      <c r="J48" s="60"/>
      <c r="K48" s="60"/>
      <c r="L48" s="60"/>
      <c r="M48" s="60"/>
      <c r="N48" s="60"/>
      <c r="O48" s="60"/>
    </row>
    <row r="49" spans="1:15" ht="20.100000000000001" customHeight="1" thickBot="1">
      <c r="A49" s="26"/>
      <c r="B49" s="9" t="s">
        <v>0</v>
      </c>
      <c r="C49" s="104">
        <v>0.2</v>
      </c>
      <c r="D49" s="10"/>
      <c r="E49" s="19"/>
      <c r="F49" s="29"/>
      <c r="G49" s="60"/>
      <c r="H49" s="60"/>
      <c r="I49" s="60"/>
      <c r="J49" s="60"/>
      <c r="K49" s="60"/>
      <c r="L49" s="60"/>
      <c r="M49" s="60"/>
      <c r="N49" s="60"/>
      <c r="O49" s="60"/>
    </row>
    <row r="50" spans="1:15" ht="20.100000000000001" customHeight="1" thickBot="1">
      <c r="A50" s="26"/>
      <c r="B50" s="9" t="s">
        <v>48</v>
      </c>
      <c r="C50" s="9">
        <v>4</v>
      </c>
      <c r="D50" s="53" t="s">
        <v>97</v>
      </c>
      <c r="E50" s="19"/>
      <c r="F50" s="26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20.100000000000001" customHeight="1" thickBot="1">
      <c r="A51" s="26"/>
      <c r="B51" s="9" t="s">
        <v>78</v>
      </c>
      <c r="C51" s="9">
        <v>2</v>
      </c>
      <c r="D51" s="53" t="s">
        <v>98</v>
      </c>
      <c r="E51" s="19"/>
      <c r="F51" s="26"/>
      <c r="G51" s="60"/>
      <c r="H51" s="60"/>
      <c r="I51" s="60"/>
      <c r="J51" s="60"/>
      <c r="K51" s="60"/>
      <c r="L51" s="60"/>
      <c r="M51" s="60"/>
      <c r="N51" s="60"/>
      <c r="O51" s="60"/>
    </row>
    <row r="52" spans="1:15" ht="20.100000000000001" customHeight="1" thickBot="1">
      <c r="A52" s="26"/>
      <c r="B52" s="9" t="s">
        <v>4</v>
      </c>
      <c r="C52" s="103">
        <f>(1+C49/C50)^C51-1</f>
        <v>0.10250000000000004</v>
      </c>
      <c r="D52" s="10"/>
      <c r="E52" s="19"/>
      <c r="F52" s="26"/>
      <c r="G52" s="60"/>
      <c r="H52" s="60"/>
      <c r="I52" s="60"/>
      <c r="J52" s="60"/>
      <c r="K52" s="60"/>
      <c r="L52" s="60"/>
      <c r="M52" s="60"/>
      <c r="N52" s="60"/>
      <c r="O52" s="60"/>
    </row>
    <row r="53" spans="1:15" ht="24" thickBot="1">
      <c r="A53" s="26"/>
      <c r="B53" s="90" t="s">
        <v>54</v>
      </c>
      <c r="C53" s="91"/>
      <c r="D53" s="10"/>
      <c r="E53" s="19"/>
      <c r="F53" s="26"/>
      <c r="G53" s="60"/>
      <c r="H53" s="60"/>
      <c r="I53" s="60"/>
      <c r="J53" s="60"/>
      <c r="K53" s="60"/>
      <c r="L53" s="60"/>
      <c r="M53" s="60"/>
      <c r="N53" s="60"/>
      <c r="O53" s="60"/>
    </row>
    <row r="54" spans="1:15" ht="20.100000000000001" customHeight="1" thickBot="1">
      <c r="A54" s="26"/>
      <c r="B54" s="10"/>
      <c r="C54" s="10"/>
      <c r="D54" s="10"/>
      <c r="E54" s="19"/>
      <c r="F54" s="26"/>
      <c r="G54" s="60"/>
      <c r="H54" s="60"/>
      <c r="I54" s="60"/>
      <c r="J54" s="60"/>
      <c r="K54" s="60"/>
      <c r="L54" s="60"/>
      <c r="M54" s="60"/>
      <c r="N54" s="60"/>
      <c r="O54" s="60"/>
    </row>
    <row r="55" spans="1:15" ht="20.100000000000001" customHeight="1" thickTop="1" thickBot="1">
      <c r="A55" s="26"/>
      <c r="B55" s="46" t="s">
        <v>69</v>
      </c>
      <c r="C55" s="52" t="s">
        <v>87</v>
      </c>
      <c r="D55" s="10"/>
      <c r="E55" s="19"/>
      <c r="F55" s="26"/>
      <c r="G55" s="60"/>
      <c r="H55" s="60"/>
      <c r="I55" s="60"/>
      <c r="J55" s="60"/>
      <c r="K55" s="60"/>
      <c r="L55" s="60"/>
      <c r="M55" s="60"/>
      <c r="N55" s="60"/>
      <c r="O55" s="60"/>
    </row>
    <row r="56" spans="1:15" ht="20.100000000000001" customHeight="1" thickTop="1" thickBot="1">
      <c r="A56" s="26"/>
      <c r="B56" s="71" t="s">
        <v>32</v>
      </c>
      <c r="C56" s="72"/>
      <c r="D56" s="10"/>
      <c r="E56" s="19"/>
      <c r="F56" s="26"/>
      <c r="G56" s="60"/>
      <c r="H56" s="60"/>
      <c r="I56" s="60"/>
      <c r="J56" s="60"/>
      <c r="K56" s="60"/>
      <c r="L56" s="60"/>
      <c r="M56" s="60"/>
      <c r="N56" s="60"/>
      <c r="O56" s="60"/>
    </row>
    <row r="57" spans="1:15" ht="20.100000000000001" customHeight="1" thickBot="1">
      <c r="A57" s="26"/>
      <c r="B57" s="7" t="s">
        <v>0</v>
      </c>
      <c r="C57" s="102">
        <v>0.2</v>
      </c>
      <c r="D57" s="10"/>
      <c r="E57" s="19"/>
      <c r="F57" s="26"/>
      <c r="G57" s="60"/>
      <c r="H57" s="60"/>
      <c r="I57" s="60"/>
      <c r="J57" s="60"/>
      <c r="K57" s="60"/>
      <c r="L57" s="60"/>
      <c r="M57" s="60"/>
      <c r="N57" s="60"/>
      <c r="O57" s="60"/>
    </row>
    <row r="58" spans="1:15" ht="20.100000000000001" customHeight="1" thickBot="1">
      <c r="A58" s="26"/>
      <c r="B58" s="7" t="s">
        <v>3</v>
      </c>
      <c r="C58" s="9">
        <v>90</v>
      </c>
      <c r="D58" s="53" t="s">
        <v>93</v>
      </c>
      <c r="E58" s="19"/>
      <c r="F58" s="26"/>
      <c r="G58" s="60"/>
      <c r="H58" s="60"/>
      <c r="I58" s="60"/>
      <c r="J58" s="60"/>
      <c r="K58" s="60"/>
      <c r="L58" s="60"/>
      <c r="M58" s="60"/>
      <c r="N58" s="60"/>
      <c r="O58" s="60"/>
    </row>
    <row r="59" spans="1:15" ht="20.100000000000001" customHeight="1" thickBot="1">
      <c r="A59" s="26"/>
      <c r="B59" s="7" t="s">
        <v>13</v>
      </c>
      <c r="C59" s="9">
        <v>360</v>
      </c>
      <c r="D59" s="53" t="s">
        <v>92</v>
      </c>
      <c r="E59" s="19"/>
      <c r="F59" s="26"/>
      <c r="G59" s="60"/>
      <c r="H59" s="60"/>
      <c r="I59" s="60"/>
      <c r="J59" s="60"/>
      <c r="K59" s="60"/>
      <c r="L59" s="60"/>
      <c r="M59" s="60"/>
      <c r="N59" s="60"/>
      <c r="O59" s="60"/>
    </row>
    <row r="60" spans="1:15" ht="20.100000000000001" customHeight="1" thickBot="1">
      <c r="A60" s="26"/>
      <c r="B60" s="7" t="s">
        <v>15</v>
      </c>
      <c r="C60" s="9">
        <v>180</v>
      </c>
      <c r="D60" s="53" t="s">
        <v>94</v>
      </c>
      <c r="E60" s="19"/>
      <c r="F60" s="26"/>
      <c r="G60" s="60"/>
      <c r="H60" s="60"/>
      <c r="I60" s="60"/>
      <c r="J60" s="60"/>
      <c r="K60" s="60"/>
      <c r="L60" s="60"/>
      <c r="M60" s="60"/>
      <c r="N60" s="60"/>
      <c r="O60" s="60"/>
    </row>
    <row r="61" spans="1:15" ht="20.100000000000001" customHeight="1" thickBot="1">
      <c r="A61" s="26"/>
      <c r="B61" s="7" t="s">
        <v>4</v>
      </c>
      <c r="C61" s="103">
        <f>[1]!TNaTE(C57,C58,C59,C60)</f>
        <v>0.10250000000000004</v>
      </c>
      <c r="D61" s="10"/>
      <c r="E61" s="19"/>
      <c r="F61" s="26"/>
      <c r="G61" s="60"/>
      <c r="H61" s="60"/>
      <c r="I61" s="60"/>
      <c r="J61" s="60"/>
      <c r="K61" s="60"/>
      <c r="L61" s="60"/>
      <c r="M61" s="60"/>
      <c r="N61" s="60"/>
      <c r="O61" s="60"/>
    </row>
    <row r="62" spans="1:15" ht="20.100000000000001" customHeight="1">
      <c r="A62" s="26"/>
      <c r="B62" s="10"/>
      <c r="C62" s="10"/>
      <c r="D62" s="10"/>
      <c r="E62" s="19"/>
      <c r="F62" s="26"/>
      <c r="G62" s="60"/>
      <c r="H62" s="60"/>
      <c r="I62" s="60"/>
      <c r="J62" s="60"/>
      <c r="K62" s="60"/>
      <c r="L62" s="60"/>
      <c r="M62" s="60"/>
      <c r="N62" s="60"/>
      <c r="O62" s="60"/>
    </row>
    <row r="63" spans="1:15" ht="20.100000000000001" customHeight="1">
      <c r="A63" s="26"/>
      <c r="B63" s="10"/>
      <c r="C63" s="10"/>
      <c r="D63" s="10"/>
      <c r="E63" s="10"/>
      <c r="F63" s="26"/>
      <c r="G63" s="60"/>
      <c r="H63" s="60"/>
      <c r="I63" s="60"/>
      <c r="J63" s="60"/>
      <c r="K63" s="60"/>
      <c r="L63" s="60"/>
      <c r="M63" s="60"/>
      <c r="N63" s="60"/>
      <c r="O63" s="60"/>
    </row>
    <row r="64" spans="1:15" s="1" customFormat="1" ht="20.100000000000001" customHeight="1">
      <c r="A64" s="8"/>
      <c r="B64" s="77" t="s">
        <v>137</v>
      </c>
      <c r="C64" s="77"/>
      <c r="D64" s="77"/>
      <c r="E64" s="77"/>
      <c r="F64" s="8"/>
      <c r="G64" s="60"/>
      <c r="H64" s="60"/>
      <c r="I64" s="60"/>
      <c r="J64" s="60"/>
      <c r="K64" s="60"/>
      <c r="L64" s="60"/>
      <c r="M64" s="60"/>
      <c r="N64" s="60"/>
      <c r="O64" s="60"/>
    </row>
    <row r="65" spans="1:15" s="1" customFormat="1" ht="20.100000000000001" customHeight="1">
      <c r="A65" s="8"/>
      <c r="B65" s="77"/>
      <c r="C65" s="77"/>
      <c r="D65" s="77"/>
      <c r="E65" s="77"/>
      <c r="F65" s="8"/>
      <c r="G65" s="60"/>
      <c r="H65" s="60"/>
      <c r="I65" s="60"/>
      <c r="J65" s="60"/>
      <c r="K65" s="60"/>
      <c r="L65" s="60"/>
      <c r="M65" s="60"/>
      <c r="N65" s="60"/>
      <c r="O65" s="60"/>
    </row>
    <row r="66" spans="1:15" ht="20.100000000000001" customHeight="1" thickBot="1">
      <c r="A66" s="26"/>
      <c r="B66" s="10"/>
      <c r="C66" s="10"/>
      <c r="D66" s="10"/>
      <c r="E66" s="10"/>
      <c r="F66" s="26"/>
      <c r="G66" s="60"/>
      <c r="H66" s="60"/>
      <c r="I66" s="60"/>
      <c r="J66" s="60"/>
      <c r="K66" s="60"/>
      <c r="L66" s="60"/>
      <c r="M66" s="60"/>
      <c r="N66" s="60"/>
      <c r="O66" s="60"/>
    </row>
    <row r="67" spans="1:15" ht="20.100000000000001" customHeight="1" thickTop="1" thickBot="1">
      <c r="A67" s="26"/>
      <c r="B67" s="46" t="s">
        <v>68</v>
      </c>
      <c r="C67" s="10"/>
      <c r="D67" s="10"/>
      <c r="E67" s="10"/>
      <c r="F67" s="26"/>
      <c r="G67" s="60"/>
      <c r="H67" s="60"/>
      <c r="I67" s="60"/>
      <c r="J67" s="60"/>
      <c r="K67" s="60"/>
      <c r="L67" s="60"/>
      <c r="M67" s="60"/>
      <c r="N67" s="60"/>
      <c r="O67" s="60"/>
    </row>
    <row r="68" spans="1:15" ht="20.100000000000001" customHeight="1" thickTop="1" thickBot="1">
      <c r="A68" s="26"/>
      <c r="B68" s="71" t="s">
        <v>29</v>
      </c>
      <c r="C68" s="72"/>
      <c r="D68" s="10"/>
      <c r="E68" s="19"/>
      <c r="F68" s="26"/>
      <c r="G68" s="60"/>
      <c r="H68" s="60"/>
      <c r="I68" s="60"/>
      <c r="J68" s="60"/>
      <c r="K68" s="60"/>
      <c r="L68" s="60"/>
      <c r="M68" s="60"/>
      <c r="N68" s="60"/>
      <c r="O68" s="60"/>
    </row>
    <row r="69" spans="1:15" ht="20.100000000000001" customHeight="1" thickBot="1">
      <c r="A69" s="26"/>
      <c r="B69" s="7" t="s">
        <v>0</v>
      </c>
      <c r="C69" s="104">
        <v>0.08</v>
      </c>
      <c r="D69" s="10"/>
      <c r="E69" s="19"/>
      <c r="F69" s="26"/>
      <c r="G69" s="60"/>
      <c r="H69" s="60"/>
      <c r="I69" s="60"/>
      <c r="J69" s="60"/>
      <c r="K69" s="60"/>
      <c r="L69" s="60"/>
      <c r="M69" s="60"/>
      <c r="N69" s="60"/>
      <c r="O69" s="60"/>
    </row>
    <row r="70" spans="1:15" ht="20.100000000000001" customHeight="1" thickBot="1">
      <c r="A70" s="26"/>
      <c r="B70" s="7" t="s">
        <v>49</v>
      </c>
      <c r="C70" s="9">
        <v>360</v>
      </c>
      <c r="D70" s="53" t="s">
        <v>99</v>
      </c>
      <c r="E70" s="19"/>
      <c r="F70" s="26"/>
      <c r="G70" s="60"/>
      <c r="H70" s="60"/>
      <c r="I70" s="60"/>
      <c r="J70" s="60"/>
      <c r="K70" s="60"/>
      <c r="L70" s="60"/>
      <c r="M70" s="60"/>
      <c r="N70" s="60"/>
      <c r="O70" s="60"/>
    </row>
    <row r="71" spans="1:15" ht="20.100000000000001" customHeight="1" thickBot="1">
      <c r="A71" s="26"/>
      <c r="B71" s="7" t="s">
        <v>79</v>
      </c>
      <c r="C71" s="9">
        <v>30</v>
      </c>
      <c r="D71" s="53" t="s">
        <v>100</v>
      </c>
      <c r="E71" s="19"/>
      <c r="F71" s="26"/>
      <c r="G71" s="60"/>
      <c r="H71" s="60"/>
      <c r="I71" s="60"/>
      <c r="J71" s="60"/>
      <c r="K71" s="60"/>
      <c r="L71" s="60"/>
      <c r="M71" s="60"/>
      <c r="N71" s="60"/>
      <c r="O71" s="60"/>
    </row>
    <row r="72" spans="1:15" ht="20.100000000000001" customHeight="1" thickBot="1">
      <c r="A72" s="26"/>
      <c r="B72" s="7" t="s">
        <v>6</v>
      </c>
      <c r="C72" s="103">
        <f>(1+C69/C70)^C71-1</f>
        <v>6.6881927692383769E-3</v>
      </c>
      <c r="D72" s="10"/>
      <c r="E72" s="19"/>
      <c r="F72" s="26"/>
      <c r="G72" s="60"/>
      <c r="H72" s="60"/>
      <c r="I72" s="60"/>
      <c r="J72" s="60"/>
      <c r="K72" s="60"/>
      <c r="L72" s="60"/>
      <c r="M72" s="60"/>
      <c r="N72" s="60"/>
      <c r="O72" s="60"/>
    </row>
    <row r="73" spans="1:15" ht="24" thickBot="1">
      <c r="A73" s="26"/>
      <c r="B73" s="90" t="s">
        <v>54</v>
      </c>
      <c r="C73" s="91"/>
      <c r="D73" s="10"/>
      <c r="E73" s="19"/>
      <c r="F73" s="26"/>
      <c r="G73" s="60"/>
      <c r="H73" s="60"/>
      <c r="I73" s="60"/>
      <c r="J73" s="60"/>
      <c r="K73" s="60"/>
      <c r="L73" s="60"/>
      <c r="M73" s="60"/>
      <c r="N73" s="60"/>
      <c r="O73" s="60"/>
    </row>
    <row r="74" spans="1:15" ht="20.100000000000001" customHeight="1" thickBot="1">
      <c r="A74" s="26"/>
      <c r="B74" s="10"/>
      <c r="C74" s="10"/>
      <c r="D74" s="10"/>
      <c r="E74" s="19"/>
      <c r="F74" s="26"/>
      <c r="G74" s="60"/>
      <c r="H74" s="60"/>
      <c r="I74" s="60"/>
      <c r="J74" s="60"/>
      <c r="K74" s="60"/>
      <c r="L74" s="60"/>
      <c r="M74" s="60"/>
      <c r="N74" s="60"/>
      <c r="O74" s="60"/>
    </row>
    <row r="75" spans="1:15" ht="20.100000000000001" customHeight="1" thickTop="1" thickBot="1">
      <c r="A75" s="26"/>
      <c r="B75" s="46" t="s">
        <v>69</v>
      </c>
      <c r="C75" s="52" t="s">
        <v>87</v>
      </c>
      <c r="D75" s="10"/>
      <c r="E75" s="19"/>
      <c r="F75" s="26"/>
      <c r="G75" s="60"/>
      <c r="H75" s="60"/>
      <c r="I75" s="60"/>
      <c r="J75" s="60"/>
      <c r="K75" s="60"/>
      <c r="L75" s="60"/>
      <c r="M75" s="60"/>
      <c r="N75" s="60"/>
      <c r="O75" s="60"/>
    </row>
    <row r="76" spans="1:15" ht="20.100000000000001" customHeight="1" thickTop="1" thickBot="1">
      <c r="A76" s="26"/>
      <c r="B76" s="71" t="s">
        <v>32</v>
      </c>
      <c r="C76" s="72"/>
      <c r="D76" s="10"/>
      <c r="E76" s="19"/>
      <c r="F76" s="26"/>
      <c r="G76" s="60"/>
      <c r="H76" s="60"/>
      <c r="I76" s="60"/>
      <c r="J76" s="60"/>
      <c r="K76" s="60"/>
      <c r="L76" s="60"/>
      <c r="M76" s="60"/>
      <c r="N76" s="60"/>
      <c r="O76" s="60"/>
    </row>
    <row r="77" spans="1:15" ht="20.100000000000001" customHeight="1" thickBot="1">
      <c r="A77" s="26"/>
      <c r="B77" s="7" t="s">
        <v>0</v>
      </c>
      <c r="C77" s="102">
        <v>0.08</v>
      </c>
      <c r="D77" s="10"/>
      <c r="E77" s="19"/>
      <c r="F77" s="26"/>
      <c r="G77" s="64"/>
      <c r="H77" s="64"/>
      <c r="I77" s="60"/>
      <c r="J77" s="60"/>
      <c r="K77" s="60"/>
      <c r="L77" s="60"/>
      <c r="M77" s="60"/>
      <c r="N77" s="60"/>
      <c r="O77" s="60"/>
    </row>
    <row r="78" spans="1:15" ht="20.100000000000001" customHeight="1" thickBot="1">
      <c r="A78" s="26"/>
      <c r="B78" s="7" t="s">
        <v>5</v>
      </c>
      <c r="C78" s="9">
        <v>1</v>
      </c>
      <c r="D78" s="53" t="s">
        <v>101</v>
      </c>
      <c r="E78" s="19"/>
      <c r="F78" s="26"/>
      <c r="G78" s="64"/>
      <c r="H78" s="64"/>
      <c r="I78" s="60"/>
      <c r="J78" s="60"/>
      <c r="K78" s="60"/>
      <c r="L78" s="60"/>
      <c r="M78" s="60"/>
      <c r="N78" s="60"/>
      <c r="O78" s="60"/>
    </row>
    <row r="79" spans="1:15" ht="20.100000000000001" customHeight="1" thickBot="1">
      <c r="A79" s="26"/>
      <c r="B79" s="7" t="s">
        <v>13</v>
      </c>
      <c r="C79" s="9">
        <v>360</v>
      </c>
      <c r="D79" s="53" t="s">
        <v>92</v>
      </c>
      <c r="E79" s="19"/>
      <c r="F79" s="26"/>
      <c r="G79" s="64"/>
      <c r="H79" s="64"/>
      <c r="I79" s="60"/>
      <c r="J79" s="60"/>
      <c r="K79" s="60"/>
      <c r="L79" s="60"/>
      <c r="M79" s="60"/>
      <c r="N79" s="60"/>
      <c r="O79" s="60"/>
    </row>
    <row r="80" spans="1:15" ht="20.100000000000001" customHeight="1" thickBot="1">
      <c r="A80" s="26"/>
      <c r="B80" s="7" t="s">
        <v>16</v>
      </c>
      <c r="C80" s="9">
        <v>30</v>
      </c>
      <c r="D80" s="53" t="s">
        <v>91</v>
      </c>
      <c r="E80" s="19"/>
      <c r="F80" s="26"/>
      <c r="G80" s="64"/>
      <c r="H80" s="64"/>
      <c r="I80" s="60"/>
      <c r="J80" s="60"/>
      <c r="K80" s="60"/>
      <c r="L80" s="60"/>
      <c r="M80" s="60"/>
      <c r="N80" s="60"/>
      <c r="O80" s="60"/>
    </row>
    <row r="81" spans="1:15" ht="20.100000000000001" customHeight="1" thickBot="1">
      <c r="A81" s="26"/>
      <c r="B81" s="7" t="s">
        <v>6</v>
      </c>
      <c r="C81" s="103">
        <f>[1]!TNaTE(C77,C78,C79,C80)</f>
        <v>6.6881927692374887E-3</v>
      </c>
      <c r="D81" s="10"/>
      <c r="E81" s="19"/>
      <c r="F81" s="26"/>
      <c r="G81" s="64"/>
      <c r="H81" s="64"/>
      <c r="I81" s="60"/>
      <c r="J81" s="60"/>
      <c r="K81" s="60"/>
      <c r="L81" s="60"/>
      <c r="M81" s="60"/>
      <c r="N81" s="60"/>
      <c r="O81" s="60"/>
    </row>
    <row r="82" spans="1:15" ht="20.100000000000001" customHeight="1">
      <c r="A82" s="26"/>
      <c r="B82" s="10"/>
      <c r="C82" s="10"/>
      <c r="D82" s="10"/>
      <c r="E82" s="19"/>
      <c r="F82" s="26"/>
      <c r="G82" s="60"/>
      <c r="H82" s="60"/>
      <c r="I82" s="60"/>
      <c r="J82" s="60"/>
      <c r="K82" s="60"/>
      <c r="L82" s="60"/>
      <c r="M82" s="60"/>
      <c r="N82" s="60"/>
      <c r="O82" s="60"/>
    </row>
    <row r="83" spans="1:15" ht="20.100000000000001" customHeight="1">
      <c r="A83" s="26"/>
      <c r="B83" s="10"/>
      <c r="C83" s="10"/>
      <c r="D83" s="10"/>
      <c r="E83" s="19"/>
      <c r="F83" s="26"/>
      <c r="G83" s="60"/>
      <c r="H83" s="60"/>
      <c r="I83" s="60"/>
      <c r="J83" s="60"/>
      <c r="K83" s="60"/>
      <c r="L83" s="60"/>
      <c r="M83" s="60"/>
      <c r="N83" s="60"/>
      <c r="O83" s="60"/>
    </row>
    <row r="84" spans="1:15" s="2" customFormat="1" ht="4.5" customHeight="1" thickBot="1">
      <c r="A84" s="3"/>
      <c r="B84" s="4"/>
      <c r="C84" s="4"/>
      <c r="D84" s="4"/>
      <c r="E84" s="4"/>
      <c r="F84" s="4"/>
      <c r="G84" s="60"/>
      <c r="H84" s="60"/>
      <c r="I84" s="60"/>
      <c r="J84" s="60"/>
      <c r="K84" s="60"/>
      <c r="L84" s="60"/>
      <c r="M84" s="60"/>
      <c r="N84" s="60"/>
      <c r="O84" s="60"/>
    </row>
    <row r="85" spans="1:15" ht="27.75" thickTop="1" thickBot="1">
      <c r="A85" s="18"/>
      <c r="B85" s="80" t="s">
        <v>103</v>
      </c>
      <c r="C85" s="80"/>
      <c r="D85" s="80"/>
      <c r="E85" s="80"/>
      <c r="F85" s="18"/>
      <c r="G85" s="60"/>
      <c r="H85" s="60"/>
      <c r="I85" s="60"/>
      <c r="J85" s="60"/>
      <c r="K85" s="60"/>
      <c r="L85" s="60"/>
      <c r="M85" s="60"/>
      <c r="N85" s="60"/>
      <c r="O85" s="60"/>
    </row>
    <row r="86" spans="1:15" ht="5.25" customHeight="1" thickTop="1">
      <c r="A86" s="5"/>
      <c r="B86" s="18"/>
      <c r="C86" s="18"/>
      <c r="D86" s="18"/>
      <c r="E86" s="18"/>
      <c r="F86" s="18"/>
      <c r="G86" s="60"/>
      <c r="H86" s="60"/>
      <c r="I86" s="60"/>
      <c r="J86" s="60"/>
      <c r="K86" s="60"/>
      <c r="L86" s="60"/>
      <c r="M86" s="60"/>
      <c r="N86" s="60"/>
      <c r="O86" s="60"/>
    </row>
    <row r="87" spans="1:15" ht="21.75" thickBot="1">
      <c r="A87" s="18"/>
      <c r="B87" s="20"/>
      <c r="C87" s="20"/>
      <c r="D87" s="20"/>
      <c r="E87" s="20"/>
      <c r="F87" s="21"/>
      <c r="G87" s="60"/>
      <c r="H87" s="60"/>
      <c r="I87" s="60"/>
      <c r="J87" s="60"/>
      <c r="K87" s="60"/>
      <c r="L87" s="60"/>
      <c r="M87" s="60"/>
      <c r="N87" s="60"/>
      <c r="O87" s="60"/>
    </row>
    <row r="88" spans="1:15" ht="21.75" thickBot="1">
      <c r="A88" s="18"/>
      <c r="B88" s="75" t="s">
        <v>33</v>
      </c>
      <c r="C88" s="76"/>
      <c r="F88" s="21"/>
      <c r="G88" s="60"/>
      <c r="H88" s="60"/>
      <c r="I88" s="60"/>
      <c r="J88" s="60"/>
      <c r="K88" s="60"/>
      <c r="L88" s="60"/>
      <c r="M88" s="60"/>
      <c r="N88" s="60"/>
      <c r="O88" s="60"/>
    </row>
    <row r="89" spans="1:15" ht="21.75" thickBot="1">
      <c r="A89" s="18"/>
      <c r="B89" s="6"/>
      <c r="F89" s="21"/>
      <c r="G89" s="60"/>
      <c r="H89" s="60"/>
      <c r="I89" s="60"/>
      <c r="J89" s="60"/>
      <c r="K89" s="60"/>
      <c r="L89" s="60"/>
      <c r="M89" s="60"/>
      <c r="N89" s="60"/>
      <c r="O89" s="60"/>
    </row>
    <row r="90" spans="1:15" ht="24.75" thickTop="1" thickBot="1">
      <c r="A90" s="18"/>
      <c r="B90" s="73" t="s">
        <v>53</v>
      </c>
      <c r="C90" s="74"/>
      <c r="F90" s="21"/>
      <c r="G90" s="60"/>
      <c r="H90" s="60"/>
      <c r="I90" s="60"/>
      <c r="J90" s="60"/>
      <c r="K90" s="60"/>
      <c r="L90" s="60"/>
      <c r="M90" s="60"/>
      <c r="N90" s="60"/>
      <c r="O90" s="60"/>
    </row>
    <row r="91" spans="1:15" ht="18" customHeight="1" thickTop="1">
      <c r="A91" s="18"/>
      <c r="B91" s="20"/>
      <c r="C91" s="20"/>
      <c r="D91" s="25"/>
      <c r="E91" s="19"/>
      <c r="F91" s="21"/>
      <c r="G91" s="60"/>
      <c r="H91" s="60"/>
      <c r="I91" s="60"/>
      <c r="J91" s="60"/>
      <c r="K91" s="60"/>
      <c r="L91" s="60"/>
      <c r="M91" s="60"/>
      <c r="N91" s="60"/>
      <c r="O91" s="60"/>
    </row>
    <row r="92" spans="1:15" ht="20.100000000000001" customHeight="1" thickBot="1">
      <c r="A92" s="18"/>
      <c r="B92" s="20"/>
      <c r="C92" s="20"/>
      <c r="D92" s="25"/>
      <c r="E92" s="19"/>
      <c r="F92" s="21"/>
      <c r="G92" s="60"/>
      <c r="H92" s="60"/>
      <c r="I92" s="60"/>
      <c r="J92" s="60"/>
      <c r="K92" s="60"/>
      <c r="L92" s="60"/>
      <c r="M92" s="60"/>
      <c r="N92" s="60"/>
      <c r="O92" s="60"/>
    </row>
    <row r="93" spans="1:15" ht="20.100000000000001" customHeight="1" thickBot="1">
      <c r="A93" s="18"/>
      <c r="B93" s="98" t="s">
        <v>8</v>
      </c>
      <c r="C93" s="99"/>
      <c r="D93" s="32"/>
      <c r="E93" s="19"/>
      <c r="F93" s="21"/>
      <c r="G93" s="60"/>
      <c r="H93" s="60"/>
      <c r="I93" s="60"/>
      <c r="J93" s="60"/>
      <c r="K93" s="60"/>
      <c r="L93" s="60"/>
      <c r="M93" s="60"/>
      <c r="N93" s="60"/>
      <c r="O93" s="60"/>
    </row>
    <row r="94" spans="1:15" ht="20.100000000000001" customHeight="1">
      <c r="A94" s="18"/>
      <c r="B94" s="32"/>
      <c r="C94" s="32"/>
      <c r="D94" s="32"/>
      <c r="E94" s="19"/>
      <c r="F94" s="21"/>
      <c r="G94" s="60"/>
      <c r="H94" s="60"/>
      <c r="I94" s="60"/>
      <c r="J94" s="60"/>
      <c r="K94" s="60"/>
      <c r="L94" s="60"/>
      <c r="M94" s="60"/>
      <c r="N94" s="60"/>
      <c r="O94" s="60"/>
    </row>
    <row r="95" spans="1:15" ht="20.100000000000001" customHeight="1">
      <c r="A95" s="18"/>
      <c r="B95" s="23" t="s">
        <v>9</v>
      </c>
      <c r="C95" s="16" t="s">
        <v>31</v>
      </c>
      <c r="D95" s="14" t="s">
        <v>10</v>
      </c>
      <c r="E95" s="19"/>
      <c r="F95" s="21"/>
      <c r="G95" s="60"/>
      <c r="H95" s="60"/>
      <c r="I95" s="60"/>
      <c r="J95" s="60"/>
      <c r="K95" s="60"/>
      <c r="L95" s="60"/>
      <c r="M95" s="60"/>
      <c r="N95" s="60"/>
      <c r="O95" s="60"/>
    </row>
    <row r="96" spans="1:15" ht="20.100000000000001" customHeight="1">
      <c r="A96" s="18"/>
      <c r="B96" s="23" t="s">
        <v>9</v>
      </c>
      <c r="C96" s="17" t="s">
        <v>12</v>
      </c>
      <c r="D96" s="15" t="s">
        <v>66</v>
      </c>
      <c r="E96" s="19"/>
      <c r="F96" s="21"/>
      <c r="G96" s="60"/>
      <c r="H96" s="60"/>
      <c r="I96" s="60"/>
      <c r="J96" s="60"/>
      <c r="K96" s="60"/>
      <c r="L96" s="60"/>
      <c r="M96" s="60"/>
      <c r="N96" s="60"/>
      <c r="O96" s="60"/>
    </row>
    <row r="97" spans="1:15" ht="20.100000000000001" customHeight="1">
      <c r="A97" s="26"/>
      <c r="B97" s="10"/>
      <c r="C97" s="10"/>
      <c r="D97" s="10"/>
      <c r="E97" s="19"/>
      <c r="F97" s="26"/>
      <c r="G97" s="60"/>
      <c r="H97" s="60"/>
      <c r="I97" s="60"/>
      <c r="J97" s="60"/>
      <c r="K97" s="60"/>
      <c r="L97" s="60"/>
      <c r="M97" s="60"/>
      <c r="N97" s="60"/>
      <c r="O97" s="60"/>
    </row>
    <row r="98" spans="1:15" ht="20.100000000000001" customHeight="1">
      <c r="A98" s="26"/>
      <c r="B98" s="10"/>
      <c r="C98" s="10"/>
      <c r="D98" s="10"/>
      <c r="E98" s="19"/>
      <c r="F98" s="26"/>
      <c r="G98" s="60"/>
      <c r="H98" s="60"/>
      <c r="I98" s="60"/>
      <c r="J98" s="60"/>
      <c r="K98" s="60"/>
      <c r="L98" s="60"/>
      <c r="M98" s="60"/>
      <c r="N98" s="60"/>
      <c r="O98" s="60"/>
    </row>
    <row r="99" spans="1:15" ht="20.100000000000001" customHeight="1">
      <c r="A99" s="26"/>
      <c r="B99" s="77" t="s">
        <v>138</v>
      </c>
      <c r="C99" s="77"/>
      <c r="D99" s="77"/>
      <c r="E99" s="77"/>
      <c r="F99" s="26"/>
      <c r="G99" s="60"/>
      <c r="H99" s="60"/>
      <c r="I99" s="60"/>
      <c r="J99" s="60"/>
      <c r="K99" s="60"/>
      <c r="L99" s="60"/>
      <c r="M99" s="60"/>
      <c r="N99" s="60"/>
      <c r="O99" s="60"/>
    </row>
    <row r="100" spans="1:15" ht="21" customHeight="1">
      <c r="A100" s="26"/>
      <c r="B100" s="77"/>
      <c r="C100" s="77"/>
      <c r="D100" s="77"/>
      <c r="E100" s="77"/>
      <c r="F100" s="26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1:15" ht="20.100000000000001" customHeight="1" thickBot="1">
      <c r="A101" s="26"/>
      <c r="B101" s="10"/>
      <c r="C101" s="10"/>
      <c r="D101" s="10"/>
      <c r="E101" s="19"/>
      <c r="F101" s="26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1:15" ht="20.100000000000001" customHeight="1" thickTop="1" thickBot="1">
      <c r="A102" s="26"/>
      <c r="B102" s="46" t="s">
        <v>68</v>
      </c>
      <c r="C102" s="10"/>
      <c r="D102" s="10"/>
      <c r="E102" s="19"/>
      <c r="F102" s="26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1:15" ht="20.100000000000001" customHeight="1" thickTop="1" thickBot="1">
      <c r="A103" s="26"/>
      <c r="B103" s="71" t="s">
        <v>29</v>
      </c>
      <c r="C103" s="72"/>
      <c r="D103" s="10"/>
      <c r="E103" s="19"/>
      <c r="F103" s="26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1:15" ht="20.100000000000001" customHeight="1" thickBot="1">
      <c r="A104" s="26"/>
      <c r="B104" s="7" t="s">
        <v>1</v>
      </c>
      <c r="C104" s="102">
        <v>0.15</v>
      </c>
      <c r="D104" s="10"/>
      <c r="E104" s="19"/>
      <c r="F104" s="26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1:15" ht="20.100000000000001" customHeight="1" thickBot="1">
      <c r="A105" s="26"/>
      <c r="B105" s="7" t="s">
        <v>50</v>
      </c>
      <c r="C105" s="9">
        <v>6</v>
      </c>
      <c r="D105" s="53" t="s">
        <v>105</v>
      </c>
      <c r="E105" s="19"/>
      <c r="F105" s="26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1:15" ht="20.100000000000001" customHeight="1" thickBot="1">
      <c r="A106" s="26"/>
      <c r="B106" s="7" t="s">
        <v>80</v>
      </c>
      <c r="C106" s="9">
        <v>6</v>
      </c>
      <c r="D106" s="53" t="s">
        <v>106</v>
      </c>
      <c r="E106" s="19"/>
      <c r="F106" s="26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1:15" ht="20.100000000000001" customHeight="1" thickBot="1">
      <c r="A107" s="26"/>
      <c r="B107" s="7" t="s">
        <v>0</v>
      </c>
      <c r="C107" s="103">
        <f>((1+C104)^(1/C106)-1)*C105</f>
        <v>0.14140243870887392</v>
      </c>
      <c r="D107" s="10"/>
      <c r="E107" s="19"/>
      <c r="F107" s="26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1:15" ht="24" thickBot="1">
      <c r="A108" s="26"/>
      <c r="B108" s="90" t="s">
        <v>55</v>
      </c>
      <c r="C108" s="91"/>
      <c r="D108" s="10"/>
      <c r="E108" s="19"/>
      <c r="F108" s="26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1:15" ht="20.100000000000001" customHeight="1" thickBot="1">
      <c r="A109" s="26"/>
      <c r="B109" s="10"/>
      <c r="C109" s="10"/>
      <c r="D109" s="10"/>
      <c r="E109" s="10"/>
      <c r="F109" s="26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1:15" ht="20.100000000000001" customHeight="1" thickTop="1" thickBot="1">
      <c r="A110" s="26"/>
      <c r="B110" s="46" t="s">
        <v>69</v>
      </c>
      <c r="C110" s="52" t="s">
        <v>87</v>
      </c>
      <c r="D110" s="10"/>
      <c r="E110" s="10"/>
      <c r="F110" s="26"/>
      <c r="G110" s="60"/>
      <c r="H110" s="60"/>
      <c r="I110" s="60"/>
      <c r="J110" s="60"/>
      <c r="K110" s="60"/>
      <c r="L110" s="60"/>
      <c r="M110" s="60"/>
      <c r="N110" s="60"/>
      <c r="O110" s="60"/>
    </row>
    <row r="111" spans="1:15" ht="20.100000000000001" customHeight="1" thickTop="1" thickBot="1">
      <c r="A111" s="26"/>
      <c r="B111" s="71" t="s">
        <v>34</v>
      </c>
      <c r="C111" s="72"/>
      <c r="D111" s="10"/>
      <c r="E111" s="10"/>
      <c r="F111" s="26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1:15" ht="20.100000000000001" customHeight="1" thickBot="1">
      <c r="A112" s="26"/>
      <c r="B112" s="7" t="s">
        <v>1</v>
      </c>
      <c r="C112" s="102">
        <v>0.15</v>
      </c>
      <c r="D112" s="10"/>
      <c r="E112" s="10"/>
      <c r="F112" s="26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1:15" ht="20.100000000000001" customHeight="1" thickBot="1">
      <c r="A113" s="26"/>
      <c r="B113" s="7" t="s">
        <v>22</v>
      </c>
      <c r="C113" s="9">
        <v>60</v>
      </c>
      <c r="D113" s="53" t="s">
        <v>107</v>
      </c>
      <c r="E113" s="10"/>
      <c r="F113" s="26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1:15" ht="20.100000000000001" customHeight="1" thickBot="1">
      <c r="A114" s="26"/>
      <c r="B114" s="7" t="s">
        <v>14</v>
      </c>
      <c r="C114" s="9">
        <v>360</v>
      </c>
      <c r="D114" s="53" t="s">
        <v>92</v>
      </c>
      <c r="E114" s="10"/>
      <c r="F114" s="26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1:15" ht="20.100000000000001" customHeight="1" thickBot="1">
      <c r="A115" s="26"/>
      <c r="B115" s="7" t="s">
        <v>13</v>
      </c>
      <c r="C115" s="9">
        <v>360</v>
      </c>
      <c r="D115" s="53" t="s">
        <v>92</v>
      </c>
      <c r="E115" s="10"/>
      <c r="F115" s="26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1:15" ht="20.100000000000001" customHeight="1" thickBot="1">
      <c r="A116" s="26"/>
      <c r="B116" s="7" t="s">
        <v>0</v>
      </c>
      <c r="C116" s="103">
        <f>[1]!TEaTN(C112,C113,C114,C115)</f>
        <v>0.14140243870887392</v>
      </c>
      <c r="D116" s="10"/>
      <c r="E116" s="10"/>
      <c r="F116" s="26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1:15" ht="20.100000000000001" customHeight="1" thickBot="1">
      <c r="A117" s="26"/>
      <c r="B117" s="10"/>
      <c r="C117" s="10"/>
      <c r="D117" s="10"/>
      <c r="E117" s="10"/>
      <c r="F117" s="26"/>
      <c r="G117" s="60"/>
      <c r="H117" s="60"/>
      <c r="I117" s="60"/>
      <c r="J117" s="60"/>
      <c r="K117" s="60"/>
      <c r="L117" s="60"/>
      <c r="M117" s="60"/>
      <c r="N117" s="60"/>
      <c r="O117" s="60"/>
    </row>
    <row r="118" spans="1:15" ht="20.100000000000001" customHeight="1" thickTop="1" thickBot="1">
      <c r="A118" s="26"/>
      <c r="B118" s="46" t="s">
        <v>68</v>
      </c>
      <c r="C118" s="52" t="s">
        <v>88</v>
      </c>
      <c r="D118" s="10"/>
      <c r="E118" s="10"/>
      <c r="F118" s="26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1:15" ht="19.5" customHeight="1" thickTop="1" thickBot="1">
      <c r="A119" s="26"/>
      <c r="B119" s="71" t="s">
        <v>23</v>
      </c>
      <c r="C119" s="72"/>
      <c r="D119" s="10"/>
      <c r="E119" s="10"/>
      <c r="F119" s="26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1:15" ht="20.100000000000001" customHeight="1" thickBot="1">
      <c r="A120" s="26"/>
      <c r="B120" s="7" t="s">
        <v>1</v>
      </c>
      <c r="C120" s="102">
        <v>0.15</v>
      </c>
      <c r="D120" s="10"/>
      <c r="E120" s="10"/>
      <c r="F120" s="26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1:15" ht="20.100000000000001" customHeight="1" thickBot="1">
      <c r="A121" s="26"/>
      <c r="B121" s="7" t="s">
        <v>22</v>
      </c>
      <c r="C121" s="9">
        <v>6</v>
      </c>
      <c r="D121" s="53" t="s">
        <v>108</v>
      </c>
      <c r="E121" s="10"/>
      <c r="F121" s="26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1:15" ht="20.100000000000001" customHeight="1" thickBot="1">
      <c r="A122" s="26"/>
      <c r="B122" s="7" t="s">
        <v>0</v>
      </c>
      <c r="C122" s="103">
        <f>NOMINAL(C120,C121)</f>
        <v>0.14140243870887392</v>
      </c>
      <c r="D122" s="10"/>
      <c r="E122" s="10"/>
      <c r="F122" s="26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1:15" ht="19.5" thickBot="1">
      <c r="A123" s="26"/>
      <c r="B123" s="100" t="s">
        <v>134</v>
      </c>
      <c r="C123" s="101"/>
      <c r="D123" s="10"/>
      <c r="E123" s="10"/>
      <c r="F123" s="26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1:15" ht="20.100000000000001" customHeight="1" thickBot="1">
      <c r="A124" s="26"/>
      <c r="B124" s="10"/>
      <c r="C124" s="28"/>
      <c r="D124" s="10"/>
      <c r="E124" s="10"/>
      <c r="F124" s="26"/>
      <c r="G124" s="60"/>
      <c r="H124" s="60"/>
      <c r="I124" s="60"/>
      <c r="J124" s="60"/>
      <c r="K124" s="60"/>
      <c r="L124" s="60"/>
      <c r="M124" s="60"/>
      <c r="N124" s="60"/>
      <c r="O124" s="60"/>
    </row>
    <row r="125" spans="1:15" ht="27.75" thickTop="1" thickBot="1">
      <c r="A125" s="26"/>
      <c r="B125" s="80" t="s">
        <v>17</v>
      </c>
      <c r="C125" s="80"/>
      <c r="D125" s="80"/>
      <c r="E125" s="80"/>
      <c r="F125" s="26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1:15" ht="20.100000000000001" customHeight="1" thickTop="1" thickBot="1">
      <c r="A126" s="26"/>
      <c r="B126" s="10"/>
      <c r="C126" s="10"/>
      <c r="D126" s="10"/>
      <c r="E126" s="10"/>
      <c r="F126" s="26"/>
      <c r="G126" s="60"/>
      <c r="H126" s="60"/>
      <c r="I126" s="60"/>
      <c r="J126" s="60"/>
      <c r="K126" s="60"/>
      <c r="L126" s="60"/>
      <c r="M126" s="60"/>
      <c r="N126" s="60"/>
      <c r="O126" s="60"/>
    </row>
    <row r="127" spans="1:15" s="20" customFormat="1" ht="21.75" thickBot="1">
      <c r="A127" s="31"/>
      <c r="B127" s="75" t="s">
        <v>28</v>
      </c>
      <c r="C127" s="76"/>
      <c r="F127" s="31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1:15" s="20" customFormat="1" ht="21.75" thickBot="1">
      <c r="A128" s="31"/>
      <c r="B128" s="30"/>
      <c r="C128" s="38"/>
      <c r="F128" s="31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1:15" s="20" customFormat="1" ht="24.75" thickTop="1" thickBot="1">
      <c r="A129" s="31"/>
      <c r="B129" s="73" t="s">
        <v>56</v>
      </c>
      <c r="C129" s="74"/>
      <c r="F129" s="31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1:15" ht="19.5" thickTop="1">
      <c r="A130" s="26"/>
      <c r="B130" s="45" t="s">
        <v>62</v>
      </c>
      <c r="C130" s="19"/>
      <c r="D130" s="35"/>
      <c r="E130" s="10"/>
      <c r="F130" s="26"/>
      <c r="G130" s="60"/>
      <c r="H130" s="60"/>
      <c r="I130" s="60"/>
      <c r="J130" s="60"/>
      <c r="K130" s="60"/>
      <c r="L130" s="60"/>
      <c r="M130" s="60"/>
      <c r="N130" s="60"/>
      <c r="O130" s="60"/>
    </row>
    <row r="131" spans="1:15" ht="20.100000000000001" customHeight="1">
      <c r="A131" s="26"/>
      <c r="B131" s="45" t="s">
        <v>81</v>
      </c>
      <c r="C131" s="19"/>
      <c r="D131" s="33"/>
      <c r="E131" s="10"/>
      <c r="F131" s="26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1:15" ht="20.100000000000001" customHeight="1">
      <c r="A132" s="26"/>
      <c r="B132" s="42"/>
      <c r="C132" s="19"/>
      <c r="D132" s="33"/>
      <c r="E132" s="10"/>
      <c r="F132" s="26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1:15" ht="20.100000000000001" customHeight="1" thickBot="1">
      <c r="A133" s="26"/>
      <c r="B133" s="42"/>
      <c r="C133" s="19"/>
      <c r="D133" s="33"/>
      <c r="E133" s="10"/>
      <c r="F133" s="26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1:15" ht="20.100000000000001" customHeight="1" thickBot="1">
      <c r="A134" s="26"/>
      <c r="B134" s="75" t="s">
        <v>18</v>
      </c>
      <c r="C134" s="76"/>
      <c r="D134" s="10"/>
      <c r="E134" s="10"/>
      <c r="F134" s="26"/>
      <c r="G134" s="60"/>
      <c r="H134" s="60"/>
      <c r="I134" s="60"/>
      <c r="J134" s="60"/>
      <c r="K134" s="60"/>
      <c r="L134" s="60"/>
      <c r="M134" s="60"/>
      <c r="N134" s="60"/>
      <c r="O134" s="60"/>
    </row>
    <row r="135" spans="1:15" ht="20.100000000000001" customHeight="1">
      <c r="A135" s="26"/>
      <c r="B135" s="30"/>
      <c r="C135" s="30"/>
      <c r="D135" s="10"/>
      <c r="E135" s="10"/>
      <c r="F135" s="26"/>
      <c r="G135" s="60"/>
      <c r="H135" s="60"/>
      <c r="I135" s="60"/>
      <c r="J135" s="60"/>
      <c r="K135" s="60"/>
      <c r="L135" s="60"/>
      <c r="M135" s="60"/>
      <c r="N135" s="60"/>
      <c r="O135" s="60"/>
    </row>
    <row r="136" spans="1:15" ht="20.100000000000001" customHeight="1">
      <c r="A136" s="26"/>
      <c r="B136" s="30" t="s">
        <v>9</v>
      </c>
      <c r="C136" s="11" t="s">
        <v>35</v>
      </c>
      <c r="D136" s="14" t="s">
        <v>10</v>
      </c>
      <c r="E136" s="10"/>
      <c r="F136" s="26"/>
      <c r="G136" s="60"/>
      <c r="H136" s="60"/>
      <c r="I136" s="60"/>
      <c r="J136" s="60"/>
      <c r="K136" s="60"/>
      <c r="L136" s="60"/>
      <c r="M136" s="60"/>
      <c r="N136" s="60"/>
      <c r="O136" s="60"/>
    </row>
    <row r="137" spans="1:15" ht="20.100000000000001" customHeight="1">
      <c r="A137" s="26"/>
      <c r="B137" s="42"/>
      <c r="C137" s="19"/>
      <c r="D137" s="33"/>
      <c r="E137" s="10"/>
      <c r="F137" s="26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1:15" ht="20.100000000000001" customHeight="1">
      <c r="A138" s="26"/>
      <c r="B138" s="42"/>
      <c r="C138" s="19"/>
      <c r="D138" s="33"/>
      <c r="E138" s="10"/>
      <c r="F138" s="26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1:15" ht="20.100000000000001" customHeight="1">
      <c r="A139" s="26"/>
      <c r="B139" s="77" t="s">
        <v>109</v>
      </c>
      <c r="C139" s="77"/>
      <c r="D139" s="77"/>
      <c r="E139" s="77"/>
      <c r="F139" s="26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1:15" ht="20.100000000000001" customHeight="1">
      <c r="A140" s="26"/>
      <c r="B140" s="77"/>
      <c r="C140" s="77"/>
      <c r="D140" s="77"/>
      <c r="E140" s="77"/>
      <c r="F140" s="26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1:15" ht="20.100000000000001" customHeight="1" thickBot="1">
      <c r="A141" s="26"/>
      <c r="B141" s="34"/>
      <c r="C141" s="10"/>
      <c r="D141" s="10"/>
      <c r="E141" s="10"/>
      <c r="F141" s="26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1:15" ht="20.100000000000001" customHeight="1" thickTop="1" thickBot="1">
      <c r="A142" s="26"/>
      <c r="B142" s="81" t="s">
        <v>70</v>
      </c>
      <c r="C142" s="82"/>
      <c r="D142" s="83" t="s">
        <v>82</v>
      </c>
      <c r="E142" s="84"/>
      <c r="F142" s="26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1:15" ht="20.100000000000001" customHeight="1" thickTop="1" thickBot="1">
      <c r="A143" s="26"/>
      <c r="B143" s="78" t="s">
        <v>29</v>
      </c>
      <c r="C143" s="79"/>
      <c r="D143" s="78" t="s">
        <v>29</v>
      </c>
      <c r="E143" s="79"/>
      <c r="F143" s="26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1:15" ht="20.100000000000001" customHeight="1" thickBot="1">
      <c r="A144" s="26"/>
      <c r="B144" s="7" t="s">
        <v>1</v>
      </c>
      <c r="C144" s="102">
        <v>0.25</v>
      </c>
      <c r="D144" s="7" t="s">
        <v>1</v>
      </c>
      <c r="E144" s="102">
        <v>0.25</v>
      </c>
      <c r="F144" s="26"/>
      <c r="G144" s="60"/>
      <c r="H144" s="60"/>
      <c r="I144" s="60"/>
      <c r="J144" s="60"/>
      <c r="K144" s="60"/>
      <c r="L144" s="60"/>
      <c r="M144" s="60"/>
      <c r="N144" s="60"/>
      <c r="O144" s="60"/>
    </row>
    <row r="145" spans="1:15" ht="20.100000000000001" customHeight="1" thickBot="1">
      <c r="A145" s="26"/>
      <c r="B145" s="43" t="s">
        <v>129</v>
      </c>
      <c r="C145" s="36">
        <v>30</v>
      </c>
      <c r="D145" s="43" t="s">
        <v>75</v>
      </c>
      <c r="E145" s="36">
        <v>12</v>
      </c>
      <c r="F145" s="26"/>
      <c r="G145" s="53" t="s">
        <v>130</v>
      </c>
      <c r="H145" s="60"/>
      <c r="I145" s="60"/>
      <c r="J145" s="60"/>
      <c r="K145" s="60"/>
      <c r="L145" s="60"/>
      <c r="M145" s="60"/>
      <c r="N145" s="60"/>
      <c r="O145" s="60"/>
    </row>
    <row r="146" spans="1:15" ht="20.100000000000001" customHeight="1" thickBot="1">
      <c r="A146" s="26"/>
      <c r="B146" s="43" t="s">
        <v>128</v>
      </c>
      <c r="C146" s="36">
        <v>360</v>
      </c>
      <c r="D146" s="43" t="s">
        <v>76</v>
      </c>
      <c r="E146" s="36">
        <v>1</v>
      </c>
      <c r="F146" s="26"/>
      <c r="G146" s="53" t="s">
        <v>131</v>
      </c>
      <c r="H146" s="60"/>
      <c r="I146" s="60"/>
      <c r="J146" s="60"/>
      <c r="K146" s="60"/>
      <c r="L146" s="60"/>
      <c r="M146" s="60"/>
      <c r="N146" s="60"/>
      <c r="O146" s="60"/>
    </row>
    <row r="147" spans="1:15" ht="20.100000000000001" customHeight="1" thickBot="1">
      <c r="A147" s="26"/>
      <c r="B147" s="7" t="s">
        <v>6</v>
      </c>
      <c r="C147" s="103">
        <f>(1+C144)^(C145/C146)-1</f>
        <v>1.8769265121506118E-2</v>
      </c>
      <c r="D147" s="7" t="s">
        <v>6</v>
      </c>
      <c r="E147" s="103">
        <f>(1+E144)^(E146/E145)-1</f>
        <v>1.8769265121506118E-2</v>
      </c>
      <c r="F147" s="26"/>
      <c r="G147" s="60"/>
      <c r="H147" s="60"/>
      <c r="I147" s="60"/>
      <c r="J147" s="60"/>
      <c r="K147" s="60"/>
      <c r="L147" s="60"/>
      <c r="M147" s="60"/>
      <c r="N147" s="60"/>
      <c r="O147" s="60"/>
    </row>
    <row r="148" spans="1:15" ht="24" thickBot="1">
      <c r="A148" s="26"/>
      <c r="B148" s="90" t="s">
        <v>63</v>
      </c>
      <c r="C148" s="91"/>
      <c r="D148" s="90" t="s">
        <v>74</v>
      </c>
      <c r="E148" s="91"/>
      <c r="F148" s="26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1:15" ht="20.100000000000001" customHeight="1" thickBot="1">
      <c r="A149" s="26"/>
      <c r="B149" s="10"/>
      <c r="C149" s="10"/>
      <c r="D149" s="10"/>
      <c r="E149" s="10"/>
      <c r="F149" s="26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1:15" ht="20.100000000000001" customHeight="1" thickTop="1" thickBot="1">
      <c r="A150" s="26"/>
      <c r="B150" s="46" t="s">
        <v>69</v>
      </c>
      <c r="C150" s="52" t="s">
        <v>87</v>
      </c>
      <c r="D150" s="10"/>
      <c r="E150" s="10"/>
      <c r="F150" s="26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1:15" ht="20.100000000000001" customHeight="1" thickTop="1" thickBot="1">
      <c r="A151" s="26"/>
      <c r="B151" s="71" t="s">
        <v>36</v>
      </c>
      <c r="C151" s="72"/>
      <c r="D151" s="10"/>
      <c r="E151" s="10"/>
      <c r="F151" s="26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1:15" ht="20.100000000000001" customHeight="1" thickBot="1">
      <c r="A152" s="26"/>
      <c r="B152" s="7" t="s">
        <v>59</v>
      </c>
      <c r="C152" s="102">
        <v>0.25</v>
      </c>
      <c r="D152" s="10"/>
      <c r="E152" s="10"/>
      <c r="F152" s="26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1:15" ht="20.100000000000001" customHeight="1" thickBot="1">
      <c r="A153" s="26"/>
      <c r="B153" s="7" t="s">
        <v>19</v>
      </c>
      <c r="C153" s="9">
        <v>360</v>
      </c>
      <c r="D153" s="53" t="s">
        <v>92</v>
      </c>
      <c r="E153" s="10"/>
      <c r="F153" s="26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1:15" ht="20.100000000000001" customHeight="1" thickBot="1">
      <c r="A154" s="26"/>
      <c r="B154" s="7" t="s">
        <v>20</v>
      </c>
      <c r="C154" s="9">
        <v>30</v>
      </c>
      <c r="D154" s="53" t="s">
        <v>91</v>
      </c>
      <c r="E154" s="10"/>
      <c r="F154" s="26"/>
      <c r="G154" s="60"/>
      <c r="H154" s="60"/>
      <c r="I154" s="60"/>
      <c r="J154" s="60"/>
      <c r="K154" s="60"/>
      <c r="L154" s="60"/>
      <c r="M154" s="60"/>
      <c r="N154" s="60"/>
      <c r="O154" s="60"/>
    </row>
    <row r="155" spans="1:15" ht="20.100000000000001" customHeight="1" thickBot="1">
      <c r="A155" s="26"/>
      <c r="B155" s="7" t="s">
        <v>60</v>
      </c>
      <c r="C155" s="103">
        <f>[1]!TE1aTE2(C152,C153,C154)</f>
        <v>1.8769265121506118E-2</v>
      </c>
      <c r="D155" s="10"/>
      <c r="E155" s="10"/>
      <c r="F155" s="26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1:15" ht="20.100000000000001" customHeight="1">
      <c r="A156" s="26"/>
      <c r="B156" s="10"/>
      <c r="C156" s="10"/>
      <c r="D156" s="10"/>
      <c r="E156" s="10"/>
      <c r="F156" s="26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1:15" ht="20.100000000000001" customHeight="1">
      <c r="A157" s="26"/>
      <c r="B157" s="10"/>
      <c r="C157" s="10"/>
      <c r="D157" s="10"/>
      <c r="E157" s="10"/>
      <c r="F157" s="26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1:15" ht="20.100000000000001" customHeight="1">
      <c r="A158" s="26"/>
      <c r="B158" s="12" t="s">
        <v>110</v>
      </c>
      <c r="C158" s="10"/>
      <c r="D158" s="10"/>
      <c r="E158" s="10"/>
      <c r="F158" s="26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1:15" ht="20.100000000000001" customHeight="1" thickBot="1">
      <c r="A159" s="26"/>
      <c r="B159" s="34"/>
      <c r="C159" s="10"/>
      <c r="D159" s="10"/>
      <c r="E159" s="10"/>
      <c r="F159" s="26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1:15" ht="20.100000000000001" customHeight="1" thickTop="1" thickBot="1">
      <c r="A160" s="26"/>
      <c r="B160" s="81" t="s">
        <v>70</v>
      </c>
      <c r="C160" s="82"/>
      <c r="D160" s="83" t="s">
        <v>82</v>
      </c>
      <c r="E160" s="84"/>
      <c r="F160" s="26"/>
      <c r="G160" s="60"/>
      <c r="H160" s="60"/>
      <c r="I160" s="60"/>
      <c r="J160" s="60"/>
      <c r="K160" s="60"/>
      <c r="L160" s="60"/>
      <c r="M160" s="60"/>
      <c r="N160" s="60"/>
      <c r="O160" s="60"/>
    </row>
    <row r="161" spans="1:15" ht="20.100000000000001" customHeight="1" thickTop="1" thickBot="1">
      <c r="A161" s="26"/>
      <c r="B161" s="78" t="s">
        <v>29</v>
      </c>
      <c r="C161" s="79"/>
      <c r="D161" s="78" t="s">
        <v>29</v>
      </c>
      <c r="E161" s="79"/>
      <c r="F161" s="26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1:15" ht="20.100000000000001" customHeight="1" thickBot="1">
      <c r="A162" s="26"/>
      <c r="B162" s="7" t="s">
        <v>72</v>
      </c>
      <c r="C162" s="102">
        <v>0.14000000000000001</v>
      </c>
      <c r="D162" s="7" t="s">
        <v>72</v>
      </c>
      <c r="E162" s="102">
        <v>0.14000000000000001</v>
      </c>
      <c r="F162" s="26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1:15" ht="20.100000000000001" customHeight="1" thickBot="1">
      <c r="A163" s="26"/>
      <c r="B163" s="43" t="s">
        <v>129</v>
      </c>
      <c r="C163" s="36">
        <v>360</v>
      </c>
      <c r="D163" s="43" t="s">
        <v>75</v>
      </c>
      <c r="E163" s="36">
        <v>1</v>
      </c>
      <c r="F163" s="26"/>
      <c r="G163" s="53" t="s">
        <v>132</v>
      </c>
      <c r="H163" s="60"/>
      <c r="I163" s="60"/>
      <c r="J163" s="60"/>
      <c r="K163" s="60"/>
      <c r="L163" s="60"/>
      <c r="M163" s="60"/>
      <c r="N163" s="60"/>
      <c r="O163" s="60"/>
    </row>
    <row r="164" spans="1:15" ht="20.100000000000001" customHeight="1" thickBot="1">
      <c r="A164" s="26"/>
      <c r="B164" s="43" t="s">
        <v>128</v>
      </c>
      <c r="C164" s="36">
        <v>90</v>
      </c>
      <c r="D164" s="43" t="s">
        <v>76</v>
      </c>
      <c r="E164" s="36">
        <v>4</v>
      </c>
      <c r="F164" s="26"/>
      <c r="G164" s="53" t="s">
        <v>133</v>
      </c>
      <c r="H164" s="60"/>
      <c r="I164" s="60"/>
      <c r="J164" s="60"/>
      <c r="K164" s="60"/>
      <c r="L164" s="60"/>
      <c r="M164" s="60"/>
      <c r="N164" s="60"/>
      <c r="O164" s="60"/>
    </row>
    <row r="165" spans="1:15" ht="20.100000000000001" customHeight="1" thickBot="1">
      <c r="A165" s="26"/>
      <c r="B165" s="7" t="s">
        <v>1</v>
      </c>
      <c r="C165" s="103">
        <f>(1+C162)^(C163/C164)-1</f>
        <v>0.68896016000000082</v>
      </c>
      <c r="D165" s="7" t="s">
        <v>1</v>
      </c>
      <c r="E165" s="103">
        <f>(1+E162)^(E164/E163)-1</f>
        <v>0.68896016000000082</v>
      </c>
      <c r="F165" s="26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1:15" ht="24" thickBot="1">
      <c r="A166" s="26"/>
      <c r="B166" s="90" t="s">
        <v>63</v>
      </c>
      <c r="C166" s="91"/>
      <c r="D166" s="90" t="s">
        <v>74</v>
      </c>
      <c r="E166" s="91"/>
      <c r="F166" s="26"/>
      <c r="G166" s="60"/>
      <c r="H166" s="60"/>
      <c r="I166" s="60"/>
      <c r="J166" s="60"/>
      <c r="K166" s="60"/>
      <c r="L166" s="60"/>
      <c r="M166" s="60"/>
      <c r="N166" s="60"/>
      <c r="O166" s="60"/>
    </row>
    <row r="167" spans="1:15" ht="20.100000000000001" customHeight="1" thickBot="1">
      <c r="A167" s="26"/>
      <c r="B167" s="13"/>
      <c r="C167" s="19"/>
      <c r="D167" s="19"/>
      <c r="E167" s="19"/>
      <c r="F167" s="26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1:15" ht="20.100000000000001" customHeight="1" thickTop="1" thickBot="1">
      <c r="A168" s="26"/>
      <c r="B168" s="46" t="s">
        <v>69</v>
      </c>
      <c r="C168" s="52" t="s">
        <v>87</v>
      </c>
      <c r="D168" s="19"/>
      <c r="E168" s="19"/>
      <c r="F168" s="26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1:15" ht="20.100000000000001" customHeight="1" thickTop="1" thickBot="1">
      <c r="A169" s="26"/>
      <c r="B169" s="71" t="s">
        <v>36</v>
      </c>
      <c r="C169" s="72"/>
      <c r="D169" s="19"/>
      <c r="E169" s="19"/>
      <c r="F169" s="26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1:15" ht="20.100000000000001" customHeight="1" thickBot="1">
      <c r="A170" s="26"/>
      <c r="B170" s="7" t="s">
        <v>57</v>
      </c>
      <c r="C170" s="102">
        <v>0.14000000000000001</v>
      </c>
      <c r="D170" s="19"/>
      <c r="E170" s="19"/>
      <c r="F170" s="26"/>
      <c r="G170" s="60"/>
      <c r="H170" s="60"/>
      <c r="I170" s="60"/>
      <c r="J170" s="60"/>
      <c r="K170" s="60"/>
      <c r="L170" s="60"/>
      <c r="M170" s="60"/>
      <c r="N170" s="60"/>
      <c r="O170" s="60"/>
    </row>
    <row r="171" spans="1:15" ht="20.100000000000001" customHeight="1" thickBot="1">
      <c r="A171" s="26"/>
      <c r="B171" s="7" t="s">
        <v>19</v>
      </c>
      <c r="C171" s="9">
        <v>90</v>
      </c>
      <c r="D171" s="53" t="s">
        <v>93</v>
      </c>
      <c r="E171" s="19"/>
      <c r="F171" s="26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1:15" ht="20.100000000000001" customHeight="1" thickBot="1">
      <c r="A172" s="26"/>
      <c r="B172" s="7" t="s">
        <v>20</v>
      </c>
      <c r="C172" s="9">
        <v>360</v>
      </c>
      <c r="D172" s="53" t="s">
        <v>92</v>
      </c>
      <c r="E172" s="19"/>
      <c r="F172" s="26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1:15" ht="20.100000000000001" customHeight="1" thickBot="1">
      <c r="A173" s="26"/>
      <c r="B173" s="7" t="s">
        <v>58</v>
      </c>
      <c r="C173" s="103">
        <f>[1]!TE1aTE2(C170,C171,C172)</f>
        <v>0.68896016000000082</v>
      </c>
      <c r="D173" s="19"/>
      <c r="E173" s="19"/>
      <c r="F173" s="26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1:15" ht="20.100000000000001" customHeight="1">
      <c r="A174" s="26"/>
      <c r="B174" s="10"/>
      <c r="C174" s="10"/>
      <c r="D174" s="10"/>
      <c r="E174" s="10"/>
      <c r="F174" s="26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1:15" ht="20.100000000000001" customHeight="1" thickBot="1">
      <c r="A175" s="26"/>
      <c r="B175" s="10"/>
      <c r="C175" s="10"/>
      <c r="D175" s="10"/>
      <c r="E175" s="10"/>
      <c r="F175" s="26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1:15" ht="27.75" thickTop="1" thickBot="1">
      <c r="A176" s="26"/>
      <c r="B176" s="80" t="s">
        <v>43</v>
      </c>
      <c r="C176" s="80"/>
      <c r="D176" s="80"/>
      <c r="E176" s="80"/>
      <c r="F176" s="26"/>
      <c r="G176" s="65"/>
      <c r="H176" s="65"/>
      <c r="I176" s="65"/>
      <c r="J176" s="65"/>
      <c r="K176" s="65"/>
      <c r="L176" s="65"/>
      <c r="M176" s="65"/>
      <c r="N176" s="65"/>
      <c r="O176" s="65"/>
    </row>
    <row r="177" spans="1:15" ht="20.100000000000001" customHeight="1" thickTop="1" thickBot="1">
      <c r="A177" s="26"/>
      <c r="B177" s="10"/>
      <c r="C177" s="10"/>
      <c r="D177" s="10"/>
      <c r="E177" s="10"/>
      <c r="F177" s="26"/>
      <c r="G177" s="65"/>
      <c r="H177" s="65"/>
      <c r="I177" s="65"/>
      <c r="J177" s="65"/>
      <c r="K177" s="65"/>
      <c r="L177" s="65"/>
      <c r="M177" s="65"/>
      <c r="N177" s="65"/>
      <c r="O177" s="65"/>
    </row>
    <row r="178" spans="1:15" s="20" customFormat="1" ht="21.75" thickBot="1">
      <c r="A178" s="31"/>
      <c r="B178" s="75" t="s">
        <v>33</v>
      </c>
      <c r="C178" s="76"/>
      <c r="F178" s="31"/>
      <c r="G178" s="65"/>
      <c r="H178" s="65"/>
      <c r="I178" s="65"/>
      <c r="J178" s="65"/>
      <c r="K178" s="65"/>
      <c r="L178" s="65"/>
      <c r="M178" s="65"/>
      <c r="N178" s="65"/>
      <c r="O178" s="65"/>
    </row>
    <row r="179" spans="1:15" ht="20.100000000000001" customHeight="1" thickBot="1">
      <c r="A179" s="26"/>
      <c r="B179" s="10"/>
      <c r="C179" s="10"/>
      <c r="D179" s="10"/>
      <c r="E179" s="19"/>
      <c r="F179" s="26"/>
      <c r="G179" s="65"/>
      <c r="H179" s="65"/>
      <c r="I179" s="65"/>
      <c r="J179" s="65"/>
      <c r="K179" s="65"/>
      <c r="L179" s="65"/>
      <c r="M179" s="65"/>
      <c r="N179" s="65"/>
      <c r="O179" s="65"/>
    </row>
    <row r="180" spans="1:15" ht="25.5" thickTop="1" thickBot="1">
      <c r="A180" s="26"/>
      <c r="B180" s="73" t="s">
        <v>45</v>
      </c>
      <c r="C180" s="74"/>
      <c r="D180" s="19"/>
      <c r="E180" s="19"/>
      <c r="F180" s="26"/>
      <c r="G180" s="65"/>
      <c r="H180" s="65"/>
      <c r="I180" s="65"/>
      <c r="J180" s="65"/>
      <c r="K180" s="65"/>
      <c r="L180" s="65"/>
      <c r="M180" s="65"/>
      <c r="N180" s="65"/>
      <c r="O180" s="65"/>
    </row>
    <row r="181" spans="1:15" ht="20.100000000000001" customHeight="1" thickTop="1">
      <c r="A181" s="26"/>
      <c r="B181" s="10"/>
      <c r="C181" s="10"/>
      <c r="D181" s="10"/>
      <c r="E181" s="10"/>
      <c r="F181" s="26"/>
      <c r="G181" s="65"/>
      <c r="H181" s="65"/>
      <c r="I181" s="65"/>
      <c r="J181" s="65"/>
      <c r="K181" s="65"/>
      <c r="L181" s="65"/>
      <c r="M181" s="65"/>
      <c r="N181" s="65"/>
      <c r="O181" s="65"/>
    </row>
    <row r="182" spans="1:15" ht="20.100000000000001" customHeight="1" thickBot="1">
      <c r="A182" s="26"/>
      <c r="B182" s="10"/>
      <c r="C182" s="10"/>
      <c r="D182" s="10"/>
      <c r="E182" s="10"/>
      <c r="F182" s="26"/>
      <c r="G182" s="65"/>
      <c r="H182" s="65"/>
      <c r="I182" s="65"/>
      <c r="J182" s="65"/>
      <c r="K182" s="65"/>
      <c r="L182" s="65"/>
      <c r="M182" s="65"/>
      <c r="N182" s="65"/>
      <c r="O182" s="65"/>
    </row>
    <row r="183" spans="1:15" ht="20.100000000000001" customHeight="1" thickBot="1">
      <c r="A183" s="26"/>
      <c r="B183" s="75" t="s">
        <v>18</v>
      </c>
      <c r="C183" s="76"/>
      <c r="D183" s="10"/>
      <c r="E183" s="10"/>
      <c r="F183" s="26"/>
      <c r="G183" s="65"/>
      <c r="H183" s="65"/>
      <c r="I183" s="65"/>
      <c r="J183" s="65"/>
      <c r="K183" s="65"/>
      <c r="L183" s="65"/>
      <c r="M183" s="65"/>
      <c r="N183" s="65"/>
      <c r="O183" s="65"/>
    </row>
    <row r="184" spans="1:15" ht="20.100000000000001" customHeight="1">
      <c r="A184" s="26"/>
      <c r="B184" s="10"/>
      <c r="C184" s="10"/>
      <c r="D184" s="10"/>
      <c r="E184" s="10"/>
      <c r="F184" s="26"/>
      <c r="G184" s="65"/>
      <c r="H184" s="65"/>
      <c r="I184" s="65"/>
      <c r="J184" s="65"/>
      <c r="K184" s="65"/>
      <c r="L184" s="65"/>
      <c r="M184" s="65"/>
      <c r="N184" s="65"/>
      <c r="O184" s="65"/>
    </row>
    <row r="185" spans="1:15" ht="20.100000000000001" customHeight="1">
      <c r="A185" s="26"/>
      <c r="B185" s="30" t="s">
        <v>9</v>
      </c>
      <c r="C185" s="11" t="s">
        <v>37</v>
      </c>
      <c r="D185" s="14" t="s">
        <v>10</v>
      </c>
      <c r="E185" s="10"/>
      <c r="F185" s="26"/>
      <c r="G185" s="65"/>
      <c r="H185" s="65"/>
      <c r="I185" s="65"/>
      <c r="J185" s="65"/>
      <c r="K185" s="65"/>
      <c r="L185" s="65"/>
      <c r="M185" s="65"/>
      <c r="N185" s="65"/>
      <c r="O185" s="65"/>
    </row>
    <row r="186" spans="1:15" ht="20.100000000000001" customHeight="1">
      <c r="A186" s="26"/>
      <c r="B186" s="10"/>
      <c r="C186" s="10"/>
      <c r="D186" s="10"/>
      <c r="E186" s="10"/>
      <c r="F186" s="26"/>
      <c r="G186" s="65"/>
      <c r="H186" s="65"/>
      <c r="I186" s="65"/>
      <c r="J186" s="65"/>
      <c r="K186" s="65"/>
      <c r="L186" s="65"/>
      <c r="M186" s="65"/>
      <c r="N186" s="65"/>
      <c r="O186" s="65"/>
    </row>
    <row r="187" spans="1:15" ht="20.100000000000001" customHeight="1">
      <c r="A187" s="26"/>
      <c r="B187" s="10"/>
      <c r="C187" s="10"/>
      <c r="D187" s="10"/>
      <c r="E187" s="10"/>
      <c r="F187" s="26"/>
      <c r="G187" s="65"/>
      <c r="H187" s="65"/>
      <c r="I187" s="65"/>
      <c r="J187" s="65"/>
      <c r="K187" s="65"/>
      <c r="L187" s="65"/>
      <c r="M187" s="65"/>
      <c r="N187" s="65"/>
      <c r="O187" s="65"/>
    </row>
    <row r="188" spans="1:15" ht="20.100000000000001" customHeight="1">
      <c r="A188" s="26"/>
      <c r="B188" s="77" t="s">
        <v>111</v>
      </c>
      <c r="C188" s="77"/>
      <c r="D188" s="77"/>
      <c r="E188" s="77"/>
      <c r="F188" s="26"/>
      <c r="G188" s="65"/>
      <c r="H188" s="65"/>
      <c r="I188" s="65"/>
      <c r="J188" s="65"/>
      <c r="K188" s="65"/>
      <c r="L188" s="65"/>
      <c r="M188" s="65"/>
      <c r="N188" s="65"/>
      <c r="O188" s="65"/>
    </row>
    <row r="189" spans="1:15" ht="20.100000000000001" customHeight="1">
      <c r="A189" s="26"/>
      <c r="B189" s="77"/>
      <c r="C189" s="77"/>
      <c r="D189" s="77"/>
      <c r="E189" s="77"/>
      <c r="F189" s="26"/>
      <c r="G189" s="65"/>
      <c r="H189" s="65"/>
      <c r="I189" s="65"/>
      <c r="J189" s="65"/>
      <c r="K189" s="65"/>
      <c r="L189" s="65"/>
      <c r="M189" s="65"/>
      <c r="N189" s="65"/>
      <c r="O189" s="65"/>
    </row>
    <row r="190" spans="1:15" ht="20.100000000000001" customHeight="1" thickBot="1">
      <c r="A190" s="26"/>
      <c r="B190" s="10"/>
      <c r="C190" s="10"/>
      <c r="D190" s="10"/>
      <c r="E190" s="10"/>
      <c r="F190" s="26"/>
      <c r="G190" s="65"/>
      <c r="H190" s="65"/>
      <c r="I190" s="65"/>
      <c r="J190" s="65"/>
      <c r="K190" s="65"/>
      <c r="L190" s="65"/>
      <c r="M190" s="65"/>
      <c r="N190" s="65"/>
      <c r="O190" s="65"/>
    </row>
    <row r="191" spans="1:15" ht="20.100000000000001" customHeight="1" thickTop="1" thickBot="1">
      <c r="A191" s="26"/>
      <c r="B191" s="81" t="s">
        <v>70</v>
      </c>
      <c r="C191" s="82"/>
      <c r="D191" s="10"/>
      <c r="E191" s="10"/>
      <c r="F191" s="26"/>
      <c r="G191" s="65"/>
      <c r="H191" s="65"/>
      <c r="I191" s="65"/>
      <c r="J191" s="65"/>
      <c r="K191" s="65"/>
      <c r="L191" s="65"/>
      <c r="M191" s="65"/>
      <c r="N191" s="65"/>
      <c r="O191" s="65"/>
    </row>
    <row r="192" spans="1:15" ht="20.100000000000001" customHeight="1" thickTop="1" thickBot="1">
      <c r="A192" s="26"/>
      <c r="B192" s="71" t="s">
        <v>29</v>
      </c>
      <c r="C192" s="72"/>
      <c r="D192" s="19"/>
      <c r="E192" s="19"/>
      <c r="F192" s="26"/>
    </row>
    <row r="193" spans="1:6" ht="20.100000000000001" customHeight="1" thickBot="1">
      <c r="A193" s="26"/>
      <c r="B193" s="7" t="s">
        <v>26</v>
      </c>
      <c r="C193" s="27"/>
      <c r="D193" s="19"/>
      <c r="E193" s="19"/>
      <c r="F193" s="26"/>
    </row>
    <row r="194" spans="1:6" ht="20.100000000000001" customHeight="1" thickBot="1">
      <c r="A194" s="26"/>
      <c r="B194" s="43" t="s">
        <v>129</v>
      </c>
      <c r="C194" s="37"/>
      <c r="D194" s="53" t="s">
        <v>130</v>
      </c>
      <c r="E194" s="19"/>
      <c r="F194" s="26"/>
    </row>
    <row r="195" spans="1:6" ht="20.100000000000001" customHeight="1" thickBot="1">
      <c r="A195" s="26"/>
      <c r="B195" s="43" t="s">
        <v>128</v>
      </c>
      <c r="C195" s="37"/>
      <c r="D195" s="53" t="s">
        <v>131</v>
      </c>
      <c r="E195" s="19"/>
      <c r="F195" s="26"/>
    </row>
    <row r="196" spans="1:6" ht="20.100000000000001" customHeight="1" thickBot="1">
      <c r="A196" s="26"/>
      <c r="B196" s="47" t="s">
        <v>7</v>
      </c>
      <c r="C196" s="41"/>
      <c r="D196" s="44" t="s">
        <v>126</v>
      </c>
      <c r="E196" s="19"/>
      <c r="F196" s="26"/>
    </row>
    <row r="197" spans="1:6" ht="20.100000000000001" customHeight="1" thickBot="1">
      <c r="A197" s="26"/>
      <c r="B197" s="47" t="s">
        <v>25</v>
      </c>
      <c r="C197" s="41"/>
      <c r="D197" s="44" t="s">
        <v>127</v>
      </c>
      <c r="E197" s="19"/>
      <c r="F197" s="26"/>
    </row>
    <row r="198" spans="1:6" ht="20.100000000000001" customHeight="1" thickBot="1">
      <c r="A198" s="26"/>
      <c r="B198" s="10"/>
      <c r="C198" s="10"/>
      <c r="D198" s="10"/>
      <c r="E198" s="10"/>
      <c r="F198" s="26"/>
    </row>
    <row r="199" spans="1:6" ht="20.100000000000001" customHeight="1" thickTop="1" thickBot="1">
      <c r="A199" s="26"/>
      <c r="B199" s="46" t="s">
        <v>69</v>
      </c>
      <c r="C199" s="52" t="s">
        <v>87</v>
      </c>
      <c r="D199" s="10"/>
      <c r="E199" s="10"/>
      <c r="F199" s="26"/>
    </row>
    <row r="200" spans="1:6" ht="20.100000000000001" customHeight="1" thickTop="1" thickBot="1">
      <c r="A200" s="26"/>
      <c r="B200" s="71" t="s">
        <v>38</v>
      </c>
      <c r="C200" s="72"/>
      <c r="D200" s="10"/>
      <c r="E200" s="10"/>
      <c r="F200" s="26"/>
    </row>
    <row r="201" spans="1:6" ht="20.100000000000001" customHeight="1" thickBot="1">
      <c r="A201" s="26"/>
      <c r="B201" s="7" t="s">
        <v>26</v>
      </c>
      <c r="C201" s="27"/>
      <c r="D201" s="10"/>
      <c r="E201" s="10"/>
      <c r="F201" s="26"/>
    </row>
    <row r="202" spans="1:6" ht="20.100000000000001" customHeight="1" thickBot="1">
      <c r="A202" s="26"/>
      <c r="B202" s="7" t="s">
        <v>64</v>
      </c>
      <c r="C202" s="9"/>
      <c r="D202" s="53" t="s">
        <v>92</v>
      </c>
      <c r="E202" s="10"/>
      <c r="F202" s="26"/>
    </row>
    <row r="203" spans="1:6" ht="20.100000000000001" customHeight="1" thickBot="1">
      <c r="A203" s="26"/>
      <c r="B203" s="7" t="s">
        <v>65</v>
      </c>
      <c r="C203" s="9"/>
      <c r="D203" s="53" t="s">
        <v>91</v>
      </c>
      <c r="E203" s="10"/>
      <c r="F203" s="26"/>
    </row>
    <row r="204" spans="1:6" ht="20.100000000000001" customHeight="1" thickBot="1">
      <c r="A204" s="26"/>
      <c r="B204" s="47" t="s">
        <v>7</v>
      </c>
      <c r="C204" s="41"/>
      <c r="D204" s="44" t="s">
        <v>51</v>
      </c>
      <c r="E204" s="10"/>
      <c r="F204" s="26"/>
    </row>
    <row r="205" spans="1:6" ht="20.100000000000001" customHeight="1" thickBot="1">
      <c r="A205" s="26"/>
      <c r="B205" s="47" t="s">
        <v>25</v>
      </c>
      <c r="C205" s="41"/>
      <c r="D205" s="44" t="s">
        <v>52</v>
      </c>
      <c r="E205" s="10"/>
      <c r="F205" s="26"/>
    </row>
    <row r="206" spans="1:6" ht="20.100000000000001" customHeight="1">
      <c r="A206" s="26"/>
      <c r="B206" s="10"/>
      <c r="C206" s="10"/>
      <c r="D206" s="10"/>
      <c r="E206" s="10"/>
      <c r="F206" s="26"/>
    </row>
    <row r="207" spans="1:6" ht="20.100000000000001" customHeight="1" thickBot="1">
      <c r="A207" s="26"/>
      <c r="B207" s="10"/>
      <c r="C207" s="10"/>
      <c r="D207" s="10"/>
      <c r="E207" s="10"/>
      <c r="F207" s="26"/>
    </row>
    <row r="208" spans="1:6" ht="27.75" thickTop="1" thickBot="1">
      <c r="A208" s="26"/>
      <c r="B208" s="80" t="s">
        <v>44</v>
      </c>
      <c r="C208" s="80"/>
      <c r="D208" s="80"/>
      <c r="E208" s="80"/>
      <c r="F208" s="26"/>
    </row>
    <row r="209" spans="1:15" ht="20.100000000000001" customHeight="1" thickTop="1" thickBot="1">
      <c r="A209" s="26"/>
      <c r="B209" s="10"/>
      <c r="C209" s="10"/>
      <c r="D209" s="10"/>
      <c r="E209" s="10"/>
      <c r="F209" s="26"/>
    </row>
    <row r="210" spans="1:15" s="20" customFormat="1" ht="21.75" thickBot="1">
      <c r="A210" s="31"/>
      <c r="B210" s="75" t="s">
        <v>33</v>
      </c>
      <c r="C210" s="76"/>
      <c r="F210" s="31"/>
      <c r="G210"/>
      <c r="H210"/>
      <c r="I210"/>
      <c r="J210"/>
      <c r="K210"/>
      <c r="L210"/>
      <c r="M210"/>
      <c r="N210"/>
      <c r="O210"/>
    </row>
    <row r="211" spans="1:15" ht="20.100000000000001" customHeight="1" thickBot="1">
      <c r="A211" s="26"/>
      <c r="B211" s="10"/>
      <c r="C211" s="19"/>
      <c r="D211" s="10"/>
      <c r="E211" s="19"/>
      <c r="F211" s="26"/>
    </row>
    <row r="212" spans="1:15" ht="25.5" thickTop="1" thickBot="1">
      <c r="A212" s="26"/>
      <c r="B212" s="73" t="s">
        <v>46</v>
      </c>
      <c r="C212" s="74"/>
      <c r="D212" s="19"/>
      <c r="E212" s="19"/>
      <c r="F212" s="26"/>
    </row>
    <row r="213" spans="1:15" ht="20.100000000000001" customHeight="1" thickTop="1">
      <c r="A213" s="26"/>
      <c r="B213" s="10"/>
      <c r="C213" s="10"/>
      <c r="D213" s="10"/>
      <c r="E213" s="10"/>
      <c r="F213" s="26"/>
    </row>
    <row r="214" spans="1:15" ht="20.100000000000001" customHeight="1" thickBot="1">
      <c r="A214" s="26"/>
      <c r="B214" s="10"/>
      <c r="C214" s="10"/>
      <c r="D214" s="10"/>
      <c r="E214" s="10"/>
      <c r="F214" s="26"/>
    </row>
    <row r="215" spans="1:15" ht="20.100000000000001" customHeight="1" thickBot="1">
      <c r="A215" s="26"/>
      <c r="B215" s="75" t="s">
        <v>18</v>
      </c>
      <c r="C215" s="76"/>
      <c r="D215" s="10"/>
      <c r="E215" s="10"/>
      <c r="F215" s="26"/>
    </row>
    <row r="216" spans="1:15" ht="20.100000000000001" customHeight="1">
      <c r="A216" s="26"/>
      <c r="B216" s="10"/>
      <c r="C216" s="10"/>
      <c r="D216" s="10"/>
      <c r="E216" s="10"/>
      <c r="F216" s="26"/>
    </row>
    <row r="217" spans="1:15" ht="20.100000000000001" customHeight="1">
      <c r="A217" s="26"/>
      <c r="B217" s="30" t="s">
        <v>9</v>
      </c>
      <c r="C217" s="11" t="s">
        <v>39</v>
      </c>
      <c r="D217" s="39" t="s">
        <v>10</v>
      </c>
      <c r="E217" s="10"/>
      <c r="F217" s="26"/>
    </row>
    <row r="218" spans="1:15" ht="20.100000000000001" customHeight="1">
      <c r="A218" s="26"/>
      <c r="B218" s="10"/>
      <c r="C218" s="10"/>
      <c r="D218" s="10"/>
      <c r="E218" s="10"/>
      <c r="F218" s="26"/>
    </row>
    <row r="219" spans="1:15" ht="20.100000000000001" customHeight="1">
      <c r="A219" s="26"/>
      <c r="B219" s="10"/>
      <c r="C219" s="10"/>
      <c r="D219" s="10"/>
      <c r="E219" s="10"/>
      <c r="F219" s="26"/>
    </row>
    <row r="220" spans="1:15" ht="20.100000000000001" customHeight="1">
      <c r="A220" s="26"/>
      <c r="B220" s="77" t="s">
        <v>112</v>
      </c>
      <c r="C220" s="77"/>
      <c r="D220" s="77"/>
      <c r="E220" s="77"/>
      <c r="F220" s="26"/>
    </row>
    <row r="221" spans="1:15" ht="20.100000000000001" customHeight="1">
      <c r="A221" s="26"/>
      <c r="B221" s="77"/>
      <c r="C221" s="77"/>
      <c r="D221" s="77"/>
      <c r="E221" s="77"/>
      <c r="F221" s="26"/>
    </row>
    <row r="222" spans="1:15" ht="20.100000000000001" customHeight="1" thickBot="1">
      <c r="A222" s="26"/>
      <c r="B222" s="34"/>
      <c r="C222" s="10"/>
      <c r="D222" s="10"/>
      <c r="E222" s="10"/>
      <c r="F222" s="26"/>
    </row>
    <row r="223" spans="1:15" ht="20.100000000000001" customHeight="1" thickBot="1">
      <c r="A223" s="26"/>
      <c r="B223" s="71" t="s">
        <v>29</v>
      </c>
      <c r="C223" s="72"/>
      <c r="D223" s="19"/>
      <c r="E223" s="19"/>
      <c r="F223" s="26"/>
    </row>
    <row r="224" spans="1:15" ht="20.100000000000001" customHeight="1" thickBot="1">
      <c r="A224" s="26"/>
      <c r="B224" s="7" t="s">
        <v>25</v>
      </c>
      <c r="C224" s="27"/>
      <c r="D224" s="19"/>
      <c r="E224" s="19"/>
      <c r="F224" s="26"/>
    </row>
    <row r="225" spans="1:15" ht="20.100000000000001" customHeight="1" thickBot="1">
      <c r="A225" s="26"/>
      <c r="B225" s="7" t="s">
        <v>7</v>
      </c>
      <c r="C225" s="41"/>
      <c r="D225" s="19"/>
      <c r="E225" s="19"/>
      <c r="F225" s="26"/>
    </row>
    <row r="226" spans="1:15" ht="20.100000000000001" customHeight="1">
      <c r="A226" s="26"/>
      <c r="B226" s="10"/>
      <c r="C226" s="10"/>
      <c r="D226" s="10"/>
      <c r="E226" s="10"/>
      <c r="F226" s="26"/>
    </row>
    <row r="227" spans="1:15" ht="20.100000000000001" customHeight="1" thickBot="1">
      <c r="A227" s="26"/>
      <c r="B227" s="10"/>
      <c r="C227" s="10"/>
      <c r="D227" s="10"/>
      <c r="E227" s="10"/>
      <c r="F227" s="26"/>
    </row>
    <row r="228" spans="1:15" ht="20.100000000000001" customHeight="1" thickBot="1">
      <c r="A228" s="26"/>
      <c r="B228" s="71" t="s">
        <v>40</v>
      </c>
      <c r="C228" s="72"/>
      <c r="D228" s="10"/>
      <c r="E228" s="10"/>
      <c r="F228" s="26"/>
    </row>
    <row r="229" spans="1:15" ht="20.100000000000001" customHeight="1" thickBot="1">
      <c r="A229" s="26"/>
      <c r="B229" s="7" t="s">
        <v>25</v>
      </c>
      <c r="C229" s="27"/>
      <c r="D229" s="10"/>
      <c r="E229" s="10"/>
      <c r="F229" s="26"/>
    </row>
    <row r="230" spans="1:15" ht="20.100000000000001" customHeight="1" thickBot="1">
      <c r="A230" s="26"/>
      <c r="B230" s="7" t="s">
        <v>7</v>
      </c>
      <c r="C230" s="41"/>
      <c r="D230" s="10"/>
      <c r="E230" s="10"/>
      <c r="F230" s="26"/>
    </row>
    <row r="231" spans="1:15" ht="20.100000000000001" customHeight="1">
      <c r="A231" s="26"/>
      <c r="B231" s="10"/>
      <c r="C231" s="10"/>
      <c r="D231" s="10"/>
      <c r="E231" s="10"/>
      <c r="F231" s="26"/>
    </row>
    <row r="232" spans="1:15" ht="20.100000000000001" customHeight="1" thickBot="1">
      <c r="A232" s="26"/>
      <c r="B232" s="10"/>
      <c r="C232" s="10"/>
      <c r="D232" s="10"/>
      <c r="E232" s="10"/>
      <c r="F232" s="26"/>
    </row>
    <row r="233" spans="1:15" ht="27.75" thickTop="1" thickBot="1">
      <c r="A233" s="26"/>
      <c r="B233" s="80" t="s">
        <v>21</v>
      </c>
      <c r="C233" s="80"/>
      <c r="D233" s="80"/>
      <c r="E233" s="80"/>
      <c r="F233" s="26"/>
    </row>
    <row r="234" spans="1:15" ht="20.100000000000001" customHeight="1" thickTop="1" thickBot="1">
      <c r="A234" s="26"/>
      <c r="B234" s="10"/>
      <c r="C234" s="10"/>
      <c r="D234" s="10"/>
      <c r="E234" s="10"/>
      <c r="F234" s="26"/>
    </row>
    <row r="235" spans="1:15" s="20" customFormat="1" ht="21.75" thickBot="1">
      <c r="A235" s="31"/>
      <c r="B235" s="75" t="s">
        <v>33</v>
      </c>
      <c r="C235" s="76"/>
      <c r="F235" s="31"/>
      <c r="G235"/>
      <c r="H235"/>
      <c r="I235"/>
      <c r="J235"/>
      <c r="K235"/>
      <c r="L235"/>
      <c r="M235"/>
      <c r="N235"/>
      <c r="O235"/>
    </row>
    <row r="236" spans="1:15" ht="20.100000000000001" customHeight="1" thickBot="1">
      <c r="A236" s="26"/>
      <c r="B236" s="10"/>
      <c r="C236" s="10"/>
      <c r="D236" s="10"/>
      <c r="E236" s="19"/>
      <c r="F236" s="26"/>
    </row>
    <row r="237" spans="1:15" ht="20.100000000000001" customHeight="1" thickTop="1">
      <c r="A237" s="26"/>
      <c r="B237" s="92" t="s">
        <v>61</v>
      </c>
      <c r="C237" s="93"/>
      <c r="D237" s="19"/>
      <c r="E237" s="19"/>
      <c r="F237" s="26"/>
    </row>
    <row r="238" spans="1:15" ht="19.5" thickBot="1">
      <c r="A238" s="26"/>
      <c r="B238" s="94" t="s">
        <v>27</v>
      </c>
      <c r="C238" s="95"/>
      <c r="D238" s="10"/>
      <c r="E238" s="19"/>
      <c r="F238" s="26"/>
    </row>
    <row r="239" spans="1:15" ht="20.100000000000001" customHeight="1" thickTop="1">
      <c r="A239" s="26"/>
      <c r="B239" s="10"/>
      <c r="C239" s="10"/>
      <c r="D239" s="10"/>
      <c r="E239" s="10"/>
      <c r="F239" s="26"/>
    </row>
    <row r="240" spans="1:15" ht="20.100000000000001" customHeight="1" thickBot="1">
      <c r="A240" s="26"/>
      <c r="B240" s="10"/>
      <c r="C240" s="10"/>
      <c r="D240" s="10"/>
      <c r="E240" s="10"/>
      <c r="F240" s="26"/>
    </row>
    <row r="241" spans="1:6" ht="20.100000000000001" customHeight="1" thickBot="1">
      <c r="A241" s="26"/>
      <c r="B241" s="75" t="s">
        <v>18</v>
      </c>
      <c r="C241" s="76"/>
      <c r="D241" s="10"/>
      <c r="E241" s="10"/>
      <c r="F241" s="26"/>
    </row>
    <row r="242" spans="1:6" ht="20.100000000000001" customHeight="1">
      <c r="A242" s="26"/>
      <c r="B242" s="10"/>
      <c r="C242" s="10"/>
      <c r="D242" s="10"/>
      <c r="E242" s="10"/>
      <c r="F242" s="26"/>
    </row>
    <row r="243" spans="1:6" ht="20.100000000000001" customHeight="1">
      <c r="A243" s="26"/>
      <c r="B243" s="30" t="s">
        <v>9</v>
      </c>
      <c r="C243" s="11" t="s">
        <v>41</v>
      </c>
      <c r="D243" s="14" t="s">
        <v>10</v>
      </c>
      <c r="E243" s="10"/>
      <c r="F243" s="26"/>
    </row>
    <row r="244" spans="1:6" ht="20.100000000000001" customHeight="1">
      <c r="A244" s="26"/>
      <c r="B244" s="10"/>
      <c r="C244" s="10"/>
      <c r="D244" s="10"/>
      <c r="E244" s="10"/>
      <c r="F244" s="26"/>
    </row>
    <row r="245" spans="1:6" ht="20.100000000000001" customHeight="1">
      <c r="A245" s="26"/>
      <c r="B245" s="10"/>
      <c r="C245" s="10"/>
      <c r="D245" s="10"/>
      <c r="E245" s="10"/>
      <c r="F245" s="26"/>
    </row>
    <row r="246" spans="1:6" ht="18.75" customHeight="1">
      <c r="A246" s="26"/>
      <c r="B246" s="77" t="s">
        <v>113</v>
      </c>
      <c r="C246" s="77"/>
      <c r="D246" s="77"/>
      <c r="E246" s="77"/>
      <c r="F246" s="26"/>
    </row>
    <row r="247" spans="1:6" ht="24" customHeight="1">
      <c r="A247" s="26"/>
      <c r="B247" s="77"/>
      <c r="C247" s="77"/>
      <c r="D247" s="77"/>
      <c r="E247" s="77"/>
      <c r="F247" s="26"/>
    </row>
    <row r="248" spans="1:6" ht="20.100000000000001" customHeight="1" thickBot="1">
      <c r="A248" s="26"/>
      <c r="B248" s="10"/>
      <c r="C248" s="10"/>
      <c r="D248" s="10"/>
      <c r="E248" s="10"/>
      <c r="F248" s="26"/>
    </row>
    <row r="249" spans="1:6" ht="20.100000000000001" customHeight="1" thickBot="1">
      <c r="A249" s="26"/>
      <c r="B249" s="71" t="s">
        <v>29</v>
      </c>
      <c r="C249" s="72"/>
      <c r="D249" s="19"/>
      <c r="E249" s="48"/>
      <c r="F249" s="26"/>
    </row>
    <row r="250" spans="1:6" ht="20.100000000000001" customHeight="1" thickBot="1">
      <c r="A250" s="26"/>
      <c r="B250" s="7" t="s">
        <v>1</v>
      </c>
      <c r="C250" s="27"/>
      <c r="D250" s="19"/>
      <c r="E250" s="19"/>
      <c r="F250" s="26"/>
    </row>
    <row r="251" spans="1:6" ht="20.100000000000001" customHeight="1" thickBot="1">
      <c r="A251" s="26"/>
      <c r="B251" s="7" t="s">
        <v>71</v>
      </c>
      <c r="C251" s="27"/>
      <c r="D251" s="19"/>
      <c r="E251" s="19"/>
      <c r="F251" s="26"/>
    </row>
    <row r="252" spans="1:6" ht="20.100000000000001" customHeight="1" thickBot="1">
      <c r="A252" s="26"/>
      <c r="B252" s="7" t="s">
        <v>84</v>
      </c>
      <c r="C252" s="41"/>
      <c r="D252" s="19"/>
      <c r="E252" s="13"/>
      <c r="F252" s="26"/>
    </row>
    <row r="253" spans="1:6" ht="20.100000000000001" customHeight="1" thickBot="1">
      <c r="A253" s="26"/>
      <c r="B253" s="13"/>
      <c r="C253" s="19"/>
      <c r="D253" s="19"/>
      <c r="E253" s="13"/>
      <c r="F253" s="26"/>
    </row>
    <row r="254" spans="1:6" ht="20.100000000000001" customHeight="1" thickTop="1" thickBot="1">
      <c r="A254" s="26"/>
      <c r="B254" s="81" t="s">
        <v>73</v>
      </c>
      <c r="C254" s="82"/>
      <c r="D254" s="96" t="s">
        <v>83</v>
      </c>
      <c r="E254" s="97"/>
      <c r="F254" s="26"/>
    </row>
    <row r="255" spans="1:6" ht="20.100000000000001" customHeight="1" thickTop="1" thickBot="1">
      <c r="A255" s="26"/>
      <c r="B255" s="71" t="s">
        <v>42</v>
      </c>
      <c r="C255" s="72"/>
      <c r="D255" s="71" t="s">
        <v>42</v>
      </c>
      <c r="E255" s="72"/>
      <c r="F255" s="26"/>
    </row>
    <row r="256" spans="1:6" ht="20.100000000000001" customHeight="1" thickBot="1">
      <c r="A256" s="26"/>
      <c r="B256" s="7" t="s">
        <v>1</v>
      </c>
      <c r="C256" s="27"/>
      <c r="D256" s="7" t="s">
        <v>1</v>
      </c>
      <c r="E256" s="27"/>
      <c r="F256" s="26"/>
    </row>
    <row r="257" spans="1:6" ht="20.100000000000001" customHeight="1" thickBot="1">
      <c r="A257" s="26"/>
      <c r="B257" s="7" t="s">
        <v>71</v>
      </c>
      <c r="C257" s="27"/>
      <c r="D257" s="7" t="s">
        <v>71</v>
      </c>
      <c r="E257" s="27"/>
      <c r="F257" s="26"/>
    </row>
    <row r="258" spans="1:6" ht="20.100000000000001" customHeight="1" thickBot="1">
      <c r="A258" s="26"/>
      <c r="B258" s="7" t="s">
        <v>84</v>
      </c>
      <c r="C258" s="41"/>
      <c r="D258" s="51" t="s">
        <v>85</v>
      </c>
      <c r="E258" s="50"/>
      <c r="F258" s="26"/>
    </row>
    <row r="259" spans="1:6" ht="20.100000000000001" customHeight="1" thickBot="1">
      <c r="A259" s="26"/>
      <c r="B259" s="13"/>
      <c r="C259" s="13"/>
      <c r="D259" s="51" t="s">
        <v>86</v>
      </c>
      <c r="E259" s="49"/>
      <c r="F259" s="26"/>
    </row>
    <row r="260" spans="1:6" ht="20.100000000000001" customHeight="1" thickBot="1">
      <c r="A260" s="26"/>
      <c r="B260" s="13"/>
      <c r="C260" s="13"/>
      <c r="D260" s="7" t="s">
        <v>84</v>
      </c>
      <c r="E260" s="41"/>
      <c r="F260" s="26"/>
    </row>
    <row r="261" spans="1:6" ht="20.100000000000001" customHeight="1">
      <c r="A261" s="26"/>
      <c r="B261" s="10"/>
      <c r="C261" s="10"/>
      <c r="D261" s="10"/>
      <c r="E261" s="10"/>
      <c r="F261" s="26"/>
    </row>
    <row r="262" spans="1:6" ht="7.5" customHeight="1">
      <c r="A262" s="26"/>
      <c r="B262" s="26"/>
      <c r="C262" s="26"/>
      <c r="D262" s="26"/>
      <c r="E262" s="26"/>
      <c r="F262" s="26"/>
    </row>
  </sheetData>
  <mergeCells count="76">
    <mergeCell ref="B123:C123"/>
    <mergeCell ref="B48:C48"/>
    <mergeCell ref="B2:E2"/>
    <mergeCell ref="B5:C5"/>
    <mergeCell ref="B7:C7"/>
    <mergeCell ref="B10:C10"/>
    <mergeCell ref="B18:E19"/>
    <mergeCell ref="B22:C22"/>
    <mergeCell ref="B27:C27"/>
    <mergeCell ref="B30:C30"/>
    <mergeCell ref="B38:C38"/>
    <mergeCell ref="B44:E45"/>
    <mergeCell ref="B42:C42"/>
    <mergeCell ref="B119:C119"/>
    <mergeCell ref="B85:E85"/>
    <mergeCell ref="B88:C88"/>
    <mergeCell ref="B108:C108"/>
    <mergeCell ref="B111:C111"/>
    <mergeCell ref="B53:C53"/>
    <mergeCell ref="B56:C56"/>
    <mergeCell ref="B64:E65"/>
    <mergeCell ref="B68:C68"/>
    <mergeCell ref="B73:C73"/>
    <mergeCell ref="B90:C90"/>
    <mergeCell ref="B93:C93"/>
    <mergeCell ref="B76:C76"/>
    <mergeCell ref="B99:E100"/>
    <mergeCell ref="B103:C103"/>
    <mergeCell ref="B215:C215"/>
    <mergeCell ref="B169:C169"/>
    <mergeCell ref="B255:C255"/>
    <mergeCell ref="B233:E233"/>
    <mergeCell ref="B235:C235"/>
    <mergeCell ref="B237:C237"/>
    <mergeCell ref="B238:C238"/>
    <mergeCell ref="B241:C241"/>
    <mergeCell ref="B246:E247"/>
    <mergeCell ref="B254:C254"/>
    <mergeCell ref="D254:E254"/>
    <mergeCell ref="D255:E255"/>
    <mergeCell ref="B249:C249"/>
    <mergeCell ref="B183:C183"/>
    <mergeCell ref="B188:E189"/>
    <mergeCell ref="B192:C192"/>
    <mergeCell ref="G2:H2"/>
    <mergeCell ref="G4:H5"/>
    <mergeCell ref="G10:H10"/>
    <mergeCell ref="B178:C178"/>
    <mergeCell ref="B208:E208"/>
    <mergeCell ref="B191:C191"/>
    <mergeCell ref="B200:C200"/>
    <mergeCell ref="D148:E148"/>
    <mergeCell ref="D160:E160"/>
    <mergeCell ref="D161:E161"/>
    <mergeCell ref="D166:E166"/>
    <mergeCell ref="B125:E125"/>
    <mergeCell ref="B148:C148"/>
    <mergeCell ref="B151:C151"/>
    <mergeCell ref="B161:C161"/>
    <mergeCell ref="B166:C166"/>
    <mergeCell ref="B228:C228"/>
    <mergeCell ref="B180:C180"/>
    <mergeCell ref="B127:C127"/>
    <mergeCell ref="B129:C129"/>
    <mergeCell ref="B134:C134"/>
    <mergeCell ref="B139:E140"/>
    <mergeCell ref="B143:C143"/>
    <mergeCell ref="B176:E176"/>
    <mergeCell ref="B142:C142"/>
    <mergeCell ref="B160:C160"/>
    <mergeCell ref="D142:E142"/>
    <mergeCell ref="D143:E143"/>
    <mergeCell ref="B220:E221"/>
    <mergeCell ref="B223:C223"/>
    <mergeCell ref="B210:C210"/>
    <mergeCell ref="B212:C212"/>
  </mergeCells>
  <printOptions horizontalCentered="1"/>
  <pageMargins left="0" right="0" top="0.51181102362204722" bottom="0.51181102362204722" header="0.31496062992125984" footer="0.31496062992125984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EJERCICIOS CT</vt:lpstr>
      <vt:lpstr>'EJERCICIOS CT'!Área_de_impresión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lastPrinted>2012-07-21T06:57:20Z</cp:lastPrinted>
  <dcterms:created xsi:type="dcterms:W3CDTF">2010-06-02T01:26:46Z</dcterms:created>
  <dcterms:modified xsi:type="dcterms:W3CDTF">2017-08-20T02:40:11Z</dcterms:modified>
</cp:coreProperties>
</file>