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3º ano - EESP\Projetos IV\Base de dados\"/>
    </mc:Choice>
  </mc:AlternateContent>
  <xr:revisionPtr revIDLastSave="0" documentId="13_ncr:1_{2757A062-3B61-43BF-B33D-223B321ABED9}" xr6:coauthVersionLast="47" xr6:coauthVersionMax="47" xr10:uidLastSave="{00000000-0000-0000-0000-000000000000}"/>
  <bookViews>
    <workbookView xWindow="-110" yWindow="-110" windowWidth="19420" windowHeight="11500" tabRatio="406" firstSheet="3" activeTab="4" xr2:uid="{789A6FE4-326A-4512-9EA6-D70434C1ED3C}"/>
  </bookViews>
  <sheets>
    <sheet name="HOME" sheetId="5" r:id="rId1"/>
    <sheet name="PIB" sheetId="8" r:id="rId2"/>
    <sheet name="EMPREGO" sheetId="4" r:id="rId3"/>
    <sheet name="COMÉRCIO EXTERIOR" sheetId="9" r:id="rId4"/>
    <sheet name="Planilha1" sheetId="10" r:id="rId5"/>
  </sheets>
  <externalReferences>
    <externalReference r:id="rId6"/>
  </externalReferences>
  <definedNames>
    <definedName name="AC">#REF!</definedName>
    <definedName name="AH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0" l="1"/>
  <c r="C27" i="10"/>
  <c r="D27" i="10"/>
  <c r="E27" i="10"/>
  <c r="F27" i="10"/>
  <c r="G27" i="10"/>
  <c r="H27" i="10"/>
  <c r="I27" i="10"/>
  <c r="J27" i="10"/>
  <c r="K27" i="10"/>
  <c r="B27" i="10"/>
  <c r="C19" i="10"/>
  <c r="D19" i="10"/>
  <c r="E19" i="10"/>
  <c r="F19" i="10"/>
  <c r="G19" i="10"/>
  <c r="H19" i="10"/>
  <c r="I19" i="10"/>
  <c r="J19" i="10"/>
  <c r="K19" i="10"/>
  <c r="C18" i="10"/>
  <c r="D18" i="10"/>
  <c r="E18" i="10"/>
  <c r="F18" i="10"/>
  <c r="G18" i="10"/>
  <c r="H18" i="10"/>
  <c r="I18" i="10"/>
  <c r="J18" i="10"/>
  <c r="K18" i="10"/>
  <c r="B19" i="10"/>
  <c r="B18" i="10"/>
  <c r="C10" i="10"/>
  <c r="D10" i="10"/>
  <c r="E10" i="10"/>
  <c r="F10" i="10"/>
  <c r="G10" i="10"/>
  <c r="H10" i="10"/>
  <c r="I10" i="10"/>
  <c r="J10" i="10"/>
  <c r="K10" i="10"/>
  <c r="L10" i="10"/>
  <c r="B10" i="10"/>
  <c r="C9" i="10"/>
  <c r="D9" i="10"/>
  <c r="E9" i="10"/>
  <c r="F9" i="10"/>
  <c r="G9" i="10"/>
  <c r="H9" i="10"/>
  <c r="I9" i="10"/>
  <c r="J9" i="10"/>
  <c r="K9" i="10"/>
  <c r="B9" i="10"/>
  <c r="D5" i="9"/>
  <c r="E5" i="4"/>
</calcChain>
</file>

<file path=xl/sharedStrings.xml><?xml version="1.0" encoding="utf-8"?>
<sst xmlns="http://schemas.openxmlformats.org/spreadsheetml/2006/main" count="720" uniqueCount="113">
  <si>
    <t>Agroindústria</t>
  </si>
  <si>
    <t>Insumos</t>
  </si>
  <si>
    <t xml:space="preserve">                                        </t>
  </si>
  <si>
    <t xml:space="preserve">DADOS EMPREGO - CADEIA DA SOJA E DO BIODIESEL      </t>
  </si>
  <si>
    <t>Informações disponíveis na planilha:</t>
  </si>
  <si>
    <t>1) Pessoal ocupado (PO) por segmento</t>
  </si>
  <si>
    <t>2) PO por segmento e posições na ocupação e categorias de emprego</t>
  </si>
  <si>
    <t>3) PO por segmento e gênero</t>
  </si>
  <si>
    <t>4) PO por segmento e escolaridade</t>
  </si>
  <si>
    <t>5) Rendimento por segmento e subsegmento</t>
  </si>
  <si>
    <t>6) Rendimento por segmento e posição na ocupação</t>
  </si>
  <si>
    <t>Combustíveis</t>
  </si>
  <si>
    <t>Energia, Gás e Água</t>
  </si>
  <si>
    <t>Fertilizantes e Defensivos</t>
  </si>
  <si>
    <t>Outros insumos</t>
  </si>
  <si>
    <t>Primário (soja)</t>
  </si>
  <si>
    <t>Soja em grão</t>
  </si>
  <si>
    <t>Esmagamento e refino (óleo e farelo)</t>
  </si>
  <si>
    <t>Rações (de soja)</t>
  </si>
  <si>
    <t>Biodiesel</t>
  </si>
  <si>
    <t>Agrosserviços</t>
  </si>
  <si>
    <t>Comércio</t>
  </si>
  <si>
    <t>Transporte e Armazenagem</t>
  </si>
  <si>
    <t>Outros Serviços</t>
  </si>
  <si>
    <t>Total Cadeia da Soja e do Biodiesel</t>
  </si>
  <si>
    <t>Total</t>
  </si>
  <si>
    <t>Empregados com Carteira Assinada</t>
  </si>
  <si>
    <t>Empregados sem Carteira Asssinada</t>
  </si>
  <si>
    <t>Empregadores</t>
  </si>
  <si>
    <t>Conta própria</t>
  </si>
  <si>
    <t>Outros</t>
  </si>
  <si>
    <t xml:space="preserve">Masculino </t>
  </si>
  <si>
    <t>Feminino</t>
  </si>
  <si>
    <t>Sem instrução</t>
  </si>
  <si>
    <t>Esmagamento (óleo e farelo)</t>
  </si>
  <si>
    <t>Fonte: Cepea e Abiove</t>
  </si>
  <si>
    <t xml:space="preserve">DADOS PIB - CADEIA DA SOJA E DO BIODIESEL      </t>
  </si>
  <si>
    <t>Evolução PIB-volume (índice 2010=100)</t>
  </si>
  <si>
    <t>Soja (agricultura)</t>
  </si>
  <si>
    <t>Cadeia da soja e do biodiesel</t>
  </si>
  <si>
    <t>Óleo/Farelo (esmagamento)</t>
  </si>
  <si>
    <t>Rações (soja)</t>
  </si>
  <si>
    <t>Total agroindústria</t>
  </si>
  <si>
    <t>Evolução Preços Relativos (índice 2010=100)</t>
  </si>
  <si>
    <t>Evolução PIB-Nominal (R$ milhões)</t>
  </si>
  <si>
    <t>PIB cadeia produtiva/PIB do agronegócio</t>
  </si>
  <si>
    <t>PIB DO AGRONEGÓCIO BRASILEIRO (R$ milhões)</t>
  </si>
  <si>
    <t>1) Evolução PIB-volume (índice 2010=100)</t>
  </si>
  <si>
    <t>2) Evolução Preços Relativos (índice 2010=100)</t>
  </si>
  <si>
    <t>4) Evolução PIB-Nominal (R$ milhões)</t>
  </si>
  <si>
    <t>5) PIB cadeia produtiva/PIB do agronegócio</t>
  </si>
  <si>
    <t>Fonte: Cepea e Abiove, a partir de dados da PNAD Contínua do IBGE</t>
  </si>
  <si>
    <t>Fonte: elaborado com base nos dados da SECEX (Comexstat).</t>
  </si>
  <si>
    <t>Farelo de soja</t>
  </si>
  <si>
    <t>Glicerol</t>
  </si>
  <si>
    <t>Óleo de soja</t>
  </si>
  <si>
    <t>Proteína de soja</t>
  </si>
  <si>
    <t>Soja</t>
  </si>
  <si>
    <t>Região/produto</t>
  </si>
  <si>
    <t>Exportações brasileiras da cadeia da soja e do biodiesel (USD milhões)</t>
  </si>
  <si>
    <t>1) Exportações brasileiras da cadeia da soja e do biodiesel (USD milhões)</t>
  </si>
  <si>
    <t>Importações brasileiras da cadeia da soja e do biodiesel (USD milhões)</t>
  </si>
  <si>
    <t>Saldo comercial da cadeia da soja e do biodiesel (USD milhões)</t>
  </si>
  <si>
    <t>2) Importações brasileiras da cadeia da soja e do biodiesel (USD milhões)</t>
  </si>
  <si>
    <t>3) Saldo comercial da cadeia da soja e do biodiesel (USD milhões)</t>
  </si>
  <si>
    <t>Exportações brasileiras da cadeia da soja e do biodiesel (1.000 toneladas)</t>
  </si>
  <si>
    <t>Importações brasileiras da cadeia da soja e do biodiesel (1.000 toneladas)</t>
  </si>
  <si>
    <t>Saldo comercial da cadeia da soja e do biodiesel (1.000 toneladas)</t>
  </si>
  <si>
    <t>4) Exportações brasileiras da cadeia da soja e do biodiesel (1.000 toneladas)</t>
  </si>
  <si>
    <t>5) Importações brasileiras da cadeia da soja e do biodiesel (1.000 toneladas)</t>
  </si>
  <si>
    <t>6) Saldo comercial da cadeia da soja e do biodiesel (1.000 toneladas)</t>
  </si>
  <si>
    <t xml:space="preserve">DADOS COMÉRCIO EXTERIOR - CADEIA DA SOJA E DO BIODIESEL      </t>
  </si>
  <si>
    <t>1) Pessoal Ocupado (PO) por segmento (nº de pessoas)</t>
  </si>
  <si>
    <t>2) PO por segmento e posição na ocupação e categoria do emprego (nº de pessoas)</t>
  </si>
  <si>
    <t>3) PO por segmento e gênero (nº de pessoas)</t>
  </si>
  <si>
    <t>4) PO por segmento e escolaridade (nº de pessoas)</t>
  </si>
  <si>
    <t>Ensino Fundamental*</t>
  </si>
  <si>
    <t>Ensino Médio*</t>
  </si>
  <si>
    <t>Ensino Superior*</t>
  </si>
  <si>
    <t>Outros*</t>
  </si>
  <si>
    <t>*outros inclui principalmente trabalhadores familiares auxiliares</t>
  </si>
  <si>
    <t>* as classes de escolaridade incluem a formação completa e incompleta.</t>
  </si>
  <si>
    <t>5) Rendimento por segmento e subsegmento*</t>
  </si>
  <si>
    <t>* rendimentos médios mensais habituais do trabalho principal  (em R$ do último trimestre disponível, deflacionados pelo IPCA)</t>
  </si>
  <si>
    <t>China</t>
  </si>
  <si>
    <t>União Europeia</t>
  </si>
  <si>
    <t>Sudeste Asiático</t>
  </si>
  <si>
    <t>Leste Asiático</t>
  </si>
  <si>
    <t>América do Norte</t>
  </si>
  <si>
    <t>África</t>
  </si>
  <si>
    <t>Oriente Médio</t>
  </si>
  <si>
    <t>Preço dos produtos da cadeia da soja e do biodiesel (USD/Tonelada)</t>
  </si>
  <si>
    <t>7) Preço dos produtos da cadeia da soja e do biodiesel (USD/Tonelada)</t>
  </si>
  <si>
    <t>2024_1</t>
  </si>
  <si>
    <t>2025_1</t>
  </si>
  <si>
    <t>2025*</t>
  </si>
  <si>
    <t>2025*/2024</t>
  </si>
  <si>
    <t>Evolução PIB-Renda (R$ milhões de 2025**)</t>
  </si>
  <si>
    <t>** a preços do primeiro trimestre de 2025</t>
  </si>
  <si>
    <t>3) Evolução PIB-Renda (R$ milhões de 2025**)</t>
  </si>
  <si>
    <t>2024_2</t>
  </si>
  <si>
    <t>2024_3</t>
  </si>
  <si>
    <t>2024_4</t>
  </si>
  <si>
    <t/>
  </si>
  <si>
    <r>
      <t xml:space="preserve">A metodologia de geração dos dados pode ser acessada no "Primeiro Relatório - Cadeia da Soja e biodiesel - completo", disponível em:  </t>
    </r>
    <r>
      <rPr>
        <sz val="12"/>
        <color theme="1"/>
        <rFont val="Calibri"/>
        <family val="2"/>
        <scheme val="minor"/>
      </rPr>
      <t>https://www.cepea.org.br/br/metodologia-pib-da-cadeia-de-soja-e-biodiesel.aspx</t>
    </r>
  </si>
  <si>
    <r>
      <t xml:space="preserve">* estimativas para 2025 com base em informações do </t>
    </r>
    <r>
      <rPr>
        <b/>
        <sz val="16"/>
        <color rgb="FFFF0000"/>
        <rFont val="Calibri"/>
        <family val="2"/>
        <scheme val="minor"/>
      </rPr>
      <t>SEGUNDO</t>
    </r>
    <r>
      <rPr>
        <sz val="16"/>
        <color rgb="FFFF0000"/>
        <rFont val="Calibri"/>
        <family val="2"/>
        <scheme val="minor"/>
      </rPr>
      <t xml:space="preserve"> trimestre do ano</t>
    </r>
  </si>
  <si>
    <t>Atualizado em: 20/10/2025</t>
  </si>
  <si>
    <t>2025_2</t>
  </si>
  <si>
    <t>2024_2/2025_2</t>
  </si>
  <si>
    <t>2025_2/2024_2</t>
  </si>
  <si>
    <t>2025_2/2025_1</t>
  </si>
  <si>
    <t>Var. (%)</t>
  </si>
  <si>
    <t>Part.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</si>
</sst>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"/>
    <numFmt numFmtId="167" formatCode="_-* #,##0.0000_-;\-* #,##0.0000_-;_-* &quot;-&quot;??_-;_-@_-"/>
    <numFmt numFmtId="168" formatCode="_-* #,##0.000_-;\-* #,##0.00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5"/>
      </top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</cellStyleXfs>
  <cellXfs count="221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0" fontId="7" fillId="4" borderId="0" xfId="4" applyFont="1" applyFill="1" applyBorder="1" applyAlignment="1">
      <alignment horizontal="left" vertical="center"/>
    </xf>
    <xf numFmtId="0" fontId="8" fillId="4" borderId="0" xfId="4" applyFont="1" applyFill="1" applyBorder="1" applyAlignment="1">
      <alignment horizontal="left" vertical="center"/>
    </xf>
    <xf numFmtId="0" fontId="11" fillId="3" borderId="0" xfId="0" applyFont="1" applyFill="1" applyAlignment="1">
      <alignment vertical="top"/>
    </xf>
    <xf numFmtId="0" fontId="14" fillId="0" borderId="0" xfId="0" applyFont="1"/>
    <xf numFmtId="164" fontId="14" fillId="8" borderId="11" xfId="3" applyNumberFormat="1" applyFont="1" applyFill="1" applyBorder="1"/>
    <xf numFmtId="164" fontId="14" fillId="0" borderId="11" xfId="3" applyNumberFormat="1" applyFont="1" applyBorder="1"/>
    <xf numFmtId="164" fontId="14" fillId="0" borderId="12" xfId="3" applyNumberFormat="1" applyFont="1" applyBorder="1"/>
    <xf numFmtId="164" fontId="14" fillId="0" borderId="0" xfId="3" applyNumberFormat="1" applyFont="1" applyBorder="1"/>
    <xf numFmtId="164" fontId="14" fillId="8" borderId="12" xfId="3" applyNumberFormat="1" applyFont="1" applyFill="1" applyBorder="1"/>
    <xf numFmtId="164" fontId="14" fillId="8" borderId="0" xfId="3" applyNumberFormat="1" applyFont="1" applyFill="1" applyBorder="1"/>
    <xf numFmtId="164" fontId="14" fillId="0" borderId="0" xfId="3" applyNumberFormat="1" applyFont="1" applyAlignment="1">
      <alignment horizontal="center"/>
    </xf>
    <xf numFmtId="164" fontId="14" fillId="0" borderId="0" xfId="3" applyNumberFormat="1" applyFont="1" applyAlignment="1">
      <alignment horizontal="center" vertical="center"/>
    </xf>
    <xf numFmtId="0" fontId="14" fillId="3" borderId="0" xfId="0" applyFont="1" applyFill="1"/>
    <xf numFmtId="164" fontId="14" fillId="0" borderId="0" xfId="3" applyNumberFormat="1" applyFont="1" applyBorder="1" applyAlignment="1">
      <alignment horizontal="right"/>
    </xf>
    <xf numFmtId="0" fontId="14" fillId="3" borderId="11" xfId="0" applyFont="1" applyFill="1" applyBorder="1"/>
    <xf numFmtId="164" fontId="14" fillId="0" borderId="11" xfId="3" applyNumberFormat="1" applyFont="1" applyBorder="1" applyAlignment="1">
      <alignment horizontal="right"/>
    </xf>
    <xf numFmtId="0" fontId="17" fillId="5" borderId="10" xfId="0" applyFont="1" applyFill="1" applyBorder="1" applyAlignment="1">
      <alignment horizontal="center" vertical="center"/>
    </xf>
    <xf numFmtId="0" fontId="14" fillId="3" borderId="10" xfId="0" applyFont="1" applyFill="1" applyBorder="1"/>
    <xf numFmtId="164" fontId="14" fillId="8" borderId="10" xfId="3" applyNumberFormat="1" applyFont="1" applyFill="1" applyBorder="1" applyAlignment="1">
      <alignment horizontal="right"/>
    </xf>
    <xf numFmtId="0" fontId="14" fillId="3" borderId="12" xfId="0" applyFont="1" applyFill="1" applyBorder="1"/>
    <xf numFmtId="164" fontId="14" fillId="8" borderId="12" xfId="3" applyNumberFormat="1" applyFont="1" applyFill="1" applyBorder="1" applyAlignment="1">
      <alignment horizontal="right"/>
    </xf>
    <xf numFmtId="164" fontId="14" fillId="8" borderId="0" xfId="3" applyNumberFormat="1" applyFont="1" applyFill="1" applyBorder="1" applyAlignment="1">
      <alignment horizontal="right"/>
    </xf>
    <xf numFmtId="164" fontId="14" fillId="8" borderId="11" xfId="3" applyNumberFormat="1" applyFont="1" applyFill="1" applyBorder="1" applyAlignment="1">
      <alignment horizontal="right"/>
    </xf>
    <xf numFmtId="3" fontId="14" fillId="0" borderId="0" xfId="0" applyNumberFormat="1" applyFont="1"/>
    <xf numFmtId="0" fontId="16" fillId="3" borderId="0" xfId="0" applyFont="1" applyFill="1"/>
    <xf numFmtId="3" fontId="14" fillId="0" borderId="11" xfId="0" applyNumberFormat="1" applyFont="1" applyBorder="1"/>
    <xf numFmtId="3" fontId="14" fillId="0" borderId="12" xfId="0" applyNumberFormat="1" applyFont="1" applyBorder="1"/>
    <xf numFmtId="3" fontId="14" fillId="8" borderId="12" xfId="0" applyNumberFormat="1" applyFont="1" applyFill="1" applyBorder="1"/>
    <xf numFmtId="3" fontId="14" fillId="8" borderId="0" xfId="0" applyNumberFormat="1" applyFont="1" applyFill="1"/>
    <xf numFmtId="3" fontId="14" fillId="8" borderId="11" xfId="0" applyNumberFormat="1" applyFont="1" applyFill="1" applyBorder="1"/>
    <xf numFmtId="0" fontId="16" fillId="3" borderId="12" xfId="0" applyFont="1" applyFill="1" applyBorder="1"/>
    <xf numFmtId="0" fontId="16" fillId="3" borderId="11" xfId="0" applyFont="1" applyFill="1" applyBorder="1"/>
    <xf numFmtId="3" fontId="18" fillId="0" borderId="12" xfId="5" applyNumberFormat="1" applyFont="1" applyBorder="1"/>
    <xf numFmtId="3" fontId="18" fillId="0" borderId="11" xfId="5" applyNumberFormat="1" applyFont="1" applyBorder="1"/>
    <xf numFmtId="164" fontId="16" fillId="3" borderId="0" xfId="3" applyNumberFormat="1" applyFont="1" applyFill="1" applyBorder="1" applyAlignment="1">
      <alignment horizontal="right"/>
    </xf>
    <xf numFmtId="164" fontId="16" fillId="3" borderId="11" xfId="3" applyNumberFormat="1" applyFont="1" applyFill="1" applyBorder="1" applyAlignment="1">
      <alignment horizontal="right"/>
    </xf>
    <xf numFmtId="3" fontId="16" fillId="3" borderId="12" xfId="0" applyNumberFormat="1" applyFont="1" applyFill="1" applyBorder="1"/>
    <xf numFmtId="3" fontId="16" fillId="3" borderId="0" xfId="0" applyNumberFormat="1" applyFont="1" applyFill="1"/>
    <xf numFmtId="3" fontId="16" fillId="3" borderId="11" xfId="0" applyNumberFormat="1" applyFont="1" applyFill="1" applyBorder="1"/>
    <xf numFmtId="3" fontId="18" fillId="8" borderId="12" xfId="5" applyNumberFormat="1" applyFont="1" applyFill="1" applyBorder="1"/>
    <xf numFmtId="3" fontId="18" fillId="8" borderId="11" xfId="5" applyNumberFormat="1" applyFont="1" applyFill="1" applyBorder="1"/>
    <xf numFmtId="164" fontId="14" fillId="9" borderId="10" xfId="3" applyNumberFormat="1" applyFont="1" applyFill="1" applyBorder="1"/>
    <xf numFmtId="164" fontId="14" fillId="9" borderId="12" xfId="3" applyNumberFormat="1" applyFont="1" applyFill="1" applyBorder="1"/>
    <xf numFmtId="164" fontId="14" fillId="9" borderId="0" xfId="3" applyNumberFormat="1" applyFont="1" applyFill="1" applyBorder="1"/>
    <xf numFmtId="164" fontId="14" fillId="9" borderId="11" xfId="3" applyNumberFormat="1" applyFont="1" applyFill="1" applyBorder="1"/>
    <xf numFmtId="164" fontId="14" fillId="3" borderId="0" xfId="3" applyNumberFormat="1" applyFont="1" applyFill="1" applyBorder="1"/>
    <xf numFmtId="164" fontId="16" fillId="3" borderId="11" xfId="3" applyNumberFormat="1" applyFont="1" applyFill="1" applyBorder="1"/>
    <xf numFmtId="164" fontId="16" fillId="3" borderId="0" xfId="3" applyNumberFormat="1" applyFont="1" applyFill="1" applyBorder="1"/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166" fontId="14" fillId="0" borderId="0" xfId="3" applyNumberFormat="1" applyFont="1"/>
    <xf numFmtId="0" fontId="15" fillId="10" borderId="10" xfId="0" applyFont="1" applyFill="1" applyBorder="1" applyAlignment="1">
      <alignment horizontal="center" vertical="center"/>
    </xf>
    <xf numFmtId="3" fontId="18" fillId="8" borderId="0" xfId="5" applyNumberFormat="1" applyFont="1" applyFill="1"/>
    <xf numFmtId="3" fontId="18" fillId="0" borderId="0" xfId="5" applyNumberFormat="1" applyFont="1"/>
    <xf numFmtId="164" fontId="14" fillId="0" borderId="0" xfId="3" applyNumberFormat="1" applyFont="1" applyFill="1" applyBorder="1" applyAlignment="1">
      <alignment horizontal="right"/>
    </xf>
    <xf numFmtId="164" fontId="16" fillId="0" borderId="0" xfId="3" applyNumberFormat="1" applyFont="1" applyFill="1" applyBorder="1" applyAlignment="1">
      <alignment horizontal="right"/>
    </xf>
    <xf numFmtId="3" fontId="16" fillId="0" borderId="0" xfId="0" applyNumberFormat="1" applyFont="1"/>
    <xf numFmtId="164" fontId="14" fillId="0" borderId="0" xfId="3" applyNumberFormat="1" applyFont="1" applyFill="1" applyBorder="1"/>
    <xf numFmtId="164" fontId="16" fillId="0" borderId="0" xfId="3" applyNumberFormat="1" applyFont="1" applyFill="1" applyBorder="1"/>
    <xf numFmtId="0" fontId="21" fillId="0" borderId="0" xfId="0" applyFont="1"/>
    <xf numFmtId="0" fontId="15" fillId="10" borderId="0" xfId="0" applyFont="1" applyFill="1" applyAlignment="1">
      <alignment horizontal="center" vertical="center"/>
    </xf>
    <xf numFmtId="10" fontId="11" fillId="0" borderId="0" xfId="2" applyNumberFormat="1" applyFont="1"/>
    <xf numFmtId="165" fontId="14" fillId="0" borderId="0" xfId="2" applyNumberFormat="1" applyFont="1"/>
    <xf numFmtId="164" fontId="16" fillId="8" borderId="0" xfId="3" applyNumberFormat="1" applyFont="1" applyFill="1" applyAlignment="1">
      <alignment horizontal="center"/>
    </xf>
    <xf numFmtId="164" fontId="16" fillId="8" borderId="0" xfId="3" applyNumberFormat="1" applyFont="1" applyFill="1" applyAlignment="1">
      <alignment horizontal="center" vertical="center"/>
    </xf>
    <xf numFmtId="166" fontId="16" fillId="0" borderId="0" xfId="3" applyNumberFormat="1" applyFont="1"/>
    <xf numFmtId="166" fontId="16" fillId="8" borderId="0" xfId="3" applyNumberFormat="1" applyFont="1" applyFill="1"/>
    <xf numFmtId="0" fontId="12" fillId="0" borderId="0" xfId="0" applyFont="1" applyAlignment="1">
      <alignment horizontal="center"/>
    </xf>
    <xf numFmtId="10" fontId="21" fillId="0" borderId="0" xfId="2" applyNumberFormat="1" applyFont="1" applyAlignment="1">
      <alignment horizontal="center"/>
    </xf>
    <xf numFmtId="0" fontId="23" fillId="0" borderId="0" xfId="0" applyFont="1"/>
    <xf numFmtId="165" fontId="21" fillId="0" borderId="0" xfId="2" applyNumberFormat="1" applyFont="1"/>
    <xf numFmtId="165" fontId="0" fillId="0" borderId="0" xfId="2" applyNumberFormat="1" applyFont="1"/>
    <xf numFmtId="10" fontId="16" fillId="8" borderId="0" xfId="2" applyNumberFormat="1" applyFont="1" applyFill="1" applyAlignment="1">
      <alignment horizontal="center" vertical="center"/>
    </xf>
    <xf numFmtId="10" fontId="14" fillId="8" borderId="11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0" fontId="14" fillId="8" borderId="0" xfId="2" applyNumberFormat="1" applyFont="1" applyFill="1" applyBorder="1" applyAlignment="1">
      <alignment horizontal="center" vertical="center"/>
    </xf>
    <xf numFmtId="9" fontId="14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6" fillId="3" borderId="1" xfId="0" applyFont="1" applyFill="1" applyBorder="1" applyAlignment="1">
      <alignment vertical="center"/>
    </xf>
    <xf numFmtId="0" fontId="16" fillId="3" borderId="0" xfId="0" applyFont="1" applyFill="1" applyAlignment="1">
      <alignment vertical="top"/>
    </xf>
    <xf numFmtId="0" fontId="16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4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right" vertical="center"/>
    </xf>
    <xf numFmtId="0" fontId="24" fillId="4" borderId="0" xfId="4" applyFont="1" applyFill="1" applyBorder="1" applyAlignment="1">
      <alignment horizontal="left" vertical="center"/>
    </xf>
    <xf numFmtId="0" fontId="25" fillId="4" borderId="0" xfId="4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10" fontId="14" fillId="0" borderId="0" xfId="2" applyNumberFormat="1" applyFont="1" applyAlignment="1">
      <alignment horizontal="right"/>
    </xf>
    <xf numFmtId="0" fontId="17" fillId="5" borderId="1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167" fontId="23" fillId="0" borderId="0" xfId="0" applyNumberFormat="1" applyFont="1"/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top"/>
    </xf>
    <xf numFmtId="0" fontId="9" fillId="5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15" fillId="10" borderId="11" xfId="0" applyFont="1" applyFill="1" applyBorder="1" applyAlignment="1">
      <alignment horizontal="center"/>
    </xf>
    <xf numFmtId="0" fontId="15" fillId="10" borderId="11" xfId="0" applyFont="1" applyFill="1" applyBorder="1" applyAlignment="1">
      <alignment horizontal="center" vertical="center"/>
    </xf>
    <xf numFmtId="0" fontId="11" fillId="8" borderId="0" xfId="0" applyFont="1" applyFill="1"/>
    <xf numFmtId="43" fontId="11" fillId="2" borderId="0" xfId="0" applyNumberFormat="1" applyFont="1" applyFill="1" applyAlignment="1">
      <alignment horizontal="right"/>
    </xf>
    <xf numFmtId="43" fontId="11" fillId="0" borderId="0" xfId="0" applyNumberFormat="1" applyFont="1" applyAlignment="1">
      <alignment horizontal="right"/>
    </xf>
    <xf numFmtId="10" fontId="11" fillId="2" borderId="0" xfId="2" applyNumberFormat="1" applyFont="1" applyFill="1" applyAlignment="1">
      <alignment horizontal="center"/>
    </xf>
    <xf numFmtId="0" fontId="26" fillId="8" borderId="0" xfId="0" applyFont="1" applyFill="1"/>
    <xf numFmtId="43" fontId="26" fillId="2" borderId="0" xfId="0" applyNumberFormat="1" applyFont="1" applyFill="1" applyAlignment="1">
      <alignment horizontal="right"/>
    </xf>
    <xf numFmtId="43" fontId="26" fillId="0" borderId="0" xfId="0" applyNumberFormat="1" applyFont="1" applyAlignment="1">
      <alignment horizontal="right"/>
    </xf>
    <xf numFmtId="10" fontId="26" fillId="2" borderId="0" xfId="2" applyNumberFormat="1" applyFont="1" applyFill="1" applyAlignment="1">
      <alignment horizontal="center"/>
    </xf>
    <xf numFmtId="0" fontId="26" fillId="8" borderId="11" xfId="0" applyFont="1" applyFill="1" applyBorder="1"/>
    <xf numFmtId="43" fontId="26" fillId="2" borderId="11" xfId="0" applyNumberFormat="1" applyFont="1" applyFill="1" applyBorder="1" applyAlignment="1">
      <alignment horizontal="right"/>
    </xf>
    <xf numFmtId="10" fontId="26" fillId="2" borderId="11" xfId="2" applyNumberFormat="1" applyFont="1" applyFill="1" applyBorder="1" applyAlignment="1">
      <alignment horizontal="center"/>
    </xf>
    <xf numFmtId="0" fontId="11" fillId="0" borderId="0" xfId="0" applyFont="1"/>
    <xf numFmtId="43" fontId="11" fillId="0" borderId="12" xfId="0" applyNumberFormat="1" applyFont="1" applyBorder="1" applyAlignment="1">
      <alignment horizontal="right"/>
    </xf>
    <xf numFmtId="10" fontId="11" fillId="0" borderId="0" xfId="2" applyNumberFormat="1" applyFont="1" applyAlignment="1">
      <alignment horizontal="center"/>
    </xf>
    <xf numFmtId="0" fontId="26" fillId="0" borderId="0" xfId="0" applyFont="1"/>
    <xf numFmtId="10" fontId="26" fillId="0" borderId="0" xfId="2" applyNumberFormat="1" applyFont="1" applyAlignment="1">
      <alignment horizontal="center"/>
    </xf>
    <xf numFmtId="0" fontId="26" fillId="0" borderId="11" xfId="0" applyFont="1" applyBorder="1"/>
    <xf numFmtId="43" fontId="26" fillId="0" borderId="11" xfId="0" applyNumberFormat="1" applyFont="1" applyBorder="1" applyAlignment="1">
      <alignment horizontal="right"/>
    </xf>
    <xf numFmtId="10" fontId="26" fillId="0" borderId="11" xfId="2" applyNumberFormat="1" applyFont="1" applyBorder="1" applyAlignment="1">
      <alignment horizontal="center"/>
    </xf>
    <xf numFmtId="0" fontId="11" fillId="8" borderId="12" xfId="0" applyFont="1" applyFill="1" applyBorder="1"/>
    <xf numFmtId="43" fontId="11" fillId="2" borderId="12" xfId="0" applyNumberFormat="1" applyFont="1" applyFill="1" applyBorder="1" applyAlignment="1">
      <alignment horizontal="right"/>
    </xf>
    <xf numFmtId="0" fontId="11" fillId="0" borderId="12" xfId="0" applyFont="1" applyBorder="1"/>
    <xf numFmtId="0" fontId="11" fillId="0" borderId="12" xfId="0" applyFont="1" applyBorder="1" applyAlignment="1">
      <alignment horizontal="left"/>
    </xf>
    <xf numFmtId="0" fontId="26" fillId="0" borderId="0" xfId="0" applyFont="1" applyAlignment="1">
      <alignment horizontal="left" indent="1"/>
    </xf>
    <xf numFmtId="0" fontId="11" fillId="8" borderId="12" xfId="0" applyFont="1" applyFill="1" applyBorder="1" applyAlignment="1">
      <alignment horizontal="left"/>
    </xf>
    <xf numFmtId="0" fontId="26" fillId="8" borderId="0" xfId="0" applyFont="1" applyFill="1" applyAlignment="1">
      <alignment horizontal="left" indent="1"/>
    </xf>
    <xf numFmtId="0" fontId="11" fillId="3" borderId="0" xfId="0" applyFont="1" applyFill="1"/>
    <xf numFmtId="43" fontId="11" fillId="3" borderId="12" xfId="0" applyNumberFormat="1" applyFont="1" applyFill="1" applyBorder="1" applyAlignment="1">
      <alignment horizontal="right"/>
    </xf>
    <xf numFmtId="43" fontId="11" fillId="3" borderId="0" xfId="0" applyNumberFormat="1" applyFont="1" applyFill="1" applyAlignment="1">
      <alignment horizontal="right"/>
    </xf>
    <xf numFmtId="10" fontId="11" fillId="3" borderId="0" xfId="2" applyNumberFormat="1" applyFont="1" applyFill="1" applyAlignment="1">
      <alignment horizontal="center"/>
    </xf>
    <xf numFmtId="0" fontId="26" fillId="3" borderId="0" xfId="0" applyFont="1" applyFill="1"/>
    <xf numFmtId="43" fontId="26" fillId="3" borderId="0" xfId="0" applyNumberFormat="1" applyFont="1" applyFill="1" applyAlignment="1">
      <alignment horizontal="right"/>
    </xf>
    <xf numFmtId="10" fontId="26" fillId="3" borderId="0" xfId="2" applyNumberFormat="1" applyFont="1" applyFill="1" applyAlignment="1">
      <alignment horizontal="center"/>
    </xf>
    <xf numFmtId="0" fontId="26" fillId="3" borderId="11" xfId="0" applyFont="1" applyFill="1" applyBorder="1"/>
    <xf numFmtId="43" fontId="26" fillId="3" borderId="11" xfId="0" applyNumberFormat="1" applyFont="1" applyFill="1" applyBorder="1" applyAlignment="1">
      <alignment horizontal="right"/>
    </xf>
    <xf numFmtId="10" fontId="26" fillId="3" borderId="11" xfId="2" applyNumberFormat="1" applyFont="1" applyFill="1" applyBorder="1" applyAlignment="1">
      <alignment horizontal="center"/>
    </xf>
    <xf numFmtId="43" fontId="26" fillId="0" borderId="0" xfId="0" applyNumberFormat="1" applyFont="1" applyAlignment="1">
      <alignment horizontal="center"/>
    </xf>
    <xf numFmtId="43" fontId="26" fillId="5" borderId="0" xfId="0" applyNumberFormat="1" applyFont="1" applyFill="1" applyAlignment="1">
      <alignment horizontal="center"/>
    </xf>
    <xf numFmtId="43" fontId="11" fillId="8" borderId="0" xfId="0" applyNumberFormat="1" applyFont="1" applyFill="1" applyAlignment="1">
      <alignment horizontal="right"/>
    </xf>
    <xf numFmtId="10" fontId="11" fillId="8" borderId="0" xfId="2" applyNumberFormat="1" applyFont="1" applyFill="1" applyAlignment="1">
      <alignment horizontal="center"/>
    </xf>
    <xf numFmtId="43" fontId="26" fillId="8" borderId="0" xfId="0" applyNumberFormat="1" applyFont="1" applyFill="1" applyAlignment="1">
      <alignment horizontal="right"/>
    </xf>
    <xf numFmtId="10" fontId="26" fillId="8" borderId="0" xfId="2" applyNumberFormat="1" applyFont="1" applyFill="1" applyAlignment="1">
      <alignment horizontal="center"/>
    </xf>
    <xf numFmtId="43" fontId="26" fillId="8" borderId="11" xfId="0" applyNumberFormat="1" applyFont="1" applyFill="1" applyBorder="1" applyAlignment="1">
      <alignment horizontal="right"/>
    </xf>
    <xf numFmtId="10" fontId="26" fillId="8" borderId="11" xfId="2" applyNumberFormat="1" applyFont="1" applyFill="1" applyBorder="1" applyAlignment="1">
      <alignment horizontal="center"/>
    </xf>
    <xf numFmtId="43" fontId="11" fillId="8" borderId="12" xfId="0" applyNumberFormat="1" applyFont="1" applyFill="1" applyBorder="1" applyAlignment="1">
      <alignment horizontal="right"/>
    </xf>
    <xf numFmtId="0" fontId="11" fillId="0" borderId="13" xfId="0" applyFont="1" applyBorder="1" applyAlignment="1">
      <alignment horizontal="left"/>
    </xf>
    <xf numFmtId="43" fontId="11" fillId="0" borderId="11" xfId="0" applyNumberFormat="1" applyFont="1" applyBorder="1" applyAlignment="1">
      <alignment horizontal="right"/>
    </xf>
    <xf numFmtId="10" fontId="11" fillId="0" borderId="11" xfId="2" applyNumberFormat="1" applyFont="1" applyBorder="1" applyAlignment="1">
      <alignment horizontal="center"/>
    </xf>
    <xf numFmtId="0" fontId="11" fillId="8" borderId="0" xfId="0" applyFont="1" applyFill="1" applyAlignment="1">
      <alignment horizontal="left"/>
    </xf>
    <xf numFmtId="9" fontId="26" fillId="8" borderId="0" xfId="2" applyFont="1" applyFill="1" applyAlignment="1">
      <alignment horizontal="center"/>
    </xf>
    <xf numFmtId="167" fontId="26" fillId="0" borderId="0" xfId="0" applyNumberFormat="1" applyFont="1" applyAlignment="1">
      <alignment horizontal="right"/>
    </xf>
    <xf numFmtId="168" fontId="26" fillId="8" borderId="0" xfId="0" applyNumberFormat="1" applyFont="1" applyFill="1" applyAlignment="1">
      <alignment horizontal="right"/>
    </xf>
    <xf numFmtId="43" fontId="11" fillId="8" borderId="11" xfId="0" applyNumberFormat="1" applyFont="1" applyFill="1" applyBorder="1" applyAlignment="1">
      <alignment horizontal="right"/>
    </xf>
    <xf numFmtId="10" fontId="11" fillId="8" borderId="11" xfId="2" applyNumberFormat="1" applyFont="1" applyFill="1" applyBorder="1" applyAlignment="1">
      <alignment horizontal="center"/>
    </xf>
    <xf numFmtId="43" fontId="11" fillId="3" borderId="0" xfId="3" applyFont="1" applyFill="1" applyAlignment="1">
      <alignment horizontal="right"/>
    </xf>
    <xf numFmtId="43" fontId="26" fillId="3" borderId="0" xfId="3" applyFont="1" applyFill="1" applyAlignment="1">
      <alignment horizontal="right"/>
    </xf>
    <xf numFmtId="43" fontId="26" fillId="3" borderId="11" xfId="3" applyFont="1" applyFill="1" applyBorder="1" applyAlignment="1">
      <alignment horizontal="right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7" fillId="5" borderId="11" xfId="0" applyFont="1" applyFill="1" applyBorder="1" applyAlignment="1">
      <alignment horizontal="center"/>
    </xf>
    <xf numFmtId="0" fontId="0" fillId="11" borderId="0" xfId="0" applyFill="1"/>
    <xf numFmtId="0" fontId="0" fillId="11" borderId="0" xfId="0" applyFont="1" applyFill="1"/>
    <xf numFmtId="0" fontId="29" fillId="11" borderId="11" xfId="0" applyFont="1" applyFill="1" applyBorder="1" applyAlignment="1">
      <alignment horizontal="center" vertical="center"/>
    </xf>
    <xf numFmtId="43" fontId="28" fillId="11" borderId="0" xfId="0" applyNumberFormat="1" applyFont="1" applyFill="1" applyAlignment="1">
      <alignment horizontal="right"/>
    </xf>
    <xf numFmtId="43" fontId="0" fillId="11" borderId="0" xfId="0" applyNumberFormat="1" applyFont="1" applyFill="1" applyAlignment="1">
      <alignment horizontal="right"/>
    </xf>
    <xf numFmtId="0" fontId="0" fillId="11" borderId="11" xfId="0" applyFont="1" applyFill="1" applyBorder="1"/>
    <xf numFmtId="43" fontId="0" fillId="11" borderId="11" xfId="0" applyNumberFormat="1" applyFont="1" applyFill="1" applyBorder="1" applyAlignment="1">
      <alignment horizontal="right"/>
    </xf>
    <xf numFmtId="0" fontId="28" fillId="11" borderId="0" xfId="0" applyFont="1" applyFill="1"/>
    <xf numFmtId="0" fontId="0" fillId="11" borderId="0" xfId="0" applyFont="1" applyFill="1" applyBorder="1"/>
    <xf numFmtId="43" fontId="0" fillId="11" borderId="0" xfId="0" applyNumberFormat="1" applyFont="1" applyFill="1" applyBorder="1" applyAlignment="1">
      <alignment horizontal="right"/>
    </xf>
    <xf numFmtId="0" fontId="28" fillId="11" borderId="0" xfId="0" applyFont="1" applyFill="1" applyBorder="1"/>
    <xf numFmtId="43" fontId="28" fillId="11" borderId="0" xfId="0" applyNumberFormat="1" applyFont="1" applyFill="1" applyBorder="1" applyAlignment="1">
      <alignment horizontal="right"/>
    </xf>
    <xf numFmtId="0" fontId="0" fillId="11" borderId="0" xfId="0" applyFill="1" applyBorder="1"/>
    <xf numFmtId="0" fontId="0" fillId="11" borderId="11" xfId="0" applyFill="1" applyBorder="1"/>
    <xf numFmtId="0" fontId="0" fillId="11" borderId="0" xfId="0" applyFont="1" applyFill="1" applyBorder="1" applyAlignment="1">
      <alignment horizontal="center"/>
    </xf>
    <xf numFmtId="43" fontId="0" fillId="11" borderId="0" xfId="0" applyNumberFormat="1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11" xfId="0" applyFont="1" applyFill="1" applyBorder="1" applyAlignment="1">
      <alignment horizontal="center"/>
    </xf>
    <xf numFmtId="10" fontId="0" fillId="11" borderId="11" xfId="0" applyNumberFormat="1" applyFont="1" applyFill="1" applyBorder="1" applyAlignment="1">
      <alignment horizontal="right"/>
    </xf>
    <xf numFmtId="10" fontId="0" fillId="11" borderId="0" xfId="0" applyNumberFormat="1" applyFont="1" applyFill="1" applyBorder="1" applyAlignment="1">
      <alignment horizontal="center"/>
    </xf>
    <xf numFmtId="10" fontId="0" fillId="11" borderId="11" xfId="0" applyNumberFormat="1" applyFont="1" applyFill="1" applyBorder="1" applyAlignment="1">
      <alignment horizontal="center"/>
    </xf>
  </cellXfs>
  <cellStyles count="6">
    <cellStyle name="Hiperlink" xfId="4" builtinId="8"/>
    <cellStyle name="Normal" xfId="0" builtinId="0"/>
    <cellStyle name="Normal 2" xfId="5" xr:uid="{89FA4739-5455-4031-AF8E-4A2DD2C1CFAC}"/>
    <cellStyle name="Normal 3 2" xfId="1" xr:uid="{0382D13B-3FD5-4058-BB45-1D5EFEA1CB96}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pt-BR"/>
              <a:t>Rendimentos recebidos na cadeia da soja e do biodiesel (R$ constantes)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EMPREGO!$E$105</c:f>
              <c:strCache>
                <c:ptCount val="1"/>
                <c:pt idx="0">
                  <c:v>Insumos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EMPREGO!$G$116:$Z$116</c:f>
              <c:numCache>
                <c:formatCode>_-* #,##0_-;\-* #,##0_-;_-* "-"??_-;_-@_-</c:formatCode>
                <c:ptCount val="10"/>
                <c:pt idx="0">
                  <c:v>3317.555704408453</c:v>
                </c:pt>
                <c:pt idx="1">
                  <c:v>3251.7274445610869</c:v>
                </c:pt>
                <c:pt idx="2">
                  <c:v>3532.2490465039605</c:v>
                </c:pt>
                <c:pt idx="5">
                  <c:v>3537.6461239353648</c:v>
                </c:pt>
                <c:pt idx="6">
                  <c:v>3541.9921202615255</c:v>
                </c:pt>
                <c:pt idx="7">
                  <c:v>3486.1332403186257</c:v>
                </c:pt>
                <c:pt idx="8">
                  <c:v>3551.1621710805125</c:v>
                </c:pt>
                <c:pt idx="9">
                  <c:v>3605.8259780592871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E-4C44-9D95-F62991181B82}"/>
            </c:ext>
          </c:extLst>
        </c:ser>
        <c:ser>
          <c:idx val="1"/>
          <c:order val="1"/>
          <c:tx>
            <c:strRef>
              <c:f>EMPREGO!$E$117</c:f>
              <c:strCache>
                <c:ptCount val="1"/>
                <c:pt idx="0">
                  <c:v>Primário (soja)</c:v>
                </c:pt>
              </c:strCache>
            </c:strRef>
          </c:tx>
          <c:spPr>
            <a:solidFill>
              <a:srgbClr val="FFC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EMPREGO!$G$117:$Z$117</c:f>
              <c:numCache>
                <c:formatCode>_-* #,##0_-;\-* #,##0_-;_-* "-"??_-;_-@_-</c:formatCode>
                <c:ptCount val="10"/>
                <c:pt idx="0">
                  <c:v>2960.4122974719176</c:v>
                </c:pt>
                <c:pt idx="1">
                  <c:v>3948.2409327252162</c:v>
                </c:pt>
                <c:pt idx="2">
                  <c:v>4034.5815059202223</c:v>
                </c:pt>
                <c:pt idx="5">
                  <c:v>4113.2837990781218</c:v>
                </c:pt>
                <c:pt idx="6">
                  <c:v>4050.4620705322545</c:v>
                </c:pt>
                <c:pt idx="7">
                  <c:v>3913.361564092731</c:v>
                </c:pt>
                <c:pt idx="8">
                  <c:v>4184.5738282945676</c:v>
                </c:pt>
                <c:pt idx="9">
                  <c:v>4044.8170628137623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E-4C44-9D95-F62991181B82}"/>
            </c:ext>
          </c:extLst>
        </c:ser>
        <c:ser>
          <c:idx val="2"/>
          <c:order val="2"/>
          <c:tx>
            <c:strRef>
              <c:f>EMPREGO!$E$118</c:f>
              <c:strCache>
                <c:ptCount val="1"/>
                <c:pt idx="0">
                  <c:v>Agroindústria</c:v>
                </c:pt>
              </c:strCache>
            </c:strRef>
          </c:tx>
          <c:spPr>
            <a:solidFill>
              <a:srgbClr val="00206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EMPREGO!$G$118:$Z$118</c:f>
              <c:numCache>
                <c:formatCode>_-* #,##0_-;\-* #,##0_-;_-* "-"??_-;_-@_-</c:formatCode>
                <c:ptCount val="10"/>
                <c:pt idx="0">
                  <c:v>2409.9180041762011</c:v>
                </c:pt>
                <c:pt idx="1">
                  <c:v>2716.1854558769123</c:v>
                </c:pt>
                <c:pt idx="2">
                  <c:v>2912.8293424206877</c:v>
                </c:pt>
                <c:pt idx="5">
                  <c:v>2991.4528724799279</c:v>
                </c:pt>
                <c:pt idx="6">
                  <c:v>2991.2867923999756</c:v>
                </c:pt>
                <c:pt idx="7">
                  <c:v>2701.5308318886591</c:v>
                </c:pt>
                <c:pt idx="8">
                  <c:v>3028.1159963973228</c:v>
                </c:pt>
                <c:pt idx="9">
                  <c:v>2820.2749271401849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E-4C44-9D95-F62991181B82}"/>
            </c:ext>
          </c:extLst>
        </c:ser>
        <c:ser>
          <c:idx val="3"/>
          <c:order val="3"/>
          <c:tx>
            <c:strRef>
              <c:f>EMPREGO!$E$119</c:f>
              <c:strCache>
                <c:ptCount val="1"/>
                <c:pt idx="0">
                  <c:v>Agrosserviços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EMPREGO!$G$119:$Z$119</c:f>
              <c:numCache>
                <c:formatCode>_-* #,##0_-;\-* #,##0_-;_-* "-"??_-;_-@_-</c:formatCode>
                <c:ptCount val="10"/>
                <c:pt idx="0">
                  <c:v>3211.7369228141006</c:v>
                </c:pt>
                <c:pt idx="1">
                  <c:v>3267.2662100841794</c:v>
                </c:pt>
                <c:pt idx="2">
                  <c:v>3406.9344011247458</c:v>
                </c:pt>
                <c:pt idx="5">
                  <c:v>3424.172855066608</c:v>
                </c:pt>
                <c:pt idx="6">
                  <c:v>3399.3877102573492</c:v>
                </c:pt>
                <c:pt idx="7">
                  <c:v>3348.8502774584313</c:v>
                </c:pt>
                <c:pt idx="8">
                  <c:v>3512.1090131806523</c:v>
                </c:pt>
                <c:pt idx="9">
                  <c:v>3453.463400407049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E-4C44-9D95-F6299118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8493568"/>
        <c:axId val="1630399600"/>
      </c:barChart>
      <c:lineChart>
        <c:grouping val="standard"/>
        <c:varyColors val="0"/>
        <c:ser>
          <c:idx val="4"/>
          <c:order val="4"/>
          <c:tx>
            <c:strRef>
              <c:f>EMPREGO!$E$120</c:f>
              <c:strCache>
                <c:ptCount val="1"/>
                <c:pt idx="0">
                  <c:v>Total Cadeia da Soja e do Biodiesel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[1]EMPREGO!$D$16:$N$16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EMPREGO!$G$120:$Z$120</c:f>
              <c:numCache>
                <c:formatCode>_-* #,##0_-;\-* #,##0_-;_-* "-"??_-;_-@_-</c:formatCode>
                <c:ptCount val="10"/>
                <c:pt idx="0">
                  <c:v>3130.5973506453961</c:v>
                </c:pt>
                <c:pt idx="1">
                  <c:v>3388.3089536403895</c:v>
                </c:pt>
                <c:pt idx="2">
                  <c:v>3524.2979174328102</c:v>
                </c:pt>
                <c:pt idx="5">
                  <c:v>3551.9359607354368</c:v>
                </c:pt>
                <c:pt idx="6">
                  <c:v>3517.4833789455902</c:v>
                </c:pt>
                <c:pt idx="7">
                  <c:v>3456.1326468350676</c:v>
                </c:pt>
                <c:pt idx="8">
                  <c:v>3636.7826073034689</c:v>
                </c:pt>
                <c:pt idx="9">
                  <c:v>3535.003313903761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5E-4C44-9D95-F6299118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493568"/>
        <c:axId val="1630399600"/>
      </c:lineChart>
      <c:catAx>
        <c:axId val="16984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30399600"/>
        <c:crosses val="autoZero"/>
        <c:auto val="1"/>
        <c:lblAlgn val="ctr"/>
        <c:lblOffset val="100"/>
        <c:noMultiLvlLbl val="0"/>
      </c:catAx>
      <c:valAx>
        <c:axId val="16303996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984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pt-BR" sz="2160" b="0" i="0" u="none" strike="noStrike" baseline="0">
                <a:effectLst/>
              </a:rPr>
              <a:t>Rendimentos recebidos na cadeia da soja e do biodiesel (R$ constantes)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9645263346497177E-2"/>
          <c:y val="8.8955123495702601E-2"/>
          <c:w val="0.911652091530058"/>
          <c:h val="0.62599934186111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EMPREGO!$E$144</c:f>
              <c:strCache>
                <c:ptCount val="1"/>
                <c:pt idx="0">
                  <c:v>Empregados com Carteira Assinada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EMPREGO!$G$144:$Z$144</c:f>
              <c:numCache>
                <c:formatCode>_-* #,##0_-;\-* #,##0_-;_-* "-"??_-;_-@_-</c:formatCode>
                <c:ptCount val="10"/>
                <c:pt idx="0">
                  <c:v>2810.6614231442531</c:v>
                </c:pt>
                <c:pt idx="1">
                  <c:v>2960.847238053339</c:v>
                </c:pt>
                <c:pt idx="2">
                  <c:v>3046.2410980783188</c:v>
                </c:pt>
                <c:pt idx="5">
                  <c:v>3053.1678145783089</c:v>
                </c:pt>
                <c:pt idx="6">
                  <c:v>3038.1776000529221</c:v>
                </c:pt>
                <c:pt idx="7">
                  <c:v>3003.6468287613361</c:v>
                </c:pt>
                <c:pt idx="8">
                  <c:v>3108.8262847940246</c:v>
                </c:pt>
                <c:pt idx="9">
                  <c:v>3057.30407936758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7-4144-B950-C91EE5DCB508}"/>
            </c:ext>
          </c:extLst>
        </c:ser>
        <c:ser>
          <c:idx val="1"/>
          <c:order val="1"/>
          <c:tx>
            <c:strRef>
              <c:f>EMPREGO!$E$145</c:f>
              <c:strCache>
                <c:ptCount val="1"/>
                <c:pt idx="0">
                  <c:v>Empregados sem Carteira Asssinada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EMPREGO!$G$145:$Z$145</c:f>
              <c:numCache>
                <c:formatCode>_-* #,##0_-;\-* #,##0_-;_-* "-"??_-;_-@_-</c:formatCode>
                <c:ptCount val="10"/>
                <c:pt idx="0">
                  <c:v>1919.6059965773634</c:v>
                </c:pt>
                <c:pt idx="1">
                  <c:v>2337.1511329250643</c:v>
                </c:pt>
                <c:pt idx="2">
                  <c:v>2535.1935716063622</c:v>
                </c:pt>
                <c:pt idx="5">
                  <c:v>2535.1832689860262</c:v>
                </c:pt>
                <c:pt idx="6">
                  <c:v>2527.8156653805459</c:v>
                </c:pt>
                <c:pt idx="7">
                  <c:v>2495.1635984650006</c:v>
                </c:pt>
                <c:pt idx="8">
                  <c:v>2542.3724466436624</c:v>
                </c:pt>
                <c:pt idx="9">
                  <c:v>2515.5434892607377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7-4144-B950-C91EE5DCB508}"/>
            </c:ext>
          </c:extLst>
        </c:ser>
        <c:ser>
          <c:idx val="2"/>
          <c:order val="2"/>
          <c:tx>
            <c:strRef>
              <c:f>EMPREGO!$E$146</c:f>
              <c:strCache>
                <c:ptCount val="1"/>
                <c:pt idx="0">
                  <c:v>Empregadores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EMPREGO!$G$146:$Z$146</c:f>
              <c:numCache>
                <c:formatCode>_-* #,##0_-;\-* #,##0_-;_-* "-"??_-;_-@_-</c:formatCode>
                <c:ptCount val="10"/>
                <c:pt idx="0">
                  <c:v>8958.4402866701712</c:v>
                </c:pt>
                <c:pt idx="1">
                  <c:v>9520.3199061634004</c:v>
                </c:pt>
                <c:pt idx="2">
                  <c:v>9719.6381193002489</c:v>
                </c:pt>
                <c:pt idx="5">
                  <c:v>9828.5821401499124</c:v>
                </c:pt>
                <c:pt idx="6">
                  <c:v>9686.1768034883153</c:v>
                </c:pt>
                <c:pt idx="7">
                  <c:v>9555.8298879821268</c:v>
                </c:pt>
                <c:pt idx="8">
                  <c:v>10568.383676369547</c:v>
                </c:pt>
                <c:pt idx="9">
                  <c:v>9862.1906311683942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7-4144-B950-C91EE5DCB508}"/>
            </c:ext>
          </c:extLst>
        </c:ser>
        <c:ser>
          <c:idx val="3"/>
          <c:order val="3"/>
          <c:tx>
            <c:strRef>
              <c:f>EMPREGO!$E$147</c:f>
              <c:strCache>
                <c:ptCount val="1"/>
                <c:pt idx="0">
                  <c:v>Conta própria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EMPREGO!$G$147:$Z$147</c:f>
              <c:numCache>
                <c:formatCode>_-* #,##0_-;\-* #,##0_-;_-* "-"??_-;_-@_-</c:formatCode>
                <c:ptCount val="10"/>
                <c:pt idx="0">
                  <c:v>2918.3176784378652</c:v>
                </c:pt>
                <c:pt idx="1">
                  <c:v>2995.4664274337601</c:v>
                </c:pt>
                <c:pt idx="2">
                  <c:v>3175.0780212199279</c:v>
                </c:pt>
                <c:pt idx="5">
                  <c:v>3178.1828021972492</c:v>
                </c:pt>
                <c:pt idx="6">
                  <c:v>3166.5628350080233</c:v>
                </c:pt>
                <c:pt idx="7">
                  <c:v>3125.6719193582639</c:v>
                </c:pt>
                <c:pt idx="8">
                  <c:v>3213.6918122817233</c:v>
                </c:pt>
                <c:pt idx="9">
                  <c:v>3150.8059308305428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87-4144-B950-C91EE5DCB508}"/>
            </c:ext>
          </c:extLst>
        </c:ser>
        <c:ser>
          <c:idx val="4"/>
          <c:order val="4"/>
          <c:tx>
            <c:strRef>
              <c:f>EMPREGO!$E$148</c:f>
              <c:strCache>
                <c:ptCount val="1"/>
                <c:pt idx="0">
                  <c:v>Outros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EMPREGO!$G$148:$Z$148</c:f>
              <c:numCache>
                <c:formatCode>_-* #,##0_-;\-* #,##0_-;_-* "-"??_-;_-@_-</c:formatCode>
                <c:ptCount val="10"/>
                <c:pt idx="0">
                  <c:v>3734.0975095798199</c:v>
                </c:pt>
                <c:pt idx="1">
                  <c:v>4600.4689360375269</c:v>
                </c:pt>
                <c:pt idx="2">
                  <c:v>4942.404432743735</c:v>
                </c:pt>
                <c:pt idx="5">
                  <c:v>4918.7793283949277</c:v>
                </c:pt>
                <c:pt idx="6">
                  <c:v>4941.1611548952651</c:v>
                </c:pt>
                <c:pt idx="7">
                  <c:v>4771.783107342374</c:v>
                </c:pt>
                <c:pt idx="8">
                  <c:v>5110.242264270697</c:v>
                </c:pt>
                <c:pt idx="9">
                  <c:v>5364.6051644273202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87-4144-B950-C91EE5DCB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8493568"/>
        <c:axId val="1630399600"/>
      </c:barChart>
      <c:lineChart>
        <c:grouping val="standard"/>
        <c:varyColors val="0"/>
        <c:ser>
          <c:idx val="5"/>
          <c:order val="5"/>
          <c:tx>
            <c:strRef>
              <c:f>EMPREGO!$E$149</c:f>
              <c:strCache>
                <c:ptCount val="1"/>
                <c:pt idx="0">
                  <c:v>Total Cadeia da Soja e do Biodiesel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[1]EMPREGO!$D$16:$N$16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EMPREGO!$G$149:$Z$149</c:f>
              <c:numCache>
                <c:formatCode>_-* #,##0_-;\-* #,##0_-;_-* "-"??_-;_-@_-</c:formatCode>
                <c:ptCount val="10"/>
                <c:pt idx="0">
                  <c:v>3130.5973506453961</c:v>
                </c:pt>
                <c:pt idx="1">
                  <c:v>3388.3089536403891</c:v>
                </c:pt>
                <c:pt idx="2">
                  <c:v>3524.2979174328111</c:v>
                </c:pt>
                <c:pt idx="5">
                  <c:v>3551.9359607354377</c:v>
                </c:pt>
                <c:pt idx="6">
                  <c:v>3517.4833789455897</c:v>
                </c:pt>
                <c:pt idx="7">
                  <c:v>3456.1326468350685</c:v>
                </c:pt>
                <c:pt idx="8">
                  <c:v>3636.7826073034689</c:v>
                </c:pt>
                <c:pt idx="9">
                  <c:v>3535.003313903761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87-4144-B950-C91EE5DCB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493568"/>
        <c:axId val="1630399600"/>
      </c:lineChart>
      <c:catAx>
        <c:axId val="16984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30399600"/>
        <c:crosses val="autoZero"/>
        <c:auto val="1"/>
        <c:lblAlgn val="ctr"/>
        <c:lblOffset val="100"/>
        <c:noMultiLvlLbl val="0"/>
      </c:catAx>
      <c:valAx>
        <c:axId val="16303996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984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Pessoas ocupadas da cadeia da soja e do biodiesel (número de pessoas)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EMPREGO!$E$28</c:f>
              <c:strCache>
                <c:ptCount val="1"/>
                <c:pt idx="0">
                  <c:v>Insumos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EMPREGO!$G$28:$Z$28</c:f>
              <c:numCache>
                <c:formatCode>_-* #,##0_-;\-* #,##0_-;_-* "-"??_-;_-@_-</c:formatCode>
                <c:ptCount val="10"/>
                <c:pt idx="0">
                  <c:v>69828.857736379272</c:v>
                </c:pt>
                <c:pt idx="1">
                  <c:v>131819.37388621439</c:v>
                </c:pt>
                <c:pt idx="2">
                  <c:v>140733.35207315913</c:v>
                </c:pt>
                <c:pt idx="5">
                  <c:v>137768.9407548389</c:v>
                </c:pt>
                <c:pt idx="6">
                  <c:v>139805.68514627047</c:v>
                </c:pt>
                <c:pt idx="7">
                  <c:v>145135.19433689697</c:v>
                </c:pt>
                <c:pt idx="8">
                  <c:v>145819.64250584465</c:v>
                </c:pt>
                <c:pt idx="9">
                  <c:v>143987.18099407337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D-4CDD-93C8-A4DEB947CB70}"/>
            </c:ext>
          </c:extLst>
        </c:ser>
        <c:ser>
          <c:idx val="1"/>
          <c:order val="1"/>
          <c:tx>
            <c:strRef>
              <c:f>EMPREGO!$E$29</c:f>
              <c:strCache>
                <c:ptCount val="1"/>
                <c:pt idx="0">
                  <c:v>Primário (soja)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EMPREGO!$G$29:$Z$29</c:f>
              <c:numCache>
                <c:formatCode>_-* #,##0_-;\-* #,##0_-;_-* "-"??_-;_-@_-</c:formatCode>
                <c:ptCount val="10"/>
                <c:pt idx="0">
                  <c:v>214103.33330106499</c:v>
                </c:pt>
                <c:pt idx="1">
                  <c:v>478585.90807547746</c:v>
                </c:pt>
                <c:pt idx="2">
                  <c:v>466191.2694996075</c:v>
                </c:pt>
                <c:pt idx="5">
                  <c:v>444842.81592361</c:v>
                </c:pt>
                <c:pt idx="6">
                  <c:v>433834.89654714003</c:v>
                </c:pt>
                <c:pt idx="7">
                  <c:v>501486.14907177002</c:v>
                </c:pt>
                <c:pt idx="8">
                  <c:v>509066.41575540998</c:v>
                </c:pt>
                <c:pt idx="9">
                  <c:v>375538.42713309999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D-4CDD-93C8-A4DEB947CB70}"/>
            </c:ext>
          </c:extLst>
        </c:ser>
        <c:ser>
          <c:idx val="2"/>
          <c:order val="2"/>
          <c:tx>
            <c:strRef>
              <c:f>EMPREGO!$E$30</c:f>
              <c:strCache>
                <c:ptCount val="1"/>
                <c:pt idx="0">
                  <c:v>Agroindústria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EMPREGO!$G$30:$Z$30</c:f>
              <c:numCache>
                <c:formatCode>_-* #,##0_-;\-* #,##0_-;_-* "-"??_-;_-@_-</c:formatCode>
                <c:ptCount val="10"/>
                <c:pt idx="0">
                  <c:v>56833.822866843271</c:v>
                </c:pt>
                <c:pt idx="1">
                  <c:v>72983.102858530197</c:v>
                </c:pt>
                <c:pt idx="2">
                  <c:v>88944.621069788031</c:v>
                </c:pt>
                <c:pt idx="5">
                  <c:v>85065.775341044398</c:v>
                </c:pt>
                <c:pt idx="6">
                  <c:v>94498.102713126209</c:v>
                </c:pt>
                <c:pt idx="7">
                  <c:v>87004.927508215798</c:v>
                </c:pt>
                <c:pt idx="8">
                  <c:v>87340.548558269991</c:v>
                </c:pt>
                <c:pt idx="9">
                  <c:v>85692.905359176191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D-4CDD-93C8-A4DEB947CB70}"/>
            </c:ext>
          </c:extLst>
        </c:ser>
        <c:ser>
          <c:idx val="3"/>
          <c:order val="3"/>
          <c:tx>
            <c:strRef>
              <c:f>EMPREGO!$E$31</c:f>
              <c:strCache>
                <c:ptCount val="1"/>
                <c:pt idx="0">
                  <c:v>Agrosserviços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EMPREGO!$G$16:$Z$16</c:f>
              <c:strCache>
                <c:ptCount val="10"/>
                <c:pt idx="0">
                  <c:v>2012</c:v>
                </c:pt>
                <c:pt idx="1">
                  <c:v>2023</c:v>
                </c:pt>
                <c:pt idx="2">
                  <c:v>2024</c:v>
                </c:pt>
                <c:pt idx="5">
                  <c:v>2024_2</c:v>
                </c:pt>
                <c:pt idx="6">
                  <c:v>2024_3</c:v>
                </c:pt>
                <c:pt idx="7">
                  <c:v>2024_4</c:v>
                </c:pt>
                <c:pt idx="8">
                  <c:v>2025_1</c:v>
                </c:pt>
                <c:pt idx="9">
                  <c:v>2025_2</c:v>
                </c:pt>
              </c:strCache>
            </c:strRef>
          </c:cat>
          <c:val>
            <c:numRef>
              <c:f>EMPREGO!$G$31:$Z$31</c:f>
              <c:numCache>
                <c:formatCode>_-* #,##0_-;\-* #,##0_-;_-* "-"??_-;_-@_-</c:formatCode>
                <c:ptCount val="10"/>
                <c:pt idx="0">
                  <c:v>790511.87515326904</c:v>
                </c:pt>
                <c:pt idx="1">
                  <c:v>1616545.3297357494</c:v>
                </c:pt>
                <c:pt idx="2">
                  <c:v>1565905.3364910414</c:v>
                </c:pt>
                <c:pt idx="5">
                  <c:v>1565905.3364910414</c:v>
                </c:pt>
                <c:pt idx="6">
                  <c:v>1565905.3364910414</c:v>
                </c:pt>
                <c:pt idx="7">
                  <c:v>1565905.3364910414</c:v>
                </c:pt>
                <c:pt idx="8">
                  <c:v>1710191.3028616626</c:v>
                </c:pt>
                <c:pt idx="9">
                  <c:v>1721918.1518993056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9D-4CDD-93C8-A4DEB947C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5507231"/>
        <c:axId val="1768534671"/>
      </c:barChart>
      <c:lineChart>
        <c:grouping val="standard"/>
        <c:varyColors val="0"/>
        <c:ser>
          <c:idx val="4"/>
          <c:order val="4"/>
          <c:tx>
            <c:strRef>
              <c:f>EMPREGO!$E$32</c:f>
              <c:strCache>
                <c:ptCount val="1"/>
                <c:pt idx="0">
                  <c:v>Total Cadeia da Soja e do Biodiesel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EMPREGO!$G$16:$R$16</c:f>
              <c:numCache>
                <c:formatCode>General</c:formatCode>
                <c:ptCount val="2"/>
                <c:pt idx="0">
                  <c:v>2012</c:v>
                </c:pt>
                <c:pt idx="1">
                  <c:v>2023</c:v>
                </c:pt>
              </c:numCache>
            </c:numRef>
          </c:cat>
          <c:val>
            <c:numRef>
              <c:f>EMPREGO!$G$32:$Z$32</c:f>
              <c:numCache>
                <c:formatCode>_-* #,##0_-;\-* #,##0_-;_-* "-"??_-;_-@_-</c:formatCode>
                <c:ptCount val="10"/>
                <c:pt idx="0">
                  <c:v>1131277.8890575566</c:v>
                </c:pt>
                <c:pt idx="1">
                  <c:v>2299933.7145559713</c:v>
                </c:pt>
                <c:pt idx="2">
                  <c:v>2261774.5791335963</c:v>
                </c:pt>
                <c:pt idx="5">
                  <c:v>2233582.8685105345</c:v>
                </c:pt>
                <c:pt idx="6">
                  <c:v>2234044.020897578</c:v>
                </c:pt>
                <c:pt idx="7">
                  <c:v>2299531.6074079243</c:v>
                </c:pt>
                <c:pt idx="8">
                  <c:v>2452417.909681187</c:v>
                </c:pt>
                <c:pt idx="9">
                  <c:v>2327136.6653856551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9D-4CDD-93C8-A4DEB947C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507231"/>
        <c:axId val="1768534671"/>
      </c:lineChart>
      <c:catAx>
        <c:axId val="173550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534671"/>
        <c:crosses val="autoZero"/>
        <c:auto val="1"/>
        <c:lblAlgn val="ctr"/>
        <c:lblOffset val="100"/>
        <c:noMultiLvlLbl val="0"/>
      </c:catAx>
      <c:valAx>
        <c:axId val="176853467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50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EMPREGO!A1"/><Relationship Id="rId2" Type="http://schemas.openxmlformats.org/officeDocument/2006/relationships/hyperlink" Target="#'COM&#201;RCIO EXTERIOR'!A1"/><Relationship Id="rId1" Type="http://schemas.openxmlformats.org/officeDocument/2006/relationships/hyperlink" Target="#PIB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15273</xdr:colOff>
      <xdr:row>2</xdr:row>
      <xdr:rowOff>173355</xdr:rowOff>
    </xdr:from>
    <xdr:ext cx="4280502" cy="656421"/>
    <xdr:sp macro="" textlink="">
      <xdr:nvSpPr>
        <xdr:cNvPr id="12" name="CaixaDeText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F81401-1AFB-4D60-A763-630D7A5E0F99}"/>
            </a:ext>
          </a:extLst>
        </xdr:cNvPr>
        <xdr:cNvSpPr txBox="1"/>
      </xdr:nvSpPr>
      <xdr:spPr>
        <a:xfrm>
          <a:off x="7330473" y="535305"/>
          <a:ext cx="4280502" cy="656421"/>
        </a:xfrm>
        <a:prstGeom prst="roundRect">
          <a:avLst/>
        </a:prstGeom>
        <a:solidFill>
          <a:schemeClr val="accent6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3200"/>
            <a:t>PIB</a:t>
          </a:r>
        </a:p>
      </xdr:txBody>
    </xdr:sp>
    <xdr:clientData/>
  </xdr:oneCellAnchor>
  <xdr:oneCellAnchor>
    <xdr:from>
      <xdr:col>12</xdr:col>
      <xdr:colOff>40005</xdr:colOff>
      <xdr:row>16</xdr:row>
      <xdr:rowOff>17145</xdr:rowOff>
    </xdr:from>
    <xdr:ext cx="4236720" cy="656421"/>
    <xdr:sp macro="" textlink="">
      <xdr:nvSpPr>
        <xdr:cNvPr id="13" name="CaixaDeText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D5D6BE-AEE1-44F6-842D-EC2A5AF2F32B}"/>
            </a:ext>
          </a:extLst>
        </xdr:cNvPr>
        <xdr:cNvSpPr txBox="1"/>
      </xdr:nvSpPr>
      <xdr:spPr>
        <a:xfrm>
          <a:off x="7355205" y="2912745"/>
          <a:ext cx="4236720" cy="656421"/>
        </a:xfrm>
        <a:prstGeom prst="roundRect">
          <a:avLst/>
        </a:prstGeom>
        <a:solidFill>
          <a:schemeClr val="accent6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3200"/>
            <a:t>COMÉRCIO EXTERIOR</a:t>
          </a:r>
        </a:p>
      </xdr:txBody>
    </xdr:sp>
    <xdr:clientData/>
  </xdr:oneCellAnchor>
  <xdr:oneCellAnchor>
    <xdr:from>
      <xdr:col>12</xdr:col>
      <xdr:colOff>22859</xdr:colOff>
      <xdr:row>9</xdr:row>
      <xdr:rowOff>93345</xdr:rowOff>
    </xdr:from>
    <xdr:ext cx="4272916" cy="656421"/>
    <xdr:sp macro="" textlink="">
      <xdr:nvSpPr>
        <xdr:cNvPr id="14" name="CaixaDeText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124964-576E-49AF-9A89-E80407E7022D}"/>
            </a:ext>
          </a:extLst>
        </xdr:cNvPr>
        <xdr:cNvSpPr txBox="1"/>
      </xdr:nvSpPr>
      <xdr:spPr>
        <a:xfrm>
          <a:off x="7338059" y="1722120"/>
          <a:ext cx="4272916" cy="656421"/>
        </a:xfrm>
        <a:prstGeom prst="roundRect">
          <a:avLst/>
        </a:prstGeom>
        <a:solidFill>
          <a:schemeClr val="accent6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3200"/>
            <a:t>EMPREGO</a:t>
          </a: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11</xdr:col>
      <xdr:colOff>147581</xdr:colOff>
      <xdr:row>36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B311A7E-4717-6A77-6FAE-C0F0A38BF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803875" cy="647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90341</xdr:colOff>
      <xdr:row>0</xdr:row>
      <xdr:rowOff>120831</xdr:rowOff>
    </xdr:from>
    <xdr:to>
      <xdr:col>1</xdr:col>
      <xdr:colOff>1049383</xdr:colOff>
      <xdr:row>2</xdr:row>
      <xdr:rowOff>324395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183B5B-4576-4ECC-992E-13DFE3EEEE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48" y="120831"/>
          <a:ext cx="959042" cy="8686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1240570</xdr:colOff>
      <xdr:row>0</xdr:row>
      <xdr:rowOff>138793</xdr:rowOff>
    </xdr:from>
    <xdr:to>
      <xdr:col>2</xdr:col>
      <xdr:colOff>1748790</xdr:colOff>
      <xdr:row>2</xdr:row>
      <xdr:rowOff>244531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D30F57-7F02-4B97-9DDC-9AC0711F204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177" y="138793"/>
          <a:ext cx="1923363" cy="79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91440</xdr:colOff>
      <xdr:row>101</xdr:row>
      <xdr:rowOff>105047</xdr:rowOff>
    </xdr:from>
    <xdr:to>
      <xdr:col>50</xdr:col>
      <xdr:colOff>60416</xdr:colOff>
      <xdr:row>121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834E02D-6C5F-49BA-8C49-68C479D87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188018</xdr:colOff>
      <xdr:row>124</xdr:row>
      <xdr:rowOff>54156</xdr:rowOff>
    </xdr:from>
    <xdr:to>
      <xdr:col>50</xdr:col>
      <xdr:colOff>0</xdr:colOff>
      <xdr:row>147</xdr:row>
      <xdr:rowOff>106951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650838F-72AD-4FD0-AA50-928F3A6A7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656135</xdr:colOff>
      <xdr:row>15</xdr:row>
      <xdr:rowOff>91984</xdr:rowOff>
    </xdr:from>
    <xdr:to>
      <xdr:col>48</xdr:col>
      <xdr:colOff>421820</xdr:colOff>
      <xdr:row>34</xdr:row>
      <xdr:rowOff>44631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4E26A66-DF93-BB79-25B8-E296FCC67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176893</xdr:colOff>
      <xdr:row>0</xdr:row>
      <xdr:rowOff>68036</xdr:rowOff>
    </xdr:from>
    <xdr:to>
      <xdr:col>4</xdr:col>
      <xdr:colOff>58794</xdr:colOff>
      <xdr:row>2</xdr:row>
      <xdr:rowOff>283393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FC83F0-5C3B-427D-B867-E2B7977A630A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68036"/>
          <a:ext cx="959042" cy="8861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196368</xdr:colOff>
      <xdr:row>0</xdr:row>
      <xdr:rowOff>126819</xdr:rowOff>
    </xdr:from>
    <xdr:to>
      <xdr:col>4</xdr:col>
      <xdr:colOff>2079998</xdr:colOff>
      <xdr:row>2</xdr:row>
      <xdr:rowOff>244350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50158AD-ECF9-4011-B62F-DCE843F2DB79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939" y="126819"/>
          <a:ext cx="1889345" cy="7883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23468</xdr:colOff>
      <xdr:row>0</xdr:row>
      <xdr:rowOff>177612</xdr:rowOff>
    </xdr:from>
    <xdr:to>
      <xdr:col>3</xdr:col>
      <xdr:colOff>1102241</xdr:colOff>
      <xdr:row>2</xdr:row>
      <xdr:rowOff>248658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AEE69D2-7AB9-4A03-9BD6-643F1B9BED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43" y="177612"/>
          <a:ext cx="1078773" cy="9168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1319190</xdr:colOff>
      <xdr:row>0</xdr:row>
      <xdr:rowOff>125633</xdr:rowOff>
    </xdr:from>
    <xdr:to>
      <xdr:col>4</xdr:col>
      <xdr:colOff>53895</xdr:colOff>
      <xdr:row>2</xdr:row>
      <xdr:rowOff>286616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5D8442F-EA42-4711-8C79-E28A2929F36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265" y="125633"/>
          <a:ext cx="2211330" cy="10106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s%20compartilhados\Macro%20Cepea\Mercado%20de%20trabalho\Evolu&#231;&#227;o%20dados%20PNAD%20-%20Cadeias\Evolu&#231;&#227;o%20dados%20PNAD%20-%20Cadeia%20de%20Soja.xlsx" TargetMode="External"/><Relationship Id="rId1" Type="http://schemas.openxmlformats.org/officeDocument/2006/relationships/externalLinkPath" Target="file:///H:\Drives%20compartilhados\Macro%20Cepea\Mercado%20de%20trabalho\Evolu&#231;&#227;o%20dados%20PNAD%20-%20Cadeias\Evolu&#231;&#227;o%20dados%20PNAD%20-%20Cadeia%20de%20So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REGO"/>
      <sheetName val="Tabelas Relatório"/>
      <sheetName val="Gráficos"/>
      <sheetName val="coeficientes gerais"/>
      <sheetName val="Ponderação"/>
      <sheetName val="1) Geral - Desagregado"/>
      <sheetName val="1) Geral"/>
      <sheetName val="2) Posição"/>
      <sheetName val="3) Gênero"/>
      <sheetName val="4) Escolaridade"/>
      <sheetName val="5.1) Ponderação PO Categorias"/>
      <sheetName val="5.2) Rendimentos"/>
      <sheetName val="Resumo"/>
      <sheetName val="IPCA"/>
      <sheetName val="Área CONAB"/>
      <sheetName val="estrutura insumos cadeias"/>
      <sheetName val="emprego x volume"/>
      <sheetName val="biodiesel"/>
    </sheetNames>
    <sheetDataSet>
      <sheetData sheetId="0">
        <row r="16">
          <cell r="D16">
            <v>2012</v>
          </cell>
          <cell r="E16">
            <v>2013</v>
          </cell>
          <cell r="F16">
            <v>2014</v>
          </cell>
          <cell r="G16">
            <v>2015</v>
          </cell>
          <cell r="H16">
            <v>2016</v>
          </cell>
          <cell r="I16">
            <v>2017</v>
          </cell>
          <cell r="J16">
            <v>2018</v>
          </cell>
          <cell r="K16">
            <v>2019</v>
          </cell>
          <cell r="L16">
            <v>2020</v>
          </cell>
          <cell r="M16">
            <v>2021</v>
          </cell>
          <cell r="N16">
            <v>2022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B511-2D6D-4894-ABB7-8E6F71B746AE}">
  <dimension ref="A1:T36"/>
  <sheetViews>
    <sheetView showGridLines="0" zoomScaleNormal="100" workbookViewId="0">
      <selection activeCell="P35" sqref="P35"/>
    </sheetView>
  </sheetViews>
  <sheetFormatPr defaultColWidth="0" defaultRowHeight="14.5" zeroHeight="1" x14ac:dyDescent="0.35"/>
  <cols>
    <col min="1" max="19" width="8.90625" customWidth="1"/>
    <col min="20" max="20" width="14.08984375" customWidth="1"/>
    <col min="21" max="16384" width="8.90625" hidden="1"/>
  </cols>
  <sheetData>
    <row r="1" x14ac:dyDescent="0.35"/>
    <row r="2" x14ac:dyDescent="0.35"/>
    <row r="3" x14ac:dyDescent="0.35"/>
    <row r="4" x14ac:dyDescent="0.35"/>
    <row r="5" x14ac:dyDescent="0.35"/>
    <row r="6" x14ac:dyDescent="0.35"/>
    <row r="7" x14ac:dyDescent="0.35"/>
    <row r="8" x14ac:dyDescent="0.35"/>
    <row r="9" x14ac:dyDescent="0.35"/>
    <row r="10" x14ac:dyDescent="0.35"/>
    <row r="11" x14ac:dyDescent="0.35"/>
    <row r="12" x14ac:dyDescent="0.35"/>
    <row r="13" x14ac:dyDescent="0.35"/>
    <row r="14" x14ac:dyDescent="0.35"/>
    <row r="15" x14ac:dyDescent="0.35"/>
    <row r="16" x14ac:dyDescent="0.35"/>
    <row r="17" spans="13:19" x14ac:dyDescent="0.35"/>
    <row r="18" spans="13:19" x14ac:dyDescent="0.35"/>
    <row r="19" spans="13:19" x14ac:dyDescent="0.35"/>
    <row r="20" spans="13:19" x14ac:dyDescent="0.35"/>
    <row r="21" spans="13:19" x14ac:dyDescent="0.35"/>
    <row r="22" spans="13:19" x14ac:dyDescent="0.35"/>
    <row r="23" spans="13:19" ht="15" thickBot="1" x14ac:dyDescent="0.4"/>
    <row r="24" spans="13:19" ht="14.4" customHeight="1" x14ac:dyDescent="0.35">
      <c r="M24" s="179" t="s">
        <v>104</v>
      </c>
      <c r="N24" s="180"/>
      <c r="O24" s="180"/>
      <c r="P24" s="180"/>
      <c r="Q24" s="180"/>
      <c r="R24" s="180"/>
      <c r="S24" s="181"/>
    </row>
    <row r="25" spans="13:19" ht="14.4" customHeight="1" x14ac:dyDescent="0.35">
      <c r="M25" s="182"/>
      <c r="N25" s="183"/>
      <c r="O25" s="183"/>
      <c r="P25" s="183"/>
      <c r="Q25" s="183"/>
      <c r="R25" s="183"/>
      <c r="S25" s="184"/>
    </row>
    <row r="26" spans="13:19" ht="14.4" customHeight="1" x14ac:dyDescent="0.35">
      <c r="M26" s="182"/>
      <c r="N26" s="183"/>
      <c r="O26" s="183"/>
      <c r="P26" s="183"/>
      <c r="Q26" s="183"/>
      <c r="R26" s="183"/>
      <c r="S26" s="184"/>
    </row>
    <row r="27" spans="13:19" ht="14.4" customHeight="1" x14ac:dyDescent="0.35">
      <c r="M27" s="182"/>
      <c r="N27" s="183"/>
      <c r="O27" s="183"/>
      <c r="P27" s="183"/>
      <c r="Q27" s="183"/>
      <c r="R27" s="183"/>
      <c r="S27" s="184"/>
    </row>
    <row r="28" spans="13:19" ht="14.4" customHeight="1" x14ac:dyDescent="0.35">
      <c r="M28" s="182"/>
      <c r="N28" s="183"/>
      <c r="O28" s="183"/>
      <c r="P28" s="183"/>
      <c r="Q28" s="183"/>
      <c r="R28" s="183"/>
      <c r="S28" s="184"/>
    </row>
    <row r="29" spans="13:19" ht="14.4" customHeight="1" x14ac:dyDescent="0.35">
      <c r="M29" s="182"/>
      <c r="N29" s="183"/>
      <c r="O29" s="183"/>
      <c r="P29" s="183"/>
      <c r="Q29" s="183"/>
      <c r="R29" s="183"/>
      <c r="S29" s="184"/>
    </row>
    <row r="30" spans="13:19" ht="15" customHeight="1" x14ac:dyDescent="0.35">
      <c r="M30" s="182"/>
      <c r="N30" s="183"/>
      <c r="O30" s="183"/>
      <c r="P30" s="183"/>
      <c r="Q30" s="183"/>
      <c r="R30" s="183"/>
      <c r="S30" s="184"/>
    </row>
    <row r="31" spans="13:19" ht="15.75" customHeight="1" thickBot="1" x14ac:dyDescent="0.4">
      <c r="M31" s="185"/>
      <c r="N31" s="186"/>
      <c r="O31" s="186"/>
      <c r="P31" s="186"/>
      <c r="Q31" s="186"/>
      <c r="R31" s="186"/>
      <c r="S31" s="187"/>
    </row>
    <row r="32" spans="13:19" x14ac:dyDescent="0.35"/>
    <row r="33" x14ac:dyDescent="0.35"/>
    <row r="34" x14ac:dyDescent="0.35"/>
    <row r="35" x14ac:dyDescent="0.35"/>
    <row r="36" x14ac:dyDescent="0.35"/>
  </sheetData>
  <mergeCells count="1">
    <mergeCell ref="M24:S3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23E3-B74F-416B-BA02-7DC70FBE56C8}">
  <dimension ref="A1:AW64"/>
  <sheetViews>
    <sheetView showGridLines="0" topLeftCell="A40" zoomScale="70" zoomScaleNormal="70" workbookViewId="0">
      <selection activeCell="B50" sqref="B50:D57"/>
    </sheetView>
  </sheetViews>
  <sheetFormatPr defaultColWidth="0" defaultRowHeight="14.5" x14ac:dyDescent="0.35"/>
  <cols>
    <col min="1" max="1" width="5.6328125" customWidth="1"/>
    <col min="2" max="2" width="20.6328125" customWidth="1"/>
    <col min="3" max="3" width="28.08984375" customWidth="1"/>
    <col min="4" max="4" width="49.6328125" customWidth="1"/>
    <col min="5" max="5" width="19.6328125" customWidth="1"/>
    <col min="6" max="8" width="18.54296875" bestFit="1" customWidth="1"/>
    <col min="9" max="17" width="17.6328125" bestFit="1" customWidth="1"/>
    <col min="18" max="19" width="18.54296875" bestFit="1" customWidth="1"/>
    <col min="20" max="20" width="18.54296875" customWidth="1"/>
    <col min="21" max="21" width="15" customWidth="1"/>
    <col min="22" max="22" width="16.6328125" bestFit="1" customWidth="1"/>
    <col min="23" max="23" width="8.90625" customWidth="1"/>
    <col min="24" max="24" width="8.90625" hidden="1" customWidth="1"/>
    <col min="25" max="25" width="12.36328125" hidden="1" customWidth="1"/>
    <col min="26" max="27" width="17.08984375" hidden="1" customWidth="1"/>
    <col min="28" max="28" width="19.90625" hidden="1" customWidth="1"/>
    <col min="29" max="33" width="17.08984375" hidden="1" customWidth="1"/>
    <col min="34" max="35" width="8.90625" hidden="1" customWidth="1"/>
    <col min="36" max="36" width="12.36328125" hidden="1" customWidth="1"/>
    <col min="37" max="38" width="17.08984375" hidden="1" customWidth="1"/>
    <col min="39" max="39" width="18" hidden="1" customWidth="1"/>
    <col min="40" max="44" width="17.08984375" hidden="1" customWidth="1"/>
    <col min="45" max="45" width="5.54296875" hidden="1" customWidth="1"/>
    <col min="46" max="46" width="6.08984375" hidden="1" customWidth="1"/>
    <col min="47" max="47" width="12.36328125" hidden="1" customWidth="1"/>
    <col min="48" max="48" width="24.453125" hidden="1" customWidth="1"/>
    <col min="49" max="49" width="21" hidden="1" customWidth="1"/>
    <col min="50" max="16384" width="8.90625" hidden="1"/>
  </cols>
  <sheetData>
    <row r="1" spans="1:22" s="3" customFormat="1" ht="17" customHeight="1" x14ac:dyDescent="0.35">
      <c r="A1" s="2" t="s">
        <v>2</v>
      </c>
      <c r="B1" s="2" t="s">
        <v>2</v>
      </c>
      <c r="F1" s="2"/>
    </row>
    <row r="2" spans="1:22" s="2" customFormat="1" ht="38" customHeight="1" x14ac:dyDescent="0.35">
      <c r="E2" s="4" t="s">
        <v>36</v>
      </c>
    </row>
    <row r="3" spans="1:22" s="2" customFormat="1" ht="30.65" customHeight="1" x14ac:dyDescent="0.35">
      <c r="E3" s="13" t="s">
        <v>35</v>
      </c>
    </row>
    <row r="4" spans="1:22" s="5" customFormat="1" ht="13.25" customHeight="1" x14ac:dyDescent="0.35">
      <c r="A4"/>
    </row>
    <row r="5" spans="1:22" s="6" customFormat="1" ht="27.65" customHeight="1" x14ac:dyDescent="0.35">
      <c r="B5" s="6" t="s">
        <v>106</v>
      </c>
    </row>
    <row r="6" spans="1:22" ht="14" customHeight="1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2" s="10" customFormat="1" ht="26.4" customHeight="1" x14ac:dyDescent="0.35">
      <c r="A7" s="8"/>
      <c r="B7" s="9" t="s">
        <v>4</v>
      </c>
      <c r="C7" s="8"/>
    </row>
    <row r="8" spans="1:22" s="10" customFormat="1" ht="23" customHeight="1" x14ac:dyDescent="0.35">
      <c r="A8" s="11"/>
      <c r="B8" s="12" t="s">
        <v>47</v>
      </c>
      <c r="C8" s="11"/>
    </row>
    <row r="9" spans="1:22" s="10" customFormat="1" ht="23" customHeight="1" x14ac:dyDescent="0.35">
      <c r="A9" s="8"/>
      <c r="B9" s="12" t="s">
        <v>48</v>
      </c>
    </row>
    <row r="10" spans="1:22" s="10" customFormat="1" ht="23" customHeight="1" x14ac:dyDescent="0.35">
      <c r="B10" s="12" t="s">
        <v>99</v>
      </c>
    </row>
    <row r="11" spans="1:22" s="10" customFormat="1" ht="23" customHeight="1" x14ac:dyDescent="0.35">
      <c r="B11" s="12" t="s">
        <v>49</v>
      </c>
    </row>
    <row r="12" spans="1:22" s="10" customFormat="1" ht="23" customHeight="1" x14ac:dyDescent="0.35">
      <c r="B12" s="12" t="s">
        <v>50</v>
      </c>
    </row>
    <row r="13" spans="1:22" s="10" customFormat="1" ht="23" customHeight="1" x14ac:dyDescent="0.35"/>
    <row r="14" spans="1:22" ht="21" x14ac:dyDescent="0.5">
      <c r="B14" s="70" t="s">
        <v>105</v>
      </c>
    </row>
    <row r="16" spans="1:22" ht="21" x14ac:dyDescent="0.35">
      <c r="E16" s="62">
        <v>2010</v>
      </c>
      <c r="F16" s="62">
        <v>2011</v>
      </c>
      <c r="G16" s="62">
        <v>2012</v>
      </c>
      <c r="H16" s="62">
        <v>2013</v>
      </c>
      <c r="I16" s="62">
        <v>2014</v>
      </c>
      <c r="J16" s="62">
        <v>2015</v>
      </c>
      <c r="K16" s="62">
        <v>2016</v>
      </c>
      <c r="L16" s="62">
        <v>2017</v>
      </c>
      <c r="M16" s="62">
        <v>2018</v>
      </c>
      <c r="N16" s="62">
        <v>2019</v>
      </c>
      <c r="O16" s="62">
        <v>2020</v>
      </c>
      <c r="P16" s="62">
        <v>2021</v>
      </c>
      <c r="Q16" s="62">
        <v>2022</v>
      </c>
      <c r="R16" s="62">
        <v>2023</v>
      </c>
      <c r="S16" s="62">
        <v>2024</v>
      </c>
      <c r="T16" s="62" t="s">
        <v>95</v>
      </c>
      <c r="U16" s="78"/>
      <c r="V16" s="71" t="s">
        <v>96</v>
      </c>
    </row>
    <row r="17" spans="2:22" ht="21" customHeight="1" x14ac:dyDescent="0.5">
      <c r="B17" s="188" t="s">
        <v>37</v>
      </c>
      <c r="C17" s="189" t="s">
        <v>1</v>
      </c>
      <c r="D17" s="189"/>
      <c r="E17" s="21">
        <v>100</v>
      </c>
      <c r="F17" s="21">
        <v>110.4596662930041</v>
      </c>
      <c r="G17" s="21">
        <v>125.01668151450406</v>
      </c>
      <c r="H17" s="21">
        <v>140.40346931923793</v>
      </c>
      <c r="I17" s="21">
        <v>151.47740005451664</v>
      </c>
      <c r="J17" s="21">
        <v>147.87582449733605</v>
      </c>
      <c r="K17" s="21">
        <v>159.96755902513709</v>
      </c>
      <c r="L17" s="21">
        <v>163.63122604744527</v>
      </c>
      <c r="M17" s="21">
        <v>169.53565550217888</v>
      </c>
      <c r="N17" s="21">
        <v>174.89931405594314</v>
      </c>
      <c r="O17" s="21">
        <v>184.82224574412601</v>
      </c>
      <c r="P17" s="21">
        <v>199.22644787727728</v>
      </c>
      <c r="Q17" s="21">
        <v>191.67048716204596</v>
      </c>
      <c r="R17" s="21">
        <v>203.79952542994681</v>
      </c>
      <c r="S17" s="21">
        <v>218.82267591400506</v>
      </c>
      <c r="T17" s="21">
        <v>224.77888484949176</v>
      </c>
      <c r="U17" s="79"/>
      <c r="V17" s="72">
        <v>2.7219340548725546E-2</v>
      </c>
    </row>
    <row r="18" spans="2:22" ht="21" customHeight="1" x14ac:dyDescent="0.5">
      <c r="B18" s="188"/>
      <c r="C18" s="189" t="s">
        <v>38</v>
      </c>
      <c r="D18" s="189"/>
      <c r="E18" s="21">
        <v>100</v>
      </c>
      <c r="F18" s="21">
        <v>108.49663972412735</v>
      </c>
      <c r="G18" s="21">
        <v>64.90945727934627</v>
      </c>
      <c r="H18" s="21">
        <v>88.277058609629819</v>
      </c>
      <c r="I18" s="21">
        <v>90.759024495675135</v>
      </c>
      <c r="J18" s="21">
        <v>123.90296820421347</v>
      </c>
      <c r="K18" s="21">
        <v>106.72782087386416</v>
      </c>
      <c r="L18" s="21">
        <v>157.05640348466878</v>
      </c>
      <c r="M18" s="21">
        <v>175.48667406735089</v>
      </c>
      <c r="N18" s="21">
        <v>160.30278971313658</v>
      </c>
      <c r="O18" s="21">
        <v>163.23798832109321</v>
      </c>
      <c r="P18" s="21">
        <v>186.97313740086568</v>
      </c>
      <c r="Q18" s="21">
        <v>160.73595621797969</v>
      </c>
      <c r="R18" s="21">
        <v>226.21212093696363</v>
      </c>
      <c r="S18" s="21">
        <v>198.92404362027767</v>
      </c>
      <c r="T18" s="21">
        <v>245.45694014201166</v>
      </c>
      <c r="U18" s="79"/>
      <c r="V18" s="72">
        <v>0.23392293699076294</v>
      </c>
    </row>
    <row r="19" spans="2:22" ht="21" customHeight="1" x14ac:dyDescent="0.5">
      <c r="B19" s="188"/>
      <c r="C19" s="190" t="s">
        <v>0</v>
      </c>
      <c r="D19" s="59" t="s">
        <v>40</v>
      </c>
      <c r="E19" s="21">
        <v>100</v>
      </c>
      <c r="F19" s="21">
        <v>105.11873167760302</v>
      </c>
      <c r="G19" s="21">
        <v>102.51964229596915</v>
      </c>
      <c r="H19" s="21">
        <v>102.26863336197619</v>
      </c>
      <c r="I19" s="21">
        <v>106.68824592422469</v>
      </c>
      <c r="J19" s="21">
        <v>114.48374907629766</v>
      </c>
      <c r="K19" s="21">
        <v>112.34425841440158</v>
      </c>
      <c r="L19" s="21">
        <v>117.93503733460227</v>
      </c>
      <c r="M19" s="21">
        <v>123.854135219928</v>
      </c>
      <c r="N19" s="21">
        <v>124.59109646488784</v>
      </c>
      <c r="O19" s="21">
        <v>134.3445007718382</v>
      </c>
      <c r="P19" s="21">
        <v>136.79586357185929</v>
      </c>
      <c r="Q19" s="21">
        <v>144.88968594880743</v>
      </c>
      <c r="R19" s="21">
        <v>156.43576823422552</v>
      </c>
      <c r="S19" s="21">
        <v>159.17567956078992</v>
      </c>
      <c r="T19" s="21">
        <v>166.39248849171355</v>
      </c>
      <c r="U19" s="79"/>
      <c r="V19" s="72">
        <v>4.5338640619200232E-2</v>
      </c>
    </row>
    <row r="20" spans="2:22" ht="21" customHeight="1" x14ac:dyDescent="0.5">
      <c r="B20" s="188"/>
      <c r="C20" s="190"/>
      <c r="D20" s="60" t="s">
        <v>41</v>
      </c>
      <c r="E20" s="21">
        <v>100</v>
      </c>
      <c r="F20" s="21">
        <v>105.20000000000005</v>
      </c>
      <c r="G20" s="21">
        <v>102.78040000000001</v>
      </c>
      <c r="H20" s="21">
        <v>102.78040000000001</v>
      </c>
      <c r="I20" s="21">
        <v>106.99439640000006</v>
      </c>
      <c r="J20" s="21">
        <v>109.13428432800004</v>
      </c>
      <c r="K20" s="21">
        <v>110.22562717128007</v>
      </c>
      <c r="L20" s="21">
        <v>108.02111462785446</v>
      </c>
      <c r="M20" s="21">
        <v>108.6692413156216</v>
      </c>
      <c r="N20" s="21">
        <v>111.92931855509028</v>
      </c>
      <c r="O20" s="21">
        <v>113.60825833341661</v>
      </c>
      <c r="P20" s="21">
        <v>114.74434091675079</v>
      </c>
      <c r="Q20" s="21">
        <v>116.46550603050201</v>
      </c>
      <c r="R20" s="21">
        <v>117.63016109080706</v>
      </c>
      <c r="S20" s="21">
        <v>120.80617544025884</v>
      </c>
      <c r="T20" s="21">
        <v>123.46391129994454</v>
      </c>
      <c r="U20" s="79"/>
      <c r="V20" s="72">
        <v>2.200000000000002E-2</v>
      </c>
    </row>
    <row r="21" spans="2:22" ht="21" customHeight="1" x14ac:dyDescent="0.5">
      <c r="B21" s="188"/>
      <c r="C21" s="190"/>
      <c r="D21" s="60" t="s">
        <v>19</v>
      </c>
      <c r="E21" s="21">
        <v>100</v>
      </c>
      <c r="F21" s="21">
        <v>111.99973088484798</v>
      </c>
      <c r="G21" s="21">
        <v>113.87383408524229</v>
      </c>
      <c r="H21" s="21">
        <v>122.25486426487976</v>
      </c>
      <c r="I21" s="21">
        <v>143.40479476445944</v>
      </c>
      <c r="J21" s="21">
        <v>164.98788883341066</v>
      </c>
      <c r="K21" s="21">
        <v>159.29187725048689</v>
      </c>
      <c r="L21" s="21">
        <v>179.76208314088464</v>
      </c>
      <c r="M21" s="21">
        <v>223.62269489977933</v>
      </c>
      <c r="N21" s="21">
        <v>247.33761173916375</v>
      </c>
      <c r="O21" s="21">
        <v>269.52784358877955</v>
      </c>
      <c r="P21" s="21">
        <v>283.2042645443845</v>
      </c>
      <c r="Q21" s="21">
        <v>262.0993861596084</v>
      </c>
      <c r="R21" s="21">
        <v>315.44013341530223</v>
      </c>
      <c r="S21" s="21">
        <v>379.94547916493406</v>
      </c>
      <c r="T21" s="21">
        <v>390.6873622410518</v>
      </c>
      <c r="U21" s="79"/>
      <c r="V21" s="72">
        <v>2.8272169732685981E-2</v>
      </c>
    </row>
    <row r="22" spans="2:22" ht="21" customHeight="1" x14ac:dyDescent="0.5">
      <c r="B22" s="188"/>
      <c r="C22" s="190"/>
      <c r="D22" s="59" t="s">
        <v>42</v>
      </c>
      <c r="E22" s="21">
        <v>100</v>
      </c>
      <c r="F22" s="21">
        <v>106.32917283289575</v>
      </c>
      <c r="G22" s="21">
        <v>104.17643294850907</v>
      </c>
      <c r="H22" s="21">
        <v>104.59169319570653</v>
      </c>
      <c r="I22" s="21">
        <v>110.04358628012181</v>
      </c>
      <c r="J22" s="21">
        <v>117.80772323922596</v>
      </c>
      <c r="K22" s="21">
        <v>115.97536147092286</v>
      </c>
      <c r="L22" s="21">
        <v>120.62178367192178</v>
      </c>
      <c r="M22" s="21">
        <v>127.0850246565478</v>
      </c>
      <c r="N22" s="21">
        <v>129.75754994220824</v>
      </c>
      <c r="O22" s="21">
        <v>138.67118203573514</v>
      </c>
      <c r="P22" s="21">
        <v>141.77737335381079</v>
      </c>
      <c r="Q22" s="21">
        <v>146.61372202308527</v>
      </c>
      <c r="R22" s="21">
        <v>159.10295795757099</v>
      </c>
      <c r="S22" s="21">
        <v>163.82288524374874</v>
      </c>
      <c r="T22" s="21">
        <v>170.41105742763401</v>
      </c>
      <c r="U22" s="79"/>
      <c r="V22" s="72">
        <v>4.0215212752985341E-2</v>
      </c>
    </row>
    <row r="23" spans="2:22" ht="21" customHeight="1" x14ac:dyDescent="0.5">
      <c r="B23" s="188"/>
      <c r="C23" s="189" t="s">
        <v>20</v>
      </c>
      <c r="D23" s="189"/>
      <c r="E23" s="21">
        <v>100</v>
      </c>
      <c r="F23" s="21">
        <v>107.11222190732299</v>
      </c>
      <c r="G23" s="21">
        <v>94.93694839596418</v>
      </c>
      <c r="H23" s="21">
        <v>104.95486064567517</v>
      </c>
      <c r="I23" s="21">
        <v>108.97516282562155</v>
      </c>
      <c r="J23" s="21">
        <v>123.98723448038018</v>
      </c>
      <c r="K23" s="21">
        <v>118.76381694497547</v>
      </c>
      <c r="L23" s="21">
        <v>136.31270141513153</v>
      </c>
      <c r="M23" s="21">
        <v>143.9210973137055</v>
      </c>
      <c r="N23" s="21">
        <v>141.14242995217117</v>
      </c>
      <c r="O23" s="21">
        <v>148.2713463060465</v>
      </c>
      <c r="P23" s="21">
        <v>158.26271240003101</v>
      </c>
      <c r="Q23" s="21">
        <v>152.98448017790901</v>
      </c>
      <c r="R23" s="21">
        <v>180.82544453693524</v>
      </c>
      <c r="S23" s="21">
        <v>176.00853461402389</v>
      </c>
      <c r="T23" s="21">
        <v>191.7625755120331</v>
      </c>
      <c r="U23" s="79"/>
      <c r="V23" s="72">
        <v>8.9507255614376113E-2</v>
      </c>
    </row>
    <row r="24" spans="2:22" ht="21" customHeight="1" x14ac:dyDescent="0.5">
      <c r="B24" s="188"/>
      <c r="C24" s="191" t="s">
        <v>39</v>
      </c>
      <c r="D24" s="191"/>
      <c r="E24" s="74">
        <v>100</v>
      </c>
      <c r="F24" s="74">
        <v>107.54922317134724</v>
      </c>
      <c r="G24" s="74">
        <v>91.007369312476044</v>
      </c>
      <c r="H24" s="74">
        <v>104.78686888177326</v>
      </c>
      <c r="I24" s="74">
        <v>108.98900402051382</v>
      </c>
      <c r="J24" s="74">
        <v>127.53614859479875</v>
      </c>
      <c r="K24" s="74">
        <v>120.58714610297724</v>
      </c>
      <c r="L24" s="74">
        <v>144.79914693387232</v>
      </c>
      <c r="M24" s="74">
        <v>155.07574972352913</v>
      </c>
      <c r="N24" s="74">
        <v>150.36297787216554</v>
      </c>
      <c r="O24" s="74">
        <v>157.27434362731441</v>
      </c>
      <c r="P24" s="74">
        <v>170.71401350950063</v>
      </c>
      <c r="Q24" s="74">
        <v>160.31859393837641</v>
      </c>
      <c r="R24" s="74">
        <v>196.47988680923635</v>
      </c>
      <c r="S24" s="74">
        <v>188.57580916244709</v>
      </c>
      <c r="T24" s="74">
        <v>209.86338102286172</v>
      </c>
      <c r="U24" s="79"/>
      <c r="V24" s="72">
        <v>0.11288601626562089</v>
      </c>
    </row>
    <row r="25" spans="2:22" ht="21" customHeight="1" x14ac:dyDescent="0.35"/>
    <row r="26" spans="2:22" ht="21" customHeight="1" x14ac:dyDescent="0.35"/>
    <row r="27" spans="2:22" ht="21" customHeight="1" x14ac:dyDescent="0.35">
      <c r="E27" s="62">
        <v>2010</v>
      </c>
      <c r="F27" s="62">
        <v>2011</v>
      </c>
      <c r="G27" s="62">
        <v>2012</v>
      </c>
      <c r="H27" s="62">
        <v>2013</v>
      </c>
      <c r="I27" s="62">
        <v>2014</v>
      </c>
      <c r="J27" s="62">
        <v>2015</v>
      </c>
      <c r="K27" s="62">
        <v>2016</v>
      </c>
      <c r="L27" s="62">
        <v>2017</v>
      </c>
      <c r="M27" s="62">
        <v>2018</v>
      </c>
      <c r="N27" s="62">
        <v>2019</v>
      </c>
      <c r="O27" s="62">
        <v>2020</v>
      </c>
      <c r="P27" s="62">
        <v>2021</v>
      </c>
      <c r="Q27" s="62">
        <v>2022</v>
      </c>
      <c r="R27" s="62">
        <v>2023</v>
      </c>
      <c r="S27" s="62">
        <v>2024</v>
      </c>
      <c r="T27" s="62" t="s">
        <v>95</v>
      </c>
      <c r="U27" s="78"/>
      <c r="V27" s="71" t="s">
        <v>96</v>
      </c>
    </row>
    <row r="28" spans="2:22" ht="21" customHeight="1" x14ac:dyDescent="0.5">
      <c r="B28" s="188" t="s">
        <v>43</v>
      </c>
      <c r="C28" s="189" t="s">
        <v>1</v>
      </c>
      <c r="D28" s="189"/>
      <c r="E28" s="22">
        <v>100</v>
      </c>
      <c r="F28" s="22">
        <v>102.74965124710896</v>
      </c>
      <c r="G28" s="22">
        <v>106.00283275902342</v>
      </c>
      <c r="H28" s="22">
        <v>103.77757069683375</v>
      </c>
      <c r="I28" s="22">
        <v>104.01510405925302</v>
      </c>
      <c r="J28" s="22">
        <v>114.40691229682233</v>
      </c>
      <c r="K28" s="22">
        <v>104.0142615719773</v>
      </c>
      <c r="L28" s="22">
        <v>98.047130980665031</v>
      </c>
      <c r="M28" s="22">
        <v>109.92862218808585</v>
      </c>
      <c r="N28" s="22">
        <v>112.76080310061792</v>
      </c>
      <c r="O28" s="22">
        <v>109.7940838689445</v>
      </c>
      <c r="P28" s="22">
        <v>138.02301596449774</v>
      </c>
      <c r="Q28" s="22">
        <v>176.34472299391891</v>
      </c>
      <c r="R28" s="22">
        <v>125.69115263112164</v>
      </c>
      <c r="S28" s="22">
        <v>116.98026618893438</v>
      </c>
      <c r="T28" s="22">
        <v>125.62097422111179</v>
      </c>
      <c r="U28" s="79"/>
      <c r="V28" s="72">
        <v>7.3864663790573326E-2</v>
      </c>
    </row>
    <row r="29" spans="2:22" ht="21" customHeight="1" x14ac:dyDescent="0.5">
      <c r="B29" s="188"/>
      <c r="C29" s="189" t="s">
        <v>38</v>
      </c>
      <c r="D29" s="189"/>
      <c r="E29" s="22">
        <v>100</v>
      </c>
      <c r="F29" s="22">
        <v>117.16334419013006</v>
      </c>
      <c r="G29" s="22">
        <v>214.10368505360853</v>
      </c>
      <c r="H29" s="22">
        <v>173.68500415606687</v>
      </c>
      <c r="I29" s="22">
        <v>145.68045287517958</v>
      </c>
      <c r="J29" s="22">
        <v>132.06776481658503</v>
      </c>
      <c r="K29" s="22">
        <v>146.84739489217213</v>
      </c>
      <c r="L29" s="22">
        <v>108.41077848239659</v>
      </c>
      <c r="M29" s="22">
        <v>136.98452269132494</v>
      </c>
      <c r="N29" s="22">
        <v>99.188529896905138</v>
      </c>
      <c r="O29" s="22">
        <v>224.2232361276767</v>
      </c>
      <c r="P29" s="22">
        <v>311.47628662679267</v>
      </c>
      <c r="Q29" s="22">
        <v>265.69179782474259</v>
      </c>
      <c r="R29" s="22">
        <v>175.70072112968631</v>
      </c>
      <c r="S29" s="22">
        <v>167.00616253843469</v>
      </c>
      <c r="T29" s="22">
        <v>159.16380204971438</v>
      </c>
      <c r="U29" s="79"/>
      <c r="V29" s="72">
        <v>-4.6958509611377264E-2</v>
      </c>
    </row>
    <row r="30" spans="2:22" ht="21" customHeight="1" x14ac:dyDescent="0.5">
      <c r="B30" s="188"/>
      <c r="C30" s="190" t="s">
        <v>0</v>
      </c>
      <c r="D30" s="59" t="s">
        <v>40</v>
      </c>
      <c r="E30" s="22">
        <v>100</v>
      </c>
      <c r="F30" s="22">
        <v>121.50289793700244</v>
      </c>
      <c r="G30" s="22">
        <v>151.90939768437076</v>
      </c>
      <c r="H30" s="22">
        <v>117.78398264752641</v>
      </c>
      <c r="I30" s="22">
        <v>132.37752790256499</v>
      </c>
      <c r="J30" s="22">
        <v>131.49140227886213</v>
      </c>
      <c r="K30" s="22">
        <v>138.09992230804099</v>
      </c>
      <c r="L30" s="22">
        <v>107.8754511061383</v>
      </c>
      <c r="M30" s="22">
        <v>143.35347610704369</v>
      </c>
      <c r="N30" s="22">
        <v>120.29492327921632</v>
      </c>
      <c r="O30" s="22">
        <v>191.2540484028996</v>
      </c>
      <c r="P30" s="22">
        <v>229.9428587527951</v>
      </c>
      <c r="Q30" s="22">
        <v>227.68775853950694</v>
      </c>
      <c r="R30" s="22">
        <v>220.12817829263187</v>
      </c>
      <c r="S30" s="22">
        <v>216.94565935843625</v>
      </c>
      <c r="T30" s="22">
        <v>232.15592079924255</v>
      </c>
      <c r="U30" s="79"/>
      <c r="V30" s="72">
        <v>7.0110927712436988E-2</v>
      </c>
    </row>
    <row r="31" spans="2:22" ht="21" customHeight="1" x14ac:dyDescent="0.5">
      <c r="B31" s="188"/>
      <c r="C31" s="190"/>
      <c r="D31" s="60" t="s">
        <v>41</v>
      </c>
      <c r="E31" s="22">
        <v>100</v>
      </c>
      <c r="F31" s="22">
        <v>193.2001292660153</v>
      </c>
      <c r="G31" s="22">
        <v>162.46746091093976</v>
      </c>
      <c r="H31" s="22">
        <v>144.84525578873186</v>
      </c>
      <c r="I31" s="22">
        <v>133.30260165640408</v>
      </c>
      <c r="J31" s="22">
        <v>151.03195769391561</v>
      </c>
      <c r="K31" s="22">
        <v>234.20170696186034</v>
      </c>
      <c r="L31" s="22">
        <v>208.71022332543737</v>
      </c>
      <c r="M31" s="22">
        <v>166.68547437749905</v>
      </c>
      <c r="N31" s="22">
        <v>202.21660172124257</v>
      </c>
      <c r="O31" s="22">
        <v>183.18280817942468</v>
      </c>
      <c r="P31" s="22">
        <v>384.07792596761175</v>
      </c>
      <c r="Q31" s="22">
        <v>286.59647313422767</v>
      </c>
      <c r="R31" s="22">
        <v>280.62872746630751</v>
      </c>
      <c r="S31" s="22">
        <v>310.89625253685819</v>
      </c>
      <c r="T31" s="22">
        <v>217.2256954103176</v>
      </c>
      <c r="U31" s="79"/>
      <c r="V31" s="72">
        <v>-0.30129201095930069</v>
      </c>
    </row>
    <row r="32" spans="2:22" ht="21" customHeight="1" x14ac:dyDescent="0.5">
      <c r="B32" s="188"/>
      <c r="C32" s="190"/>
      <c r="D32" s="60" t="s">
        <v>19</v>
      </c>
      <c r="E32" s="22">
        <v>100</v>
      </c>
      <c r="F32" s="22">
        <v>65.138709157424728</v>
      </c>
      <c r="G32" s="22">
        <v>56.916063363162166</v>
      </c>
      <c r="H32" s="22">
        <v>37.032562069438235</v>
      </c>
      <c r="I32" s="22">
        <v>30.143812123621906</v>
      </c>
      <c r="J32" s="22">
        <v>30.262034969227358</v>
      </c>
      <c r="K32" s="22">
        <v>31.417476095044368</v>
      </c>
      <c r="L32" s="22">
        <v>26.38194388463134</v>
      </c>
      <c r="M32" s="22">
        <v>51.252914072453976</v>
      </c>
      <c r="N32" s="22">
        <v>46.659948037974154</v>
      </c>
      <c r="O32" s="22">
        <v>79.519801104208284</v>
      </c>
      <c r="P32" s="22">
        <v>85.20434344111689</v>
      </c>
      <c r="Q32" s="22">
        <v>78.605898459668353</v>
      </c>
      <c r="R32" s="22">
        <v>31.824749403849612</v>
      </c>
      <c r="S32" s="22">
        <v>55.640439528295026</v>
      </c>
      <c r="T32" s="22">
        <v>65.868329704704067</v>
      </c>
      <c r="U32" s="79"/>
      <c r="V32" s="72">
        <v>0.18382116070826182</v>
      </c>
    </row>
    <row r="33" spans="2:22" ht="21" customHeight="1" x14ac:dyDescent="0.5">
      <c r="B33" s="188"/>
      <c r="C33" s="190"/>
      <c r="D33" s="59" t="s">
        <v>42</v>
      </c>
      <c r="E33" s="22">
        <v>100</v>
      </c>
      <c r="F33" s="22">
        <v>119.54418062275012</v>
      </c>
      <c r="G33" s="22">
        <v>135.54105044469426</v>
      </c>
      <c r="H33" s="22">
        <v>105.84181741482466</v>
      </c>
      <c r="I33" s="22">
        <v>112.94953782846504</v>
      </c>
      <c r="J33" s="22">
        <v>114.31494410952298</v>
      </c>
      <c r="K33" s="22">
        <v>128.48083420397049</v>
      </c>
      <c r="L33" s="22">
        <v>103.57329405338545</v>
      </c>
      <c r="M33" s="22">
        <v>131.4009642959636</v>
      </c>
      <c r="N33" s="22">
        <v>117.84918258514026</v>
      </c>
      <c r="O33" s="22">
        <v>175.7535942090864</v>
      </c>
      <c r="P33" s="22">
        <v>223.38679478281651</v>
      </c>
      <c r="Q33" s="22">
        <v>210.58054108753055</v>
      </c>
      <c r="R33" s="22">
        <v>188.6167949367364</v>
      </c>
      <c r="S33" s="22">
        <v>198.71320570343596</v>
      </c>
      <c r="T33" s="22">
        <v>205.26763659907269</v>
      </c>
      <c r="U33" s="79"/>
      <c r="V33" s="72">
        <v>3.2984375006353206E-2</v>
      </c>
    </row>
    <row r="34" spans="2:22" ht="21" customHeight="1" x14ac:dyDescent="0.5">
      <c r="B34" s="188"/>
      <c r="C34" s="189" t="s">
        <v>20</v>
      </c>
      <c r="D34" s="189"/>
      <c r="E34" s="22">
        <v>100</v>
      </c>
      <c r="F34" s="22">
        <v>124.81524895590856</v>
      </c>
      <c r="G34" s="22">
        <v>153.14113999620153</v>
      </c>
      <c r="H34" s="22">
        <v>115.95529960585829</v>
      </c>
      <c r="I34" s="22">
        <v>121.76472814535502</v>
      </c>
      <c r="J34" s="22">
        <v>121.01352800813129</v>
      </c>
      <c r="K34" s="22">
        <v>136.63065395126236</v>
      </c>
      <c r="L34" s="22">
        <v>105.45455954628498</v>
      </c>
      <c r="M34" s="22">
        <v>139.91300156892163</v>
      </c>
      <c r="N34" s="22">
        <v>116.3867078770151</v>
      </c>
      <c r="O34" s="22">
        <v>198.04439334602694</v>
      </c>
      <c r="P34" s="22">
        <v>261.86015255101034</v>
      </c>
      <c r="Q34" s="22">
        <v>236.69918884297005</v>
      </c>
      <c r="R34" s="22">
        <v>199.65611537953035</v>
      </c>
      <c r="S34" s="22">
        <v>209.60604377067133</v>
      </c>
      <c r="T34" s="22">
        <v>210.90512168331566</v>
      </c>
      <c r="U34" s="79"/>
      <c r="V34" s="72">
        <v>6.1977120949128217E-3</v>
      </c>
    </row>
    <row r="35" spans="2:22" ht="21" customHeight="1" x14ac:dyDescent="0.5">
      <c r="B35" s="188"/>
      <c r="C35" s="191" t="s">
        <v>39</v>
      </c>
      <c r="D35" s="191"/>
      <c r="E35" s="75">
        <v>100</v>
      </c>
      <c r="F35" s="75">
        <v>120.75112445985189</v>
      </c>
      <c r="G35" s="75">
        <v>156.49391789855761</v>
      </c>
      <c r="H35" s="75">
        <v>123.33343512289714</v>
      </c>
      <c r="I35" s="75">
        <v>122.03699764812549</v>
      </c>
      <c r="J35" s="75">
        <v>119.4481536305298</v>
      </c>
      <c r="K35" s="75">
        <v>132.12424203145858</v>
      </c>
      <c r="L35" s="75">
        <v>102.53817738444424</v>
      </c>
      <c r="M35" s="75">
        <v>132.05271829878313</v>
      </c>
      <c r="N35" s="75">
        <v>108.76941500324499</v>
      </c>
      <c r="O35" s="75">
        <v>189.37716143795049</v>
      </c>
      <c r="P35" s="75">
        <v>252.70439664636345</v>
      </c>
      <c r="Q35" s="75">
        <v>229.79416588087238</v>
      </c>
      <c r="R35" s="75">
        <v>180.25510757674402</v>
      </c>
      <c r="S35" s="75">
        <v>183.80175721949419</v>
      </c>
      <c r="T35" s="75">
        <v>183.6369778418275</v>
      </c>
      <c r="U35" s="79"/>
      <c r="V35" s="72">
        <v>-8.9650599732793435E-4</v>
      </c>
    </row>
    <row r="36" spans="2:22" ht="21" customHeight="1" x14ac:dyDescent="0.35"/>
    <row r="37" spans="2:22" ht="21" customHeight="1" x14ac:dyDescent="0.35"/>
    <row r="38" spans="2:22" ht="21" customHeight="1" x14ac:dyDescent="0.35">
      <c r="E38" s="62">
        <v>2010</v>
      </c>
      <c r="F38" s="62">
        <v>2011</v>
      </c>
      <c r="G38" s="62">
        <v>2012</v>
      </c>
      <c r="H38" s="62">
        <v>2013</v>
      </c>
      <c r="I38" s="62">
        <v>2014</v>
      </c>
      <c r="J38" s="62">
        <v>2015</v>
      </c>
      <c r="K38" s="62">
        <v>2016</v>
      </c>
      <c r="L38" s="62">
        <v>2017</v>
      </c>
      <c r="M38" s="62">
        <v>2018</v>
      </c>
      <c r="N38" s="62">
        <v>2019</v>
      </c>
      <c r="O38" s="62">
        <v>2020</v>
      </c>
      <c r="P38" s="62">
        <v>2021</v>
      </c>
      <c r="Q38" s="62">
        <v>2022</v>
      </c>
      <c r="R38" s="62">
        <v>2023</v>
      </c>
      <c r="S38" s="62">
        <v>2024</v>
      </c>
      <c r="T38" s="62" t="s">
        <v>95</v>
      </c>
      <c r="U38" s="78"/>
      <c r="V38" s="71" t="s">
        <v>96</v>
      </c>
    </row>
    <row r="39" spans="2:22" ht="21" customHeight="1" x14ac:dyDescent="0.5">
      <c r="B39" s="188" t="s">
        <v>97</v>
      </c>
      <c r="C39" s="189" t="s">
        <v>1</v>
      </c>
      <c r="D39" s="189"/>
      <c r="E39" s="61">
        <v>13213.902579424517</v>
      </c>
      <c r="F39" s="61">
        <v>14997.372688500644</v>
      </c>
      <c r="G39" s="61">
        <v>17511.225413521333</v>
      </c>
      <c r="H39" s="61">
        <v>19253.621946081614</v>
      </c>
      <c r="I39" s="61">
        <v>20819.742355961123</v>
      </c>
      <c r="J39" s="61">
        <v>22355.302165782385</v>
      </c>
      <c r="K39" s="61">
        <v>21986.490309605935</v>
      </c>
      <c r="L39" s="61">
        <v>21199.820077446639</v>
      </c>
      <c r="M39" s="61">
        <v>24626.513736309866</v>
      </c>
      <c r="N39" s="61">
        <v>26060.177362573391</v>
      </c>
      <c r="O39" s="61">
        <v>26814.165333289169</v>
      </c>
      <c r="P39" s="61">
        <v>36335.371542389963</v>
      </c>
      <c r="Q39" s="61">
        <v>44663.095061640808</v>
      </c>
      <c r="R39" s="61">
        <v>33848.464944783322</v>
      </c>
      <c r="S39" s="61">
        <v>33824.861769378251</v>
      </c>
      <c r="T39" s="61">
        <v>37312.020732429271</v>
      </c>
      <c r="U39" s="79"/>
      <c r="V39" s="72">
        <v>0.10309455177753168</v>
      </c>
    </row>
    <row r="40" spans="2:22" ht="21" customHeight="1" x14ac:dyDescent="0.5">
      <c r="B40" s="188"/>
      <c r="C40" s="189" t="s">
        <v>38</v>
      </c>
      <c r="D40" s="189"/>
      <c r="E40" s="61">
        <v>48189.163146790619</v>
      </c>
      <c r="F40" s="61">
        <v>61257.240848882604</v>
      </c>
      <c r="G40" s="61">
        <v>66970.185913460373</v>
      </c>
      <c r="H40" s="61">
        <v>73885.558726810428</v>
      </c>
      <c r="I40" s="61">
        <v>63714.823825121333</v>
      </c>
      <c r="J40" s="61">
        <v>78854.761492493839</v>
      </c>
      <c r="K40" s="61">
        <v>75525.441569221541</v>
      </c>
      <c r="L40" s="61">
        <v>82049.794098920363</v>
      </c>
      <c r="M40" s="61">
        <v>115841.72827135114</v>
      </c>
      <c r="N40" s="61">
        <v>76621.72378986355</v>
      </c>
      <c r="O40" s="61">
        <v>176380.77022238213</v>
      </c>
      <c r="P40" s="61">
        <v>280642.59560729936</v>
      </c>
      <c r="Q40" s="61">
        <v>205797.72527095344</v>
      </c>
      <c r="R40" s="61">
        <v>191530.87822584779</v>
      </c>
      <c r="S40" s="61">
        <v>160091.82670266085</v>
      </c>
      <c r="T40" s="61">
        <v>188264.74712638924</v>
      </c>
      <c r="U40" s="79"/>
      <c r="V40" s="72">
        <v>0.17597975489438356</v>
      </c>
    </row>
    <row r="41" spans="2:22" ht="21" customHeight="1" x14ac:dyDescent="0.5">
      <c r="B41" s="188"/>
      <c r="C41" s="190" t="s">
        <v>0</v>
      </c>
      <c r="D41" s="59" t="s">
        <v>40</v>
      </c>
      <c r="E41" s="61">
        <v>20393.407222973066</v>
      </c>
      <c r="F41" s="61">
        <v>26046.929826833883</v>
      </c>
      <c r="G41" s="61">
        <v>31760.07471722109</v>
      </c>
      <c r="H41" s="61">
        <v>24565.096752009045</v>
      </c>
      <c r="I41" s="61">
        <v>28801.866491257846</v>
      </c>
      <c r="J41" s="61">
        <v>30699.478034785585</v>
      </c>
      <c r="K41" s="61">
        <v>31639.827534151329</v>
      </c>
      <c r="L41" s="61">
        <v>25945.094995872772</v>
      </c>
      <c r="M41" s="61">
        <v>36208.333037171586</v>
      </c>
      <c r="N41" s="61">
        <v>30564.978795795476</v>
      </c>
      <c r="O41" s="61">
        <v>52398.677057777291</v>
      </c>
      <c r="P41" s="61">
        <v>64147.935414904183</v>
      </c>
      <c r="Q41" s="61">
        <v>67277.050658658816</v>
      </c>
      <c r="R41" s="61">
        <v>70226.575354988367</v>
      </c>
      <c r="S41" s="61">
        <v>70423.477933224203</v>
      </c>
      <c r="T41" s="61">
        <v>78777.695575650054</v>
      </c>
      <c r="U41" s="79"/>
      <c r="V41" s="72">
        <v>0.11862830248666989</v>
      </c>
    </row>
    <row r="42" spans="2:22" ht="21" customHeight="1" x14ac:dyDescent="0.5">
      <c r="B42" s="188"/>
      <c r="C42" s="190"/>
      <c r="D42" s="60" t="s">
        <v>41</v>
      </c>
      <c r="E42" s="61">
        <v>3416.3683078568338</v>
      </c>
      <c r="F42" s="61">
        <v>6943.6502423056791</v>
      </c>
      <c r="G42" s="61">
        <v>5704.8125813833376</v>
      </c>
      <c r="H42" s="61">
        <v>5086.034046104829</v>
      </c>
      <c r="I42" s="61">
        <v>4872.6401911089633</v>
      </c>
      <c r="J42" s="61">
        <v>5631.1194651706519</v>
      </c>
      <c r="K42" s="61">
        <v>8819.365047608575</v>
      </c>
      <c r="L42" s="61">
        <v>7702.2402573487825</v>
      </c>
      <c r="M42" s="61">
        <v>6188.2674452326792</v>
      </c>
      <c r="N42" s="61">
        <v>7732.5965596595106</v>
      </c>
      <c r="O42" s="61">
        <v>7109.8313460121353</v>
      </c>
      <c r="P42" s="61">
        <v>15056.197672370865</v>
      </c>
      <c r="Q42" s="61">
        <v>11403.360237261566</v>
      </c>
      <c r="R42" s="61">
        <v>11277.569265240289</v>
      </c>
      <c r="S42" s="61">
        <v>12831.260054522216</v>
      </c>
      <c r="T42" s="61">
        <v>9162.540595563647</v>
      </c>
      <c r="U42" s="79"/>
      <c r="V42" s="72">
        <v>-0.28592043520040533</v>
      </c>
    </row>
    <row r="43" spans="2:22" ht="21" customHeight="1" x14ac:dyDescent="0.5">
      <c r="B43" s="188"/>
      <c r="C43" s="190"/>
      <c r="D43" s="60" t="s">
        <v>19</v>
      </c>
      <c r="E43" s="61">
        <v>5033.4886651768666</v>
      </c>
      <c r="F43" s="61">
        <v>3672.1906635194646</v>
      </c>
      <c r="G43" s="61">
        <v>3262.3300204115621</v>
      </c>
      <c r="H43" s="61">
        <v>2278.8671191945828</v>
      </c>
      <c r="I43" s="61">
        <v>2175.8599658129274</v>
      </c>
      <c r="J43" s="61">
        <v>2513.1550833844422</v>
      </c>
      <c r="K43" s="61">
        <v>2519.0339385564012</v>
      </c>
      <c r="L43" s="61">
        <v>2387.1185046806672</v>
      </c>
      <c r="M43" s="61">
        <v>5769.0397964441836</v>
      </c>
      <c r="N43" s="61">
        <v>5809.0285209193462</v>
      </c>
      <c r="O43" s="61">
        <v>10788.1758451353</v>
      </c>
      <c r="P43" s="61">
        <v>12145.925640879295</v>
      </c>
      <c r="Q43" s="61">
        <v>10370.27408317858</v>
      </c>
      <c r="R43" s="61">
        <v>5053.0202108363937</v>
      </c>
      <c r="S43" s="61">
        <v>10640.962883651428</v>
      </c>
      <c r="T43" s="61">
        <v>12953.141470187984</v>
      </c>
      <c r="U43" s="79"/>
      <c r="V43" s="72">
        <v>0.21729035349695125</v>
      </c>
    </row>
    <row r="44" spans="2:22" ht="21" customHeight="1" x14ac:dyDescent="0.5">
      <c r="B44" s="188"/>
      <c r="C44" s="190"/>
      <c r="D44" s="59" t="s">
        <v>42</v>
      </c>
      <c r="E44" s="61">
        <v>28843.264196006774</v>
      </c>
      <c r="F44" s="61">
        <v>36662.770732659024</v>
      </c>
      <c r="G44" s="61">
        <v>40727.217319015996</v>
      </c>
      <c r="H44" s="61">
        <v>31929.997917308458</v>
      </c>
      <c r="I44" s="61">
        <v>35850.366648179734</v>
      </c>
      <c r="J44" s="61">
        <v>38843.752583340683</v>
      </c>
      <c r="K44" s="61">
        <v>42978.226520316304</v>
      </c>
      <c r="L44" s="61">
        <v>36034.453757902222</v>
      </c>
      <c r="M44" s="61">
        <v>48165.640278848456</v>
      </c>
      <c r="N44" s="61">
        <v>44106.603876374335</v>
      </c>
      <c r="O44" s="61">
        <v>70296.684248924721</v>
      </c>
      <c r="P44" s="61">
        <v>91350.058728154356</v>
      </c>
      <c r="Q44" s="61">
        <v>89050.684979098965</v>
      </c>
      <c r="R44" s="61">
        <v>86557.164831065049</v>
      </c>
      <c r="S44" s="61">
        <v>93895.700871397843</v>
      </c>
      <c r="T44" s="61">
        <v>100893.37764140168</v>
      </c>
      <c r="U44" s="79"/>
      <c r="V44" s="72">
        <v>7.4526061417743206E-2</v>
      </c>
    </row>
    <row r="45" spans="2:22" ht="21" customHeight="1" x14ac:dyDescent="0.5">
      <c r="B45" s="188"/>
      <c r="C45" s="189" t="s">
        <v>20</v>
      </c>
      <c r="D45" s="189"/>
      <c r="E45" s="61">
        <v>111952.28134471232</v>
      </c>
      <c r="F45" s="61">
        <v>149671.67659910087</v>
      </c>
      <c r="G45" s="61">
        <v>162764.65108541684</v>
      </c>
      <c r="H45" s="61">
        <v>136246.73593757141</v>
      </c>
      <c r="I45" s="61">
        <v>148553.18858829353</v>
      </c>
      <c r="J45" s="61">
        <v>167974.68822786427</v>
      </c>
      <c r="K45" s="61">
        <v>181662.48131686653</v>
      </c>
      <c r="L45" s="61">
        <v>160929.1193559434</v>
      </c>
      <c r="M45" s="61">
        <v>225431.95805049659</v>
      </c>
      <c r="N45" s="61">
        <v>183905.16303021208</v>
      </c>
      <c r="O45" s="61">
        <v>328740.13636045117</v>
      </c>
      <c r="P45" s="61">
        <v>463960.45875467494</v>
      </c>
      <c r="Q45" s="61">
        <v>405393.79100765329</v>
      </c>
      <c r="R45" s="61">
        <v>404180.26695007615</v>
      </c>
      <c r="S45" s="61">
        <v>413019.42341268779</v>
      </c>
      <c r="T45" s="61">
        <v>452776.55247154675</v>
      </c>
      <c r="U45" s="79"/>
      <c r="V45" s="72">
        <v>9.625970790999272E-2</v>
      </c>
    </row>
    <row r="46" spans="2:22" ht="21" customHeight="1" x14ac:dyDescent="0.5">
      <c r="B46" s="188"/>
      <c r="C46" s="191" t="s">
        <v>39</v>
      </c>
      <c r="D46" s="191"/>
      <c r="E46" s="77">
        <v>202198.61126693425</v>
      </c>
      <c r="F46" s="77">
        <v>262589.06086914317</v>
      </c>
      <c r="G46" s="77">
        <v>287973.27973141457</v>
      </c>
      <c r="H46" s="77">
        <v>261315.91452777194</v>
      </c>
      <c r="I46" s="77">
        <v>268938.12141755578</v>
      </c>
      <c r="J46" s="77">
        <v>308028.50446948118</v>
      </c>
      <c r="K46" s="77">
        <v>322152.63971601037</v>
      </c>
      <c r="L46" s="77">
        <v>300213.18729021261</v>
      </c>
      <c r="M46" s="77">
        <v>414065.84033700603</v>
      </c>
      <c r="N46" s="77">
        <v>330693.66805902333</v>
      </c>
      <c r="O46" s="77">
        <v>602231.75616504718</v>
      </c>
      <c r="P46" s="77">
        <v>872288.48463251861</v>
      </c>
      <c r="Q46" s="77">
        <v>744905.29631934641</v>
      </c>
      <c r="R46" s="77">
        <v>716116.77495177242</v>
      </c>
      <c r="S46" s="77">
        <v>700831.81275612477</v>
      </c>
      <c r="T46" s="77">
        <v>779246.69797176693</v>
      </c>
      <c r="U46" s="79"/>
      <c r="V46" s="72">
        <v>0.11188830727769616</v>
      </c>
    </row>
    <row r="47" spans="2:22" ht="21" customHeight="1" x14ac:dyDescent="0.45">
      <c r="B47" s="80" t="s">
        <v>98</v>
      </c>
    </row>
    <row r="48" spans="2:22" ht="21" customHeight="1" x14ac:dyDescent="0.35"/>
    <row r="49" spans="2:22" ht="21" customHeight="1" x14ac:dyDescent="0.35">
      <c r="E49" s="62">
        <v>2010</v>
      </c>
      <c r="F49" s="62">
        <v>2011</v>
      </c>
      <c r="G49" s="62">
        <v>2012</v>
      </c>
      <c r="H49" s="62">
        <v>2013</v>
      </c>
      <c r="I49" s="62">
        <v>2014</v>
      </c>
      <c r="J49" s="62">
        <v>2015</v>
      </c>
      <c r="K49" s="62">
        <v>2016</v>
      </c>
      <c r="L49" s="62">
        <v>2017</v>
      </c>
      <c r="M49" s="62">
        <v>2018</v>
      </c>
      <c r="N49" s="62">
        <v>2019</v>
      </c>
      <c r="O49" s="62">
        <v>2020</v>
      </c>
      <c r="P49" s="62">
        <v>2021</v>
      </c>
      <c r="Q49" s="62">
        <v>2022</v>
      </c>
      <c r="R49" s="62">
        <v>2023</v>
      </c>
      <c r="S49" s="62">
        <v>2024</v>
      </c>
      <c r="T49" s="62" t="s">
        <v>95</v>
      </c>
      <c r="U49" s="78"/>
      <c r="V49" s="71" t="s">
        <v>96</v>
      </c>
    </row>
    <row r="50" spans="2:22" ht="21" customHeight="1" x14ac:dyDescent="0.5">
      <c r="B50" s="188" t="s">
        <v>44</v>
      </c>
      <c r="C50" s="189" t="s">
        <v>1</v>
      </c>
      <c r="D50" s="189"/>
      <c r="E50" s="61">
        <v>4887.2</v>
      </c>
      <c r="F50" s="61">
        <v>6008.2402132832704</v>
      </c>
      <c r="G50" s="61">
        <v>7572.5755266766937</v>
      </c>
      <c r="H50" s="61">
        <v>8950.8937372488817</v>
      </c>
      <c r="I50" s="61">
        <v>10438.456926440143</v>
      </c>
      <c r="J50" s="61">
        <v>12056.387170442524</v>
      </c>
      <c r="K50" s="61">
        <v>12818.36717496118</v>
      </c>
      <c r="L50" s="61">
        <v>12813.503010327462</v>
      </c>
      <c r="M50" s="61">
        <v>15553.496324328666</v>
      </c>
      <c r="N50" s="61">
        <v>17154.234671001625</v>
      </c>
      <c r="O50" s="61">
        <v>18792.981060865397</v>
      </c>
      <c r="P50" s="61">
        <v>28788.636979824118</v>
      </c>
      <c r="Q50" s="61">
        <v>38419.453235578272</v>
      </c>
      <c r="R50" s="61">
        <v>30618.920424557684</v>
      </c>
      <c r="S50" s="61">
        <v>31759.672843548349</v>
      </c>
      <c r="T50" s="61">
        <v>37312.020732429271</v>
      </c>
      <c r="U50" s="79"/>
      <c r="V50" s="72">
        <v>0.17482383764569609</v>
      </c>
    </row>
    <row r="51" spans="2:22" ht="21" customHeight="1" x14ac:dyDescent="0.5">
      <c r="B51" s="188"/>
      <c r="C51" s="189" t="s">
        <v>38</v>
      </c>
      <c r="D51" s="189"/>
      <c r="E51" s="61">
        <v>17822.901048</v>
      </c>
      <c r="F51" s="61">
        <v>24540.846284712188</v>
      </c>
      <c r="G51" s="61">
        <v>28960.668307865617</v>
      </c>
      <c r="H51" s="61">
        <v>34348.954536085839</v>
      </c>
      <c r="I51" s="61">
        <v>31944.893106893989</v>
      </c>
      <c r="J51" s="61">
        <v>42526.982088463097</v>
      </c>
      <c r="K51" s="61">
        <v>44032.168274824107</v>
      </c>
      <c r="L51" s="61">
        <v>49592.179548813008</v>
      </c>
      <c r="M51" s="61">
        <v>73162.767339487837</v>
      </c>
      <c r="N51" s="61">
        <v>50436.611098267451</v>
      </c>
      <c r="O51" s="61">
        <v>123618.26046380529</v>
      </c>
      <c r="P51" s="61">
        <v>222354.07161279593</v>
      </c>
      <c r="Q51" s="61">
        <v>177028.39606443769</v>
      </c>
      <c r="R51" s="61">
        <v>173256.56359334267</v>
      </c>
      <c r="S51" s="61">
        <v>150317.36347273196</v>
      </c>
      <c r="T51" s="61">
        <v>188264.74712638924</v>
      </c>
      <c r="U51" s="79"/>
      <c r="V51" s="72">
        <v>0.25244843827067953</v>
      </c>
    </row>
    <row r="52" spans="2:22" ht="21" customHeight="1" x14ac:dyDescent="0.5">
      <c r="B52" s="188"/>
      <c r="C52" s="190" t="s">
        <v>0</v>
      </c>
      <c r="D52" s="59" t="s">
        <v>40</v>
      </c>
      <c r="E52" s="61">
        <v>7542.5605101180172</v>
      </c>
      <c r="F52" s="61">
        <v>10434.908464877019</v>
      </c>
      <c r="G52" s="61">
        <v>13734.365177170566</v>
      </c>
      <c r="H52" s="61">
        <v>11420.166620505355</v>
      </c>
      <c r="I52" s="61">
        <v>14440.478543385685</v>
      </c>
      <c r="J52" s="61">
        <v>16556.465681971131</v>
      </c>
      <c r="K52" s="61">
        <v>18446.369610342208</v>
      </c>
      <c r="L52" s="61">
        <v>15681.621429727182</v>
      </c>
      <c r="M52" s="61">
        <v>22868.286629356393</v>
      </c>
      <c r="N52" s="61">
        <v>20119.541462916921</v>
      </c>
      <c r="O52" s="61">
        <v>36724.146857507978</v>
      </c>
      <c r="P52" s="61">
        <v>50824.624801494763</v>
      </c>
      <c r="Q52" s="61">
        <v>57872.108908724069</v>
      </c>
      <c r="R52" s="61">
        <v>63526.128171286189</v>
      </c>
      <c r="S52" s="61">
        <v>66123.747523748098</v>
      </c>
      <c r="T52" s="61">
        <v>78777.695575650054</v>
      </c>
      <c r="U52" s="79"/>
      <c r="V52" s="72">
        <v>0.1913676784177627</v>
      </c>
    </row>
    <row r="53" spans="2:22" ht="21" customHeight="1" x14ac:dyDescent="0.5">
      <c r="B53" s="188"/>
      <c r="C53" s="190"/>
      <c r="D53" s="60" t="s">
        <v>41</v>
      </c>
      <c r="E53" s="61">
        <v>1263.5536771821025</v>
      </c>
      <c r="F53" s="61">
        <v>2781.7618111726711</v>
      </c>
      <c r="G53" s="61">
        <v>2466.9960621204546</v>
      </c>
      <c r="H53" s="61">
        <v>2364.4668217856643</v>
      </c>
      <c r="I53" s="61">
        <v>2443.0102872223538</v>
      </c>
      <c r="J53" s="61">
        <v>3036.9062324296515</v>
      </c>
      <c r="K53" s="61">
        <v>5141.7874266578156</v>
      </c>
      <c r="L53" s="61">
        <v>4655.3545437302027</v>
      </c>
      <c r="M53" s="61">
        <v>3908.3564971471105</v>
      </c>
      <c r="N53" s="61">
        <v>5090.0181589355252</v>
      </c>
      <c r="O53" s="61">
        <v>4982.997761473237</v>
      </c>
      <c r="P53" s="61">
        <v>11929.076012906175</v>
      </c>
      <c r="Q53" s="61">
        <v>9809.2365690123861</v>
      </c>
      <c r="R53" s="61">
        <v>10201.555564724305</v>
      </c>
      <c r="S53" s="61">
        <v>12047.842923368335</v>
      </c>
      <c r="T53" s="61">
        <v>9162.540595563647</v>
      </c>
      <c r="U53" s="79"/>
      <c r="V53" s="72">
        <v>-0.23948704727949877</v>
      </c>
    </row>
    <row r="54" spans="2:22" ht="21" customHeight="1" x14ac:dyDescent="0.5">
      <c r="B54" s="188"/>
      <c r="C54" s="190"/>
      <c r="D54" s="60" t="s">
        <v>19</v>
      </c>
      <c r="E54" s="61">
        <v>1861.6503078172179</v>
      </c>
      <c r="F54" s="61">
        <v>1471.1512525336063</v>
      </c>
      <c r="G54" s="61">
        <v>1410.7659452225337</v>
      </c>
      <c r="H54" s="61">
        <v>1059.4316997780491</v>
      </c>
      <c r="I54" s="61">
        <v>1090.9174639522219</v>
      </c>
      <c r="J54" s="61">
        <v>1355.3639525850795</v>
      </c>
      <c r="K54" s="61">
        <v>1468.6246643238478</v>
      </c>
      <c r="L54" s="61">
        <v>1442.8117801940393</v>
      </c>
      <c r="M54" s="61">
        <v>3643.5826942326153</v>
      </c>
      <c r="N54" s="61">
        <v>3823.8204242425672</v>
      </c>
      <c r="O54" s="61">
        <v>7561.00299296707</v>
      </c>
      <c r="P54" s="61">
        <v>9623.2577022442747</v>
      </c>
      <c r="Q54" s="61">
        <v>8920.5698715894559</v>
      </c>
      <c r="R54" s="61">
        <v>4570.9022253053799</v>
      </c>
      <c r="S54" s="61">
        <v>9991.2751226986675</v>
      </c>
      <c r="T54" s="61">
        <v>12953.141470187984</v>
      </c>
      <c r="U54" s="79"/>
      <c r="V54" s="72">
        <v>0.29644527961805434</v>
      </c>
    </row>
    <row r="55" spans="2:22" ht="21" customHeight="1" x14ac:dyDescent="0.5">
      <c r="B55" s="188"/>
      <c r="C55" s="190"/>
      <c r="D55" s="59" t="s">
        <v>42</v>
      </c>
      <c r="E55" s="61">
        <v>10667.764495117341</v>
      </c>
      <c r="F55" s="61">
        <v>14687.821528583296</v>
      </c>
      <c r="G55" s="61">
        <v>17612.127184513556</v>
      </c>
      <c r="H55" s="61">
        <v>14844.065142069068</v>
      </c>
      <c r="I55" s="61">
        <v>17974.40629456026</v>
      </c>
      <c r="J55" s="61">
        <v>20948.735866985866</v>
      </c>
      <c r="K55" s="61">
        <v>25056.781701323871</v>
      </c>
      <c r="L55" s="61">
        <v>21779.787753651424</v>
      </c>
      <c r="M55" s="61">
        <v>30420.225820736123</v>
      </c>
      <c r="N55" s="61">
        <v>29033.380046095015</v>
      </c>
      <c r="O55" s="61">
        <v>49268.147611948283</v>
      </c>
      <c r="P55" s="61">
        <v>72376.958516645216</v>
      </c>
      <c r="Q55" s="61">
        <v>76601.915349325907</v>
      </c>
      <c r="R55" s="61">
        <v>78298.585961315868</v>
      </c>
      <c r="S55" s="61">
        <v>88162.865569815098</v>
      </c>
      <c r="T55" s="61">
        <v>100893.37764140168</v>
      </c>
      <c r="U55" s="79"/>
      <c r="V55" s="72">
        <v>0.14439766662876274</v>
      </c>
    </row>
    <row r="56" spans="2:22" ht="21" customHeight="1" x14ac:dyDescent="0.5">
      <c r="B56" s="188"/>
      <c r="C56" s="189" t="s">
        <v>20</v>
      </c>
      <c r="D56" s="189"/>
      <c r="E56" s="61">
        <v>41405.874313</v>
      </c>
      <c r="F56" s="61">
        <v>59961.394892971082</v>
      </c>
      <c r="G56" s="61">
        <v>70386.14284901983</v>
      </c>
      <c r="H56" s="61">
        <v>63340.293002501901</v>
      </c>
      <c r="I56" s="61">
        <v>74480.559550260412</v>
      </c>
      <c r="J56" s="61">
        <v>90590.047098950905</v>
      </c>
      <c r="K56" s="61">
        <v>105911.23706618806</v>
      </c>
      <c r="L56" s="61">
        <v>97268.078114986012</v>
      </c>
      <c r="M56" s="61">
        <v>142377.24301815868</v>
      </c>
      <c r="N56" s="61">
        <v>121056.44101869401</v>
      </c>
      <c r="O56" s="61">
        <v>230400.87505160616</v>
      </c>
      <c r="P56" s="61">
        <v>367597.43063308316</v>
      </c>
      <c r="Q56" s="61">
        <v>348722.08865321171</v>
      </c>
      <c r="R56" s="61">
        <v>365616.68161640427</v>
      </c>
      <c r="S56" s="61">
        <v>387802.37610588328</v>
      </c>
      <c r="T56" s="61">
        <v>452776.55247154675</v>
      </c>
      <c r="U56" s="79"/>
      <c r="V56" s="72">
        <v>0.16754455456952466</v>
      </c>
    </row>
    <row r="57" spans="2:22" ht="21" customHeight="1" x14ac:dyDescent="0.5">
      <c r="B57" s="188"/>
      <c r="C57" s="191" t="s">
        <v>39</v>
      </c>
      <c r="D57" s="191"/>
      <c r="E57" s="76">
        <v>74783.739856117347</v>
      </c>
      <c r="F57" s="76">
        <v>105198.30291954984</v>
      </c>
      <c r="G57" s="76">
        <v>124531.51386807571</v>
      </c>
      <c r="H57" s="76">
        <v>121484.20641790569</v>
      </c>
      <c r="I57" s="76">
        <v>134838.31587815483</v>
      </c>
      <c r="J57" s="76">
        <v>166122.1522248424</v>
      </c>
      <c r="K57" s="76">
        <v>187818.55421729723</v>
      </c>
      <c r="L57" s="76">
        <v>181453.54842777789</v>
      </c>
      <c r="M57" s="76">
        <v>261513.7325027113</v>
      </c>
      <c r="N57" s="76">
        <v>217680.66683405809</v>
      </c>
      <c r="O57" s="76">
        <v>422080.26418822515</v>
      </c>
      <c r="P57" s="76">
        <v>691117.09774234844</v>
      </c>
      <c r="Q57" s="76">
        <v>640771.85330255353</v>
      </c>
      <c r="R57" s="76">
        <v>647790.75159562053</v>
      </c>
      <c r="S57" s="76">
        <v>658042.27799197868</v>
      </c>
      <c r="T57" s="76">
        <v>779246.69797176693</v>
      </c>
      <c r="U57" s="79"/>
      <c r="V57" s="72">
        <v>0.18418941158255753</v>
      </c>
    </row>
    <row r="58" spans="2:22" ht="21" customHeight="1" x14ac:dyDescent="0.35"/>
    <row r="59" spans="2:22" ht="21" customHeight="1" x14ac:dyDescent="0.35"/>
    <row r="60" spans="2:22" ht="21" customHeight="1" x14ac:dyDescent="0.35">
      <c r="E60" s="62">
        <v>2010</v>
      </c>
      <c r="F60" s="62">
        <v>2011</v>
      </c>
      <c r="G60" s="62">
        <v>2012</v>
      </c>
      <c r="H60" s="62">
        <v>2013</v>
      </c>
      <c r="I60" s="62">
        <v>2014</v>
      </c>
      <c r="J60" s="62">
        <v>2015</v>
      </c>
      <c r="K60" s="62">
        <v>2016</v>
      </c>
      <c r="L60" s="62">
        <v>2017</v>
      </c>
      <c r="M60" s="62">
        <v>2018</v>
      </c>
      <c r="N60" s="62">
        <v>2019</v>
      </c>
      <c r="O60" s="62">
        <v>2020</v>
      </c>
      <c r="P60" s="62">
        <v>2021</v>
      </c>
      <c r="Q60" s="62">
        <v>2022</v>
      </c>
      <c r="R60" s="62">
        <v>2023</v>
      </c>
      <c r="S60" s="62">
        <v>2024</v>
      </c>
      <c r="T60" s="62" t="s">
        <v>95</v>
      </c>
    </row>
    <row r="61" spans="2:22" ht="21" customHeight="1" x14ac:dyDescent="0.45">
      <c r="B61" s="192" t="s">
        <v>46</v>
      </c>
      <c r="C61" s="192"/>
      <c r="D61" s="192"/>
      <c r="E61" s="61">
        <v>833541.44043017901</v>
      </c>
      <c r="F61" s="61">
        <v>905325.55046353349</v>
      </c>
      <c r="G61" s="61">
        <v>918177.24646342942</v>
      </c>
      <c r="H61" s="61">
        <v>996830.00419593963</v>
      </c>
      <c r="I61" s="61">
        <v>1075380.4398949808</v>
      </c>
      <c r="J61" s="61">
        <v>1196482.8230587575</v>
      </c>
      <c r="K61" s="61">
        <v>1381347.9742567702</v>
      </c>
      <c r="L61" s="61">
        <v>1353001.305381478</v>
      </c>
      <c r="M61" s="61">
        <v>1401571.9454317158</v>
      </c>
      <c r="N61" s="61">
        <v>1500065.4275431121</v>
      </c>
      <c r="O61" s="61">
        <v>1949369.5156376811</v>
      </c>
      <c r="P61" s="61">
        <v>2383178.3296149573</v>
      </c>
      <c r="Q61" s="61">
        <v>2540053.2116667749</v>
      </c>
      <c r="R61" s="61">
        <v>2579022.9292562278</v>
      </c>
      <c r="S61" s="61">
        <v>2763651.1924186088</v>
      </c>
      <c r="T61" s="61">
        <v>3696278.2022756836</v>
      </c>
    </row>
    <row r="62" spans="2:22" ht="21" customHeight="1" x14ac:dyDescent="0.45">
      <c r="B62" s="191" t="s">
        <v>45</v>
      </c>
      <c r="C62" s="191"/>
      <c r="D62" s="191"/>
      <c r="E62" s="73">
        <v>8.9718082663679574E-2</v>
      </c>
      <c r="F62" s="73">
        <v>0.11619941894458576</v>
      </c>
      <c r="G62" s="73">
        <v>0.13562905675101125</v>
      </c>
      <c r="H62" s="73">
        <v>0.12187053550409226</v>
      </c>
      <c r="I62" s="73">
        <v>0.12538661749447744</v>
      </c>
      <c r="J62" s="73">
        <v>0.1388420702941294</v>
      </c>
      <c r="K62" s="73">
        <v>0.13596758942535997</v>
      </c>
      <c r="L62" s="73">
        <v>0.13411187979350631</v>
      </c>
      <c r="M62" s="73">
        <v>0.18658602104236552</v>
      </c>
      <c r="N62" s="73">
        <v>0.14511411491603218</v>
      </c>
      <c r="O62" s="73">
        <v>0.21652142438995386</v>
      </c>
      <c r="P62" s="73">
        <v>0.2899980623162221</v>
      </c>
      <c r="Q62" s="73">
        <v>0.2522670983266847</v>
      </c>
      <c r="R62" s="73">
        <v>0.25117680973175327</v>
      </c>
      <c r="S62" s="73">
        <v>0.2381061256200328</v>
      </c>
      <c r="T62" s="73">
        <v>0.21081927693970895</v>
      </c>
    </row>
    <row r="63" spans="2:22" ht="26" customHeight="1" x14ac:dyDescent="0.5">
      <c r="D63" s="70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</row>
    <row r="64" spans="2:22" x14ac:dyDescent="0.35"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</row>
  </sheetData>
  <mergeCells count="26">
    <mergeCell ref="B61:D61"/>
    <mergeCell ref="B62:D62"/>
    <mergeCell ref="C50:D50"/>
    <mergeCell ref="C56:D56"/>
    <mergeCell ref="B50:B57"/>
    <mergeCell ref="C51:D51"/>
    <mergeCell ref="C52:C55"/>
    <mergeCell ref="C57:D57"/>
    <mergeCell ref="B39:B46"/>
    <mergeCell ref="C39:D39"/>
    <mergeCell ref="C40:D40"/>
    <mergeCell ref="C41:C44"/>
    <mergeCell ref="C45:D45"/>
    <mergeCell ref="C46:D46"/>
    <mergeCell ref="B28:B35"/>
    <mergeCell ref="C28:D28"/>
    <mergeCell ref="C29:D29"/>
    <mergeCell ref="C30:C33"/>
    <mergeCell ref="C34:D34"/>
    <mergeCell ref="C35:D35"/>
    <mergeCell ref="B17:B24"/>
    <mergeCell ref="C17:D17"/>
    <mergeCell ref="C18:D18"/>
    <mergeCell ref="C19:C22"/>
    <mergeCell ref="C23:D23"/>
    <mergeCell ref="C24:D24"/>
  </mergeCells>
  <hyperlinks>
    <hyperlink ref="B8" location="PIB!B17" display="1) Evolução PIB-volume (índice 2010=100)" xr:uid="{A0E0EFA7-1CB7-4871-BEE0-0F65999A030F}"/>
    <hyperlink ref="B9" location="PIB!B28" display="2) Evolução Preços Relativos (índice 2010=100)" xr:uid="{9761443D-058A-4E29-AED2-D32A4AC85B92}"/>
    <hyperlink ref="B10" location="PIB!B39" display="3) Evolução PIB-Renda (R$ milhões de 2022*)" xr:uid="{6EDCDF3B-046F-4CA7-9AF3-C46EF4B48619}"/>
    <hyperlink ref="B11" location="PIB!B50" display="4) Evolução PIB-Nominal (R$ milhões)" xr:uid="{8E56F8AB-314D-4E47-AAC1-06716B6A7487}"/>
    <hyperlink ref="B12" location="PIB!B61" display="5) PIB cadeia produtiva/PIB do agronegócio" xr:uid="{EA3CF573-3C51-4BF6-9A0F-00AD88AEFFD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4984-3AB8-40B3-97A1-B0F93A03DFA4}">
  <dimension ref="A1:BE157"/>
  <sheetViews>
    <sheetView showGridLines="0" topLeftCell="E12" zoomScale="85" zoomScaleNormal="85" workbookViewId="0">
      <selection activeCell="AC141" sqref="AC141"/>
    </sheetView>
  </sheetViews>
  <sheetFormatPr defaultColWidth="8.90625" defaultRowHeight="18.5" x14ac:dyDescent="0.45"/>
  <cols>
    <col min="1" max="1" width="3.6328125" style="14" customWidth="1"/>
    <col min="2" max="2" width="4.6328125" style="14" customWidth="1"/>
    <col min="3" max="3" width="3.453125" style="14" customWidth="1"/>
    <col min="4" max="4" width="4.54296875" style="14" customWidth="1"/>
    <col min="5" max="5" width="150.08984375" style="106" customWidth="1"/>
    <col min="6" max="6" width="44.08984375" style="14" customWidth="1"/>
    <col min="7" max="7" width="14.54296875" style="14" bestFit="1" customWidth="1"/>
    <col min="8" max="17" width="14.54296875" style="14" hidden="1" customWidth="1"/>
    <col min="18" max="20" width="14.54296875" style="14" customWidth="1"/>
    <col min="21" max="21" width="16.36328125" style="14" customWidth="1"/>
    <col min="22" max="22" width="14.54296875" style="14" bestFit="1" customWidth="1"/>
    <col min="23" max="26" width="14.54296875" style="14" customWidth="1"/>
    <col min="27" max="27" width="16.36328125" style="14" customWidth="1"/>
    <col min="28" max="29" width="19.6328125" style="14" bestFit="1" customWidth="1"/>
    <col min="30" max="30" width="15.08984375" style="14" customWidth="1"/>
    <col min="31" max="43" width="8.90625" style="14" customWidth="1"/>
    <col min="44" max="16384" width="8.90625" style="14"/>
  </cols>
  <sheetData>
    <row r="1" spans="1:57" x14ac:dyDescent="0.45">
      <c r="A1" s="96" t="s">
        <v>2</v>
      </c>
      <c r="B1" s="96"/>
      <c r="C1" s="96"/>
      <c r="D1" s="96" t="s">
        <v>2</v>
      </c>
      <c r="E1" s="96" t="s">
        <v>2</v>
      </c>
      <c r="F1" s="97"/>
      <c r="G1" s="97"/>
      <c r="H1" s="97"/>
      <c r="I1" s="96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</row>
    <row r="2" spans="1:57" ht="33.75" customHeight="1" x14ac:dyDescent="0.45">
      <c r="A2" s="96"/>
      <c r="B2" s="96"/>
      <c r="C2" s="96"/>
      <c r="D2" s="96"/>
      <c r="E2" s="115" t="s">
        <v>3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</row>
    <row r="3" spans="1:57" ht="33.75" customHeight="1" x14ac:dyDescent="0.45">
      <c r="A3" s="96"/>
      <c r="B3" s="96"/>
      <c r="C3" s="96"/>
      <c r="D3" s="96"/>
      <c r="E3" s="116" t="s">
        <v>51</v>
      </c>
      <c r="F3" s="98"/>
      <c r="G3" s="96"/>
      <c r="H3" s="98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</row>
    <row r="4" spans="1:57" x14ac:dyDescent="0.45"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</row>
    <row r="5" spans="1:57" x14ac:dyDescent="0.45">
      <c r="A5" s="100"/>
      <c r="B5" s="100"/>
      <c r="C5" s="100"/>
      <c r="D5" s="100"/>
      <c r="E5" s="100" t="str">
        <f>PIB!B5</f>
        <v>Atualizado em: 20/10/2025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</row>
    <row r="6" spans="1:57" x14ac:dyDescent="0.45"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</row>
    <row r="7" spans="1:57" x14ac:dyDescent="0.45">
      <c r="A7" s="101"/>
      <c r="B7" s="101"/>
      <c r="C7" s="101"/>
      <c r="D7" s="101"/>
      <c r="E7" s="102" t="s">
        <v>4</v>
      </c>
      <c r="F7" s="101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</row>
    <row r="8" spans="1:57" x14ac:dyDescent="0.45">
      <c r="A8" s="104"/>
      <c r="B8" s="104"/>
      <c r="C8" s="104"/>
      <c r="D8" s="104"/>
      <c r="E8" s="105" t="s">
        <v>5</v>
      </c>
      <c r="F8" s="104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</row>
    <row r="9" spans="1:57" x14ac:dyDescent="0.45">
      <c r="A9" s="101"/>
      <c r="B9" s="101"/>
      <c r="C9" s="101"/>
      <c r="D9" s="101"/>
      <c r="E9" s="105" t="s">
        <v>6</v>
      </c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</row>
    <row r="10" spans="1:57" x14ac:dyDescent="0.45">
      <c r="A10" s="103"/>
      <c r="B10" s="103"/>
      <c r="C10" s="103"/>
      <c r="D10" s="103"/>
      <c r="E10" s="105" t="s">
        <v>7</v>
      </c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</row>
    <row r="11" spans="1:57" x14ac:dyDescent="0.45">
      <c r="A11" s="103"/>
      <c r="B11" s="103"/>
      <c r="C11" s="103"/>
      <c r="D11" s="103"/>
      <c r="E11" s="105" t="s">
        <v>8</v>
      </c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</row>
    <row r="12" spans="1:57" x14ac:dyDescent="0.45">
      <c r="A12" s="103"/>
      <c r="B12" s="103"/>
      <c r="C12" s="103"/>
      <c r="D12" s="103"/>
      <c r="E12" s="105" t="s">
        <v>9</v>
      </c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</row>
    <row r="13" spans="1:57" x14ac:dyDescent="0.45">
      <c r="A13" s="103"/>
      <c r="B13" s="103"/>
      <c r="C13" s="103"/>
      <c r="D13" s="103"/>
      <c r="E13" s="105" t="s">
        <v>10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</row>
    <row r="14" spans="1:57" x14ac:dyDescent="0.45">
      <c r="D14" s="106"/>
    </row>
    <row r="16" spans="1:57" s="107" customFormat="1" x14ac:dyDescent="0.45">
      <c r="E16" s="195" t="s">
        <v>72</v>
      </c>
      <c r="F16" s="195"/>
      <c r="G16" s="95">
        <v>2012</v>
      </c>
      <c r="H16" s="95">
        <v>2013</v>
      </c>
      <c r="I16" s="95">
        <v>2014</v>
      </c>
      <c r="J16" s="95">
        <v>2015</v>
      </c>
      <c r="K16" s="95">
        <v>2016</v>
      </c>
      <c r="L16" s="95">
        <v>2017</v>
      </c>
      <c r="M16" s="95">
        <v>2018</v>
      </c>
      <c r="N16" s="95">
        <v>2019</v>
      </c>
      <c r="O16" s="95">
        <v>2020</v>
      </c>
      <c r="P16" s="95">
        <v>2021</v>
      </c>
      <c r="Q16" s="95">
        <v>2022</v>
      </c>
      <c r="R16" s="95">
        <v>2023</v>
      </c>
      <c r="S16" s="95">
        <v>2024</v>
      </c>
      <c r="T16" s="95"/>
      <c r="U16" s="108"/>
      <c r="V16" s="94" t="s">
        <v>100</v>
      </c>
      <c r="W16" s="94" t="s">
        <v>101</v>
      </c>
      <c r="X16" s="94" t="s">
        <v>102</v>
      </c>
      <c r="Y16" s="94" t="s">
        <v>94</v>
      </c>
      <c r="Z16" s="94" t="s">
        <v>107</v>
      </c>
      <c r="AB16" s="109" t="s">
        <v>109</v>
      </c>
      <c r="AC16" s="109" t="s">
        <v>110</v>
      </c>
      <c r="AD16" s="14"/>
    </row>
    <row r="17" spans="5:29" x14ac:dyDescent="0.45">
      <c r="E17" s="194" t="s">
        <v>1</v>
      </c>
      <c r="F17" s="23" t="s">
        <v>11</v>
      </c>
      <c r="G17" s="24">
        <v>351.3132693302914</v>
      </c>
      <c r="H17" s="24">
        <v>389.10558854541108</v>
      </c>
      <c r="I17" s="24">
        <v>423.29389617644676</v>
      </c>
      <c r="J17" s="24">
        <v>450.22648254906153</v>
      </c>
      <c r="K17" s="24">
        <v>466.4859197851593</v>
      </c>
      <c r="L17" s="24">
        <v>475.70988870900254</v>
      </c>
      <c r="M17" s="24">
        <v>493.10285703110253</v>
      </c>
      <c r="N17" s="24">
        <v>503.27096756494529</v>
      </c>
      <c r="O17" s="24">
        <v>524.14028493545356</v>
      </c>
      <c r="P17" s="24">
        <v>557.81513665377031</v>
      </c>
      <c r="Q17" s="24">
        <v>586.31895423470519</v>
      </c>
      <c r="R17" s="24">
        <v>624.49068370008376</v>
      </c>
      <c r="S17" s="24">
        <v>646.67247013929205</v>
      </c>
      <c r="T17" s="24"/>
      <c r="U17" s="65"/>
      <c r="V17" s="24">
        <v>646.67247013929205</v>
      </c>
      <c r="W17" s="24">
        <v>646.67247013929205</v>
      </c>
      <c r="X17" s="24">
        <v>646.67247013929205</v>
      </c>
      <c r="Y17" s="24">
        <v>664.27446832749888</v>
      </c>
      <c r="Z17" s="24">
        <v>664.27446832749888</v>
      </c>
      <c r="AB17" s="110">
        <v>2.7219340548725324E-2</v>
      </c>
      <c r="AC17" s="110">
        <v>0</v>
      </c>
    </row>
    <row r="18" spans="5:29" x14ac:dyDescent="0.45">
      <c r="E18" s="194"/>
      <c r="F18" s="23" t="s">
        <v>12</v>
      </c>
      <c r="G18" s="24">
        <v>774.35153939380621</v>
      </c>
      <c r="H18" s="24">
        <v>857.65195277493763</v>
      </c>
      <c r="I18" s="24">
        <v>933.008538917637</v>
      </c>
      <c r="J18" s="24">
        <v>992.37233624088447</v>
      </c>
      <c r="K18" s="24">
        <v>1028.2107783169567</v>
      </c>
      <c r="L18" s="24">
        <v>1048.5419048614069</v>
      </c>
      <c r="M18" s="24">
        <v>1086.8788336672001</v>
      </c>
      <c r="N18" s="24">
        <v>1109.2910017575691</v>
      </c>
      <c r="O18" s="24">
        <v>1155.2903688260465</v>
      </c>
      <c r="P18" s="24">
        <v>1229.5152146926591</v>
      </c>
      <c r="Q18" s="24">
        <v>1292.3422609481936</v>
      </c>
      <c r="R18" s="24">
        <v>1376.4789561808757</v>
      </c>
      <c r="S18" s="24">
        <v>1425.3712183731043</v>
      </c>
      <c r="T18" s="24"/>
      <c r="U18" s="65"/>
      <c r="V18" s="24">
        <v>1425.3712183731043</v>
      </c>
      <c r="W18" s="24">
        <v>1425.3712183731043</v>
      </c>
      <c r="X18" s="24">
        <v>1425.3712183731043</v>
      </c>
      <c r="Y18" s="24">
        <v>1464.1688829743532</v>
      </c>
      <c r="Z18" s="24">
        <v>1464.1688829743532</v>
      </c>
      <c r="AB18" s="110">
        <v>2.7219340548725324E-2</v>
      </c>
      <c r="AC18" s="110">
        <v>0</v>
      </c>
    </row>
    <row r="19" spans="5:29" x14ac:dyDescent="0.45">
      <c r="E19" s="194"/>
      <c r="F19" s="23" t="s">
        <v>13</v>
      </c>
      <c r="G19" s="24">
        <v>16569.918402260231</v>
      </c>
      <c r="H19" s="24">
        <v>20323.584831962129</v>
      </c>
      <c r="I19" s="24">
        <v>21683.982065979293</v>
      </c>
      <c r="J19" s="24">
        <v>25175.721575063842</v>
      </c>
      <c r="K19" s="24">
        <v>25358.699466471146</v>
      </c>
      <c r="L19" s="24">
        <v>25766.899994150383</v>
      </c>
      <c r="M19" s="24">
        <v>28643.845727911332</v>
      </c>
      <c r="N19" s="24">
        <v>29314.878960084672</v>
      </c>
      <c r="O19" s="24">
        <v>24352.935522008709</v>
      </c>
      <c r="P19" s="24">
        <v>27370.351927120828</v>
      </c>
      <c r="Q19" s="24">
        <v>36639.954279261452</v>
      </c>
      <c r="R19" s="24">
        <v>37146.856957638724</v>
      </c>
      <c r="S19" s="24">
        <v>42698.085936333388</v>
      </c>
      <c r="T19" s="24"/>
      <c r="U19" s="65"/>
      <c r="V19" s="24">
        <v>39733.674618013189</v>
      </c>
      <c r="W19" s="24">
        <v>41770.419009444726</v>
      </c>
      <c r="X19" s="24">
        <v>47099.928200071248</v>
      </c>
      <c r="Y19" s="24">
        <v>45115.921074255719</v>
      </c>
      <c r="Z19" s="24">
        <v>43283.459562484437</v>
      </c>
      <c r="AB19" s="110">
        <v>8.9339457742022121E-2</v>
      </c>
      <c r="AC19" s="110">
        <v>-4.0616737243494572E-2</v>
      </c>
    </row>
    <row r="20" spans="5:29" x14ac:dyDescent="0.45">
      <c r="E20" s="195"/>
      <c r="F20" s="25" t="s">
        <v>14</v>
      </c>
      <c r="G20" s="26">
        <v>52133.27452539494</v>
      </c>
      <c r="H20" s="26">
        <v>57741.481002619825</v>
      </c>
      <c r="I20" s="26">
        <v>62814.868724880143</v>
      </c>
      <c r="J20" s="26">
        <v>66811.540759839278</v>
      </c>
      <c r="K20" s="26">
        <v>69224.366516958529</v>
      </c>
      <c r="L20" s="26">
        <v>70593.161111700465</v>
      </c>
      <c r="M20" s="26">
        <v>73174.197672249633</v>
      </c>
      <c r="N20" s="26">
        <v>74683.098542620777</v>
      </c>
      <c r="O20" s="26">
        <v>77780.009324579936</v>
      </c>
      <c r="P20" s="26">
        <v>82777.20254924694</v>
      </c>
      <c r="Q20" s="26">
        <v>87007.038074108947</v>
      </c>
      <c r="R20" s="26">
        <v>92671.547288694725</v>
      </c>
      <c r="S20" s="26">
        <v>95963.222448313332</v>
      </c>
      <c r="T20" s="26"/>
      <c r="U20" s="65"/>
      <c r="V20" s="24">
        <v>95963.222448313318</v>
      </c>
      <c r="W20" s="24">
        <v>95963.222448313347</v>
      </c>
      <c r="X20" s="24">
        <v>95963.222448313318</v>
      </c>
      <c r="Y20" s="24">
        <v>98575.278080287069</v>
      </c>
      <c r="Z20" s="24">
        <v>98575.278080287069</v>
      </c>
      <c r="AB20" s="110">
        <v>2.7219340548725546E-2</v>
      </c>
      <c r="AC20" s="110">
        <v>0</v>
      </c>
    </row>
    <row r="21" spans="5:29" x14ac:dyDescent="0.45">
      <c r="E21" s="27" t="s">
        <v>15</v>
      </c>
      <c r="F21" s="28" t="s">
        <v>16</v>
      </c>
      <c r="G21" s="29">
        <v>214103.33330106499</v>
      </c>
      <c r="H21" s="29">
        <v>274977.76003591751</v>
      </c>
      <c r="I21" s="29">
        <v>276764.07591983001</v>
      </c>
      <c r="J21" s="29">
        <v>298725.12904651999</v>
      </c>
      <c r="K21" s="29">
        <v>364121.75347582495</v>
      </c>
      <c r="L21" s="29">
        <v>372845.25897292746</v>
      </c>
      <c r="M21" s="29">
        <v>380110.64223803248</v>
      </c>
      <c r="N21" s="29">
        <v>406279.27889970748</v>
      </c>
      <c r="O21" s="29">
        <v>439320.17127797002</v>
      </c>
      <c r="P21" s="29">
        <v>501932.27305975754</v>
      </c>
      <c r="Q21" s="29">
        <v>502644.70424500247</v>
      </c>
      <c r="R21" s="29">
        <v>478585.90807547746</v>
      </c>
      <c r="S21" s="29">
        <v>466191.2694996075</v>
      </c>
      <c r="T21" s="29"/>
      <c r="U21" s="65"/>
      <c r="V21" s="32">
        <v>444842.81592361</v>
      </c>
      <c r="W21" s="32">
        <v>433834.89654714003</v>
      </c>
      <c r="X21" s="32">
        <v>501486.14907177002</v>
      </c>
      <c r="Y21" s="32">
        <v>509066.41575540998</v>
      </c>
      <c r="Z21" s="32">
        <v>375538.42713309999</v>
      </c>
      <c r="AB21" s="110">
        <v>-0.15579522993220873</v>
      </c>
      <c r="AC21" s="110">
        <v>-0.26229974024934677</v>
      </c>
    </row>
    <row r="22" spans="5:29" x14ac:dyDescent="0.45">
      <c r="E22" s="193" t="s">
        <v>0</v>
      </c>
      <c r="F22" s="23" t="s">
        <v>17</v>
      </c>
      <c r="G22" s="24">
        <v>21341.912534117437</v>
      </c>
      <c r="H22" s="24">
        <v>21602.831463167626</v>
      </c>
      <c r="I22" s="24">
        <v>26906.603881530973</v>
      </c>
      <c r="J22" s="24">
        <v>28191.78594655545</v>
      </c>
      <c r="K22" s="24">
        <v>16197.349023694631</v>
      </c>
      <c r="L22" s="24">
        <v>22234.3026489607</v>
      </c>
      <c r="M22" s="24">
        <v>24618.881866040523</v>
      </c>
      <c r="N22" s="24">
        <v>19585.267088557128</v>
      </c>
      <c r="O22" s="24">
        <v>23229.055953761876</v>
      </c>
      <c r="P22" s="24">
        <v>18504.554441591783</v>
      </c>
      <c r="Q22" s="24">
        <v>24815.707948799296</v>
      </c>
      <c r="R22" s="24">
        <v>23520.218331451993</v>
      </c>
      <c r="S22" s="24">
        <v>33387.564896390206</v>
      </c>
      <c r="T22" s="24"/>
      <c r="U22" s="65"/>
      <c r="V22" s="24">
        <v>30058.023413298004</v>
      </c>
      <c r="W22" s="24">
        <v>34793.777326204035</v>
      </c>
      <c r="X22" s="24">
        <v>29668.273859510737</v>
      </c>
      <c r="Y22" s="24">
        <v>31902.938398740534</v>
      </c>
      <c r="Z22" s="24">
        <v>28850.315131128162</v>
      </c>
      <c r="AB22" s="110">
        <v>-4.0179231533752136E-2</v>
      </c>
      <c r="AC22" s="110">
        <v>-9.5684705573480522E-2</v>
      </c>
    </row>
    <row r="23" spans="5:29" x14ac:dyDescent="0.45">
      <c r="E23" s="194"/>
      <c r="F23" s="23" t="s">
        <v>18</v>
      </c>
      <c r="G23" s="24">
        <v>21220.365165939496</v>
      </c>
      <c r="H23" s="24">
        <v>22371.834472114555</v>
      </c>
      <c r="I23" s="24">
        <v>32314.118352524602</v>
      </c>
      <c r="J23" s="24">
        <v>33552.054976389561</v>
      </c>
      <c r="K23" s="24">
        <v>26041.723810533309</v>
      </c>
      <c r="L23" s="24">
        <v>30761.111963860396</v>
      </c>
      <c r="M23" s="24">
        <v>30021.721677215337</v>
      </c>
      <c r="N23" s="24">
        <v>31350.91697234453</v>
      </c>
      <c r="O23" s="24">
        <v>28977.811049471249</v>
      </c>
      <c r="P23" s="24">
        <v>26595.400322110894</v>
      </c>
      <c r="Q23" s="24">
        <v>30693.422773550912</v>
      </c>
      <c r="R23" s="24">
        <v>32912.839360291866</v>
      </c>
      <c r="S23" s="24">
        <v>38632.511006611487</v>
      </c>
      <c r="T23" s="24"/>
      <c r="U23" s="65"/>
      <c r="V23" s="24">
        <v>38112.456760960064</v>
      </c>
      <c r="W23" s="24">
        <v>42754.030220135835</v>
      </c>
      <c r="X23" s="24">
        <v>40353.358481918724</v>
      </c>
      <c r="Y23" s="24">
        <v>38298.314992743122</v>
      </c>
      <c r="Z23" s="24">
        <v>39546.295061261691</v>
      </c>
      <c r="AB23" s="110">
        <v>3.7621250954631646E-2</v>
      </c>
      <c r="AC23" s="110">
        <v>3.2585769602528014E-2</v>
      </c>
    </row>
    <row r="24" spans="5:29" x14ac:dyDescent="0.45">
      <c r="E24" s="195"/>
      <c r="F24" s="25" t="s">
        <v>19</v>
      </c>
      <c r="G24" s="26">
        <v>14271.54516678634</v>
      </c>
      <c r="H24" s="26">
        <v>14354.04516678634</v>
      </c>
      <c r="I24" s="26">
        <v>14194.54516678634</v>
      </c>
      <c r="J24" s="26">
        <v>14167.79516678634</v>
      </c>
      <c r="K24" s="26">
        <v>14129.79516678634</v>
      </c>
      <c r="L24" s="26">
        <v>14093.54516678634</v>
      </c>
      <c r="M24" s="26">
        <v>14257.79516678634</v>
      </c>
      <c r="N24" s="26">
        <v>14690.54516678634</v>
      </c>
      <c r="O24" s="26">
        <v>15162.54516678634</v>
      </c>
      <c r="P24" s="26">
        <v>15646.04516678634</v>
      </c>
      <c r="Q24" s="26">
        <v>16146.54516678634</v>
      </c>
      <c r="R24" s="26">
        <v>16550.045166786338</v>
      </c>
      <c r="S24" s="26">
        <v>16924.545166786338</v>
      </c>
      <c r="T24" s="26"/>
      <c r="U24" s="65"/>
      <c r="V24" s="24">
        <v>16895.295166786338</v>
      </c>
      <c r="W24" s="24">
        <v>16950.295166786338</v>
      </c>
      <c r="X24" s="24">
        <v>16983.295166786338</v>
      </c>
      <c r="Y24" s="24">
        <v>17139.295166786338</v>
      </c>
      <c r="Z24" s="24">
        <v>17296.295166786338</v>
      </c>
      <c r="AB24" s="110">
        <v>2.3734418134837121E-2</v>
      </c>
      <c r="AC24" s="110">
        <v>9.1602366650551659E-3</v>
      </c>
    </row>
    <row r="25" spans="5:29" x14ac:dyDescent="0.45">
      <c r="E25" s="193" t="s">
        <v>20</v>
      </c>
      <c r="F25" s="30" t="s">
        <v>21</v>
      </c>
      <c r="G25" s="31">
        <v>394212.39896153059</v>
      </c>
      <c r="H25" s="31">
        <v>432891.28448528174</v>
      </c>
      <c r="I25" s="31">
        <v>455456.50684126891</v>
      </c>
      <c r="J25" s="31">
        <v>540276.63516222243</v>
      </c>
      <c r="K25" s="31">
        <v>526681.38667329261</v>
      </c>
      <c r="L25" s="31">
        <v>611336.79874075891</v>
      </c>
      <c r="M25" s="31">
        <v>646503.83375921845</v>
      </c>
      <c r="N25" s="31">
        <v>638989.97269059822</v>
      </c>
      <c r="O25" s="31">
        <v>638427.00796121161</v>
      </c>
      <c r="P25" s="31">
        <v>675639.14338619495</v>
      </c>
      <c r="Q25" s="31">
        <v>682230.20216543227</v>
      </c>
      <c r="R25" s="31">
        <v>806138.69632462191</v>
      </c>
      <c r="S25" s="31">
        <v>780885.54852526519</v>
      </c>
      <c r="T25" s="31"/>
      <c r="U25" s="65"/>
      <c r="V25" s="32">
        <v>780885.54852526519</v>
      </c>
      <c r="W25" s="32">
        <v>780885.54852526519</v>
      </c>
      <c r="X25" s="32">
        <v>780885.54852526519</v>
      </c>
      <c r="Y25" s="32">
        <v>852838.06274703715</v>
      </c>
      <c r="Z25" s="32">
        <v>858686.00689144665</v>
      </c>
      <c r="AB25" s="110">
        <v>9.9631064389795521E-2</v>
      </c>
      <c r="AC25" s="110">
        <v>6.8570393370728233E-3</v>
      </c>
    </row>
    <row r="26" spans="5:29" x14ac:dyDescent="0.45">
      <c r="E26" s="194"/>
      <c r="F26" s="23" t="s">
        <v>22</v>
      </c>
      <c r="G26" s="32">
        <v>91019.602117985691</v>
      </c>
      <c r="H26" s="32">
        <v>99950.160314564622</v>
      </c>
      <c r="I26" s="32">
        <v>105160.2388558696</v>
      </c>
      <c r="J26" s="32">
        <v>124744.33705193641</v>
      </c>
      <c r="K26" s="32">
        <v>121605.33353145531</v>
      </c>
      <c r="L26" s="32">
        <v>141151.4004329858</v>
      </c>
      <c r="M26" s="32">
        <v>149271.10834547543</v>
      </c>
      <c r="N26" s="32">
        <v>147536.23484419225</v>
      </c>
      <c r="O26" s="32">
        <v>147406.25205874405</v>
      </c>
      <c r="P26" s="32">
        <v>155998.15269217166</v>
      </c>
      <c r="Q26" s="32">
        <v>157519.96060385273</v>
      </c>
      <c r="R26" s="32">
        <v>186129.16180380984</v>
      </c>
      <c r="S26" s="32">
        <v>180298.4688297199</v>
      </c>
      <c r="T26" s="32"/>
      <c r="U26" s="65"/>
      <c r="V26" s="32">
        <v>180298.4688297199</v>
      </c>
      <c r="W26" s="32">
        <v>180298.4688297199</v>
      </c>
      <c r="X26" s="32">
        <v>180298.4688297199</v>
      </c>
      <c r="Y26" s="32">
        <v>196911.56682741499</v>
      </c>
      <c r="Z26" s="32">
        <v>198261.79718707525</v>
      </c>
      <c r="AB26" s="110">
        <v>9.9631064389795521E-2</v>
      </c>
      <c r="AC26" s="110">
        <v>6.8570393370730454E-3</v>
      </c>
    </row>
    <row r="27" spans="5:29" x14ac:dyDescent="0.45">
      <c r="E27" s="195"/>
      <c r="F27" s="25" t="s">
        <v>23</v>
      </c>
      <c r="G27" s="33">
        <v>305279.87407375278</v>
      </c>
      <c r="H27" s="33">
        <v>335232.97887996701</v>
      </c>
      <c r="I27" s="33">
        <v>352707.58966701652</v>
      </c>
      <c r="J27" s="33">
        <v>418392.68268020521</v>
      </c>
      <c r="K27" s="33">
        <v>407864.46043850225</v>
      </c>
      <c r="L27" s="33">
        <v>473421.9964360944</v>
      </c>
      <c r="M27" s="33">
        <v>500655.50824410433</v>
      </c>
      <c r="N27" s="33">
        <v>494836.7400701989</v>
      </c>
      <c r="O27" s="33">
        <v>494400.77762419777</v>
      </c>
      <c r="P27" s="33">
        <v>523218.02448523103</v>
      </c>
      <c r="Q27" s="33">
        <v>528322.17037064396</v>
      </c>
      <c r="R27" s="33">
        <v>624277.47160731768</v>
      </c>
      <c r="S27" s="33">
        <v>604721.31913605623</v>
      </c>
      <c r="T27" s="33"/>
      <c r="U27" s="65"/>
      <c r="V27" s="32">
        <v>604721.31913605623</v>
      </c>
      <c r="W27" s="32">
        <v>604721.31913605623</v>
      </c>
      <c r="X27" s="32">
        <v>604721.31913605623</v>
      </c>
      <c r="Y27" s="32">
        <v>660441.67328721052</v>
      </c>
      <c r="Z27" s="32">
        <v>664970.34782078373</v>
      </c>
      <c r="AB27" s="110">
        <v>9.9631064389797075E-2</v>
      </c>
      <c r="AC27" s="110">
        <v>6.8570393370737115E-3</v>
      </c>
    </row>
    <row r="28" spans="5:29" x14ac:dyDescent="0.45">
      <c r="E28" s="194" t="s">
        <v>1</v>
      </c>
      <c r="F28" s="194"/>
      <c r="G28" s="45">
        <v>69828.857736379272</v>
      </c>
      <c r="H28" s="45">
        <v>79311.823375902299</v>
      </c>
      <c r="I28" s="45">
        <v>85855.153225953516</v>
      </c>
      <c r="J28" s="45">
        <v>93429.861153693069</v>
      </c>
      <c r="K28" s="45">
        <v>96077.762681531793</v>
      </c>
      <c r="L28" s="45">
        <v>97884.31289942126</v>
      </c>
      <c r="M28" s="45">
        <v>103398.02509085927</v>
      </c>
      <c r="N28" s="45">
        <v>105610.53947202797</v>
      </c>
      <c r="O28" s="45">
        <v>103812.37550035014</v>
      </c>
      <c r="P28" s="45">
        <v>111934.8848277142</v>
      </c>
      <c r="Q28" s="45">
        <v>125525.6535685533</v>
      </c>
      <c r="R28" s="45">
        <v>131819.37388621439</v>
      </c>
      <c r="S28" s="45">
        <v>140733.35207315913</v>
      </c>
      <c r="T28" s="45"/>
      <c r="U28" s="66"/>
      <c r="V28" s="45">
        <v>137768.9407548389</v>
      </c>
      <c r="W28" s="45">
        <v>139805.68514627047</v>
      </c>
      <c r="X28" s="45">
        <v>145135.19433689697</v>
      </c>
      <c r="Y28" s="45">
        <v>145819.64250584465</v>
      </c>
      <c r="Z28" s="45">
        <v>143987.18099407337</v>
      </c>
      <c r="AB28" s="110">
        <v>4.5135283795931125E-2</v>
      </c>
      <c r="AC28" s="110">
        <v>-1.2566630121163769E-2</v>
      </c>
    </row>
    <row r="29" spans="5:29" x14ac:dyDescent="0.45">
      <c r="E29" s="194" t="s">
        <v>15</v>
      </c>
      <c r="F29" s="194"/>
      <c r="G29" s="45">
        <v>214103.33330106499</v>
      </c>
      <c r="H29" s="45">
        <v>274977.76003591751</v>
      </c>
      <c r="I29" s="45">
        <v>276764.07591983001</v>
      </c>
      <c r="J29" s="45">
        <v>298725.12904651999</v>
      </c>
      <c r="K29" s="45">
        <v>364121.75347582495</v>
      </c>
      <c r="L29" s="45">
        <v>372845.25897292746</v>
      </c>
      <c r="M29" s="45">
        <v>380110.64223803248</v>
      </c>
      <c r="N29" s="45">
        <v>406279.27889970748</v>
      </c>
      <c r="O29" s="45">
        <v>439320.17127797002</v>
      </c>
      <c r="P29" s="45">
        <v>501932.27305975754</v>
      </c>
      <c r="Q29" s="45">
        <v>502644.70424500247</v>
      </c>
      <c r="R29" s="45">
        <v>478585.90807547746</v>
      </c>
      <c r="S29" s="45">
        <v>466191.2694996075</v>
      </c>
      <c r="T29" s="45"/>
      <c r="U29" s="66"/>
      <c r="V29" s="45">
        <v>444842.81592361</v>
      </c>
      <c r="W29" s="45">
        <v>433834.89654714003</v>
      </c>
      <c r="X29" s="45">
        <v>501486.14907177002</v>
      </c>
      <c r="Y29" s="45">
        <v>509066.41575540998</v>
      </c>
      <c r="Z29" s="45">
        <v>375538.42713309999</v>
      </c>
      <c r="AB29" s="110">
        <v>-0.15579522993220873</v>
      </c>
      <c r="AC29" s="110">
        <v>-0.26229974024934677</v>
      </c>
    </row>
    <row r="30" spans="5:29" x14ac:dyDescent="0.45">
      <c r="E30" s="194" t="s">
        <v>0</v>
      </c>
      <c r="F30" s="194"/>
      <c r="G30" s="45">
        <v>56833.822866843271</v>
      </c>
      <c r="H30" s="45">
        <v>58328.711102068519</v>
      </c>
      <c r="I30" s="45">
        <v>73415.267400841913</v>
      </c>
      <c r="J30" s="45">
        <v>75911.636089731357</v>
      </c>
      <c r="K30" s="45">
        <v>56368.868001014278</v>
      </c>
      <c r="L30" s="45">
        <v>67088.959779607438</v>
      </c>
      <c r="M30" s="45">
        <v>68898.398710042195</v>
      </c>
      <c r="N30" s="45">
        <v>65626.729227688003</v>
      </c>
      <c r="O30" s="45">
        <v>67369.412170019466</v>
      </c>
      <c r="P30" s="45">
        <v>60745.999930489015</v>
      </c>
      <c r="Q30" s="45">
        <v>71655.675889136546</v>
      </c>
      <c r="R30" s="45">
        <v>72983.102858530197</v>
      </c>
      <c r="S30" s="45">
        <v>88944.621069788031</v>
      </c>
      <c r="T30" s="45"/>
      <c r="U30" s="66"/>
      <c r="V30" s="45">
        <v>85065.775341044398</v>
      </c>
      <c r="W30" s="45">
        <v>94498.102713126209</v>
      </c>
      <c r="X30" s="45">
        <v>87004.927508215798</v>
      </c>
      <c r="Y30" s="45">
        <v>87340.548558269991</v>
      </c>
      <c r="Z30" s="45">
        <v>85692.905359176191</v>
      </c>
      <c r="AB30" s="110">
        <v>7.3722953281447623E-3</v>
      </c>
      <c r="AC30" s="110">
        <v>-1.8864584964159659E-2</v>
      </c>
    </row>
    <row r="31" spans="5:29" x14ac:dyDescent="0.45">
      <c r="E31" s="194" t="s">
        <v>20</v>
      </c>
      <c r="F31" s="194"/>
      <c r="G31" s="45">
        <v>790511.87515326904</v>
      </c>
      <c r="H31" s="45">
        <v>868074.42367981339</v>
      </c>
      <c r="I31" s="45">
        <v>913324.33536415501</v>
      </c>
      <c r="J31" s="45">
        <v>1083413.6548943641</v>
      </c>
      <c r="K31" s="45">
        <v>1056151.1806432502</v>
      </c>
      <c r="L31" s="45">
        <v>1225910.1956098392</v>
      </c>
      <c r="M31" s="45">
        <v>1296430.4503487982</v>
      </c>
      <c r="N31" s="45">
        <v>1281362.9476049894</v>
      </c>
      <c r="O31" s="45">
        <v>1280234.0376441535</v>
      </c>
      <c r="P31" s="45">
        <v>1354855.3205635976</v>
      </c>
      <c r="Q31" s="45">
        <v>1368072.333139929</v>
      </c>
      <c r="R31" s="45">
        <v>1616545.3297357494</v>
      </c>
      <c r="S31" s="45">
        <v>1565905.3364910414</v>
      </c>
      <c r="T31" s="45"/>
      <c r="U31" s="66"/>
      <c r="V31" s="45">
        <v>1565905.3364910414</v>
      </c>
      <c r="W31" s="45">
        <v>1565905.3364910414</v>
      </c>
      <c r="X31" s="45">
        <v>1565905.3364910414</v>
      </c>
      <c r="Y31" s="45">
        <v>1710191.3028616626</v>
      </c>
      <c r="Z31" s="45">
        <v>1721918.1518993056</v>
      </c>
      <c r="AB31" s="110">
        <v>9.9631064389796187E-2</v>
      </c>
      <c r="AC31" s="110">
        <v>6.8570393370732674E-3</v>
      </c>
    </row>
    <row r="32" spans="5:29" x14ac:dyDescent="0.45">
      <c r="E32" s="195" t="s">
        <v>24</v>
      </c>
      <c r="F32" s="195"/>
      <c r="G32" s="46">
        <v>1131277.8890575566</v>
      </c>
      <c r="H32" s="46">
        <v>1280692.7181937017</v>
      </c>
      <c r="I32" s="46">
        <v>1349358.8319107804</v>
      </c>
      <c r="J32" s="46">
        <v>1551480.2811843085</v>
      </c>
      <c r="K32" s="46">
        <v>1572719.5648016213</v>
      </c>
      <c r="L32" s="46">
        <v>1763728.7272617952</v>
      </c>
      <c r="M32" s="46">
        <v>1848837.5163877322</v>
      </c>
      <c r="N32" s="46">
        <v>1858879.4952044128</v>
      </c>
      <c r="O32" s="46">
        <v>1890735.996592493</v>
      </c>
      <c r="P32" s="46">
        <v>2029468.4783815583</v>
      </c>
      <c r="Q32" s="46">
        <v>2067898.3668426212</v>
      </c>
      <c r="R32" s="46">
        <v>2299933.7145559713</v>
      </c>
      <c r="S32" s="46">
        <v>2261774.5791335963</v>
      </c>
      <c r="T32" s="46"/>
      <c r="U32" s="66"/>
      <c r="V32" s="46">
        <v>2233582.8685105345</v>
      </c>
      <c r="W32" s="46">
        <v>2234044.020897578</v>
      </c>
      <c r="X32" s="46">
        <v>2299531.6074079243</v>
      </c>
      <c r="Y32" s="46">
        <v>2452417.909681187</v>
      </c>
      <c r="Z32" s="46">
        <v>2327136.6653856551</v>
      </c>
      <c r="AB32" s="110">
        <v>4.1885079884010246E-2</v>
      </c>
      <c r="AC32" s="110">
        <v>-5.1084786080288547E-2</v>
      </c>
    </row>
    <row r="33" spans="5:29" x14ac:dyDescent="0.45">
      <c r="AB33" s="73"/>
      <c r="AC33" s="73"/>
    </row>
    <row r="35" spans="5:29" x14ac:dyDescent="0.45">
      <c r="E35" s="196" t="s">
        <v>73</v>
      </c>
      <c r="F35" s="196"/>
      <c r="G35" s="95">
        <v>2012</v>
      </c>
      <c r="H35" s="95">
        <v>2013</v>
      </c>
      <c r="I35" s="95">
        <v>2014</v>
      </c>
      <c r="J35" s="95">
        <v>2015</v>
      </c>
      <c r="K35" s="95">
        <v>2016</v>
      </c>
      <c r="L35" s="95">
        <v>2017</v>
      </c>
      <c r="M35" s="95">
        <v>2018</v>
      </c>
      <c r="N35" s="95">
        <v>2019</v>
      </c>
      <c r="O35" s="95">
        <v>2020</v>
      </c>
      <c r="P35" s="95">
        <v>2021</v>
      </c>
      <c r="Q35" s="95">
        <v>2022</v>
      </c>
      <c r="R35" s="95">
        <v>2023</v>
      </c>
      <c r="S35" s="95">
        <v>2024</v>
      </c>
      <c r="T35" s="95"/>
      <c r="U35" s="108"/>
      <c r="V35" s="94" t="s">
        <v>100</v>
      </c>
      <c r="W35" s="94" t="s">
        <v>101</v>
      </c>
      <c r="X35" s="94" t="s">
        <v>102</v>
      </c>
      <c r="Y35" s="94" t="s">
        <v>94</v>
      </c>
      <c r="Z35" s="94" t="s">
        <v>107</v>
      </c>
      <c r="AA35" s="107"/>
      <c r="AB35" s="109" t="s">
        <v>109</v>
      </c>
      <c r="AC35" s="109" t="s">
        <v>110</v>
      </c>
    </row>
    <row r="36" spans="5:29" x14ac:dyDescent="0.45">
      <c r="E36" s="194" t="s">
        <v>1</v>
      </c>
      <c r="F36" s="23" t="s">
        <v>26</v>
      </c>
      <c r="G36" s="34">
        <v>36912.827095726214</v>
      </c>
      <c r="H36" s="34">
        <v>42822.119263899294</v>
      </c>
      <c r="I36" s="34">
        <v>46055.395200012914</v>
      </c>
      <c r="J36" s="34">
        <v>50666.266915559463</v>
      </c>
      <c r="K36" s="34">
        <v>50231.577383174699</v>
      </c>
      <c r="L36" s="34">
        <v>51033.738399310743</v>
      </c>
      <c r="M36" s="34">
        <v>53980.323287633997</v>
      </c>
      <c r="N36" s="34">
        <v>53845.293104241129</v>
      </c>
      <c r="O36" s="34">
        <v>51280.488482257781</v>
      </c>
      <c r="P36" s="34">
        <v>55440.849332984049</v>
      </c>
      <c r="Q36" s="34">
        <v>66711.945355093441</v>
      </c>
      <c r="R36" s="34">
        <v>72092.14177530272</v>
      </c>
      <c r="S36" s="34">
        <v>78106.903147411591</v>
      </c>
      <c r="T36" s="34"/>
      <c r="U36" s="34"/>
      <c r="V36" s="34">
        <v>75569.193951684749</v>
      </c>
      <c r="W36" s="34">
        <v>76780.205530819745</v>
      </c>
      <c r="X36" s="34">
        <v>83086.048130747717</v>
      </c>
      <c r="Y36" s="34">
        <v>83122.694085089257</v>
      </c>
      <c r="Z36" s="34">
        <v>80870.308384776086</v>
      </c>
      <c r="AB36" s="110">
        <v>7.0149146178277499E-2</v>
      </c>
      <c r="AC36" s="110">
        <v>-2.709712101014794E-2</v>
      </c>
    </row>
    <row r="37" spans="5:29" x14ac:dyDescent="0.45">
      <c r="E37" s="194"/>
      <c r="F37" s="23" t="s">
        <v>27</v>
      </c>
      <c r="G37" s="34">
        <v>9680.4170583097603</v>
      </c>
      <c r="H37" s="34">
        <v>10527.348481906132</v>
      </c>
      <c r="I37" s="34">
        <v>11218.536338431248</v>
      </c>
      <c r="J37" s="34">
        <v>11528.876725104275</v>
      </c>
      <c r="K37" s="34">
        <v>12632.953482491375</v>
      </c>
      <c r="L37" s="34">
        <v>13292.193669252772</v>
      </c>
      <c r="M37" s="34">
        <v>14531.265933521401</v>
      </c>
      <c r="N37" s="34">
        <v>15429.778644586439</v>
      </c>
      <c r="O37" s="34">
        <v>14762.410474353877</v>
      </c>
      <c r="P37" s="34">
        <v>16638.087006984693</v>
      </c>
      <c r="Q37" s="34">
        <v>19123.010516091203</v>
      </c>
      <c r="R37" s="34">
        <v>19936.261824136564</v>
      </c>
      <c r="S37" s="34">
        <v>21648.912563094011</v>
      </c>
      <c r="T37" s="34"/>
      <c r="U37" s="34"/>
      <c r="V37" s="34">
        <v>21039.4076172655</v>
      </c>
      <c r="W37" s="34">
        <v>22749.089456760557</v>
      </c>
      <c r="X37" s="34">
        <v>22140.324649601771</v>
      </c>
      <c r="Y37" s="34">
        <v>21500.22990287454</v>
      </c>
      <c r="Z37" s="34">
        <v>21692.786326517413</v>
      </c>
      <c r="AB37" s="110">
        <v>3.1054995517826756E-2</v>
      </c>
      <c r="AC37" s="110">
        <v>8.9560169594804506E-3</v>
      </c>
    </row>
    <row r="38" spans="5:29" x14ac:dyDescent="0.45">
      <c r="E38" s="194"/>
      <c r="F38" s="23" t="s">
        <v>28</v>
      </c>
      <c r="G38" s="34">
        <v>2028.2048976017509</v>
      </c>
      <c r="H38" s="34">
        <v>2287.8926002383801</v>
      </c>
      <c r="I38" s="34">
        <v>2726.897701893794</v>
      </c>
      <c r="J38" s="34">
        <v>2901.4191284056337</v>
      </c>
      <c r="K38" s="34">
        <v>3248.7809159214708</v>
      </c>
      <c r="L38" s="34">
        <v>3693.4591651683595</v>
      </c>
      <c r="M38" s="34">
        <v>3728.6079186015832</v>
      </c>
      <c r="N38" s="34">
        <v>4362.5892260799174</v>
      </c>
      <c r="O38" s="34">
        <v>4437.7504076276009</v>
      </c>
      <c r="P38" s="34">
        <v>3344.7088769718375</v>
      </c>
      <c r="Q38" s="34">
        <v>3916.6760689416064</v>
      </c>
      <c r="R38" s="34">
        <v>3882.5853099920027</v>
      </c>
      <c r="S38" s="34">
        <v>4510.624265145555</v>
      </c>
      <c r="T38" s="34"/>
      <c r="U38" s="34"/>
      <c r="V38" s="34">
        <v>4820.4114495740851</v>
      </c>
      <c r="W38" s="34">
        <v>4545.6439837174012</v>
      </c>
      <c r="X38" s="34">
        <v>4428.0607661340246</v>
      </c>
      <c r="Y38" s="34">
        <v>3844.1171860103791</v>
      </c>
      <c r="Z38" s="34">
        <v>4778.2683233137286</v>
      </c>
      <c r="AB38" s="110">
        <v>-8.7426408930465493E-3</v>
      </c>
      <c r="AC38" s="110">
        <v>0.24300797611033786</v>
      </c>
    </row>
    <row r="39" spans="5:29" x14ac:dyDescent="0.45">
      <c r="E39" s="194"/>
      <c r="F39" s="23" t="s">
        <v>29</v>
      </c>
      <c r="G39" s="34">
        <v>17565.744010188664</v>
      </c>
      <c r="H39" s="34">
        <v>19685.80226641471</v>
      </c>
      <c r="I39" s="34">
        <v>21727.303034781708</v>
      </c>
      <c r="J39" s="34">
        <v>24078.76465245982</v>
      </c>
      <c r="K39" s="34">
        <v>26093.768265893832</v>
      </c>
      <c r="L39" s="34">
        <v>25972.41877566262</v>
      </c>
      <c r="M39" s="34">
        <v>27098.639203992061</v>
      </c>
      <c r="N39" s="34">
        <v>28018.575212564447</v>
      </c>
      <c r="O39" s="34">
        <v>28920.326261957322</v>
      </c>
      <c r="P39" s="34">
        <v>32034.54969863288</v>
      </c>
      <c r="Q39" s="34">
        <v>32116.17448850489</v>
      </c>
      <c r="R39" s="34">
        <v>32645.133186601626</v>
      </c>
      <c r="S39" s="34">
        <v>33402.588341886338</v>
      </c>
      <c r="T39" s="34"/>
      <c r="U39" s="34"/>
      <c r="V39" s="34">
        <v>33317.131122461309</v>
      </c>
      <c r="W39" s="34">
        <v>32647.081252895205</v>
      </c>
      <c r="X39" s="34">
        <v>32520.136080381006</v>
      </c>
      <c r="Y39" s="34">
        <v>34445.590816467113</v>
      </c>
      <c r="Z39" s="34">
        <v>33747.249110682045</v>
      </c>
      <c r="AB39" s="110">
        <v>1.2909814672811493E-2</v>
      </c>
      <c r="AC39" s="110">
        <v>-2.0273761872919183E-2</v>
      </c>
    </row>
    <row r="40" spans="5:29" x14ac:dyDescent="0.45">
      <c r="E40" s="195"/>
      <c r="F40" s="25" t="s">
        <v>79</v>
      </c>
      <c r="G40" s="36">
        <v>3641.6646745528733</v>
      </c>
      <c r="H40" s="36">
        <v>3988.6607634437855</v>
      </c>
      <c r="I40" s="36">
        <v>4127.020950833853</v>
      </c>
      <c r="J40" s="36">
        <v>4254.5337321638635</v>
      </c>
      <c r="K40" s="36">
        <v>3870.6826340504122</v>
      </c>
      <c r="L40" s="36">
        <v>3892.5028900267494</v>
      </c>
      <c r="M40" s="36">
        <v>4059.1887471102305</v>
      </c>
      <c r="N40" s="36">
        <v>3954.3032845560342</v>
      </c>
      <c r="O40" s="36">
        <v>4411.3998741535679</v>
      </c>
      <c r="P40" s="36">
        <v>4476.6899121407441</v>
      </c>
      <c r="Q40" s="36">
        <v>3657.8471399221626</v>
      </c>
      <c r="R40" s="36">
        <v>3263.2517901814936</v>
      </c>
      <c r="S40" s="36">
        <v>3064.3237556216091</v>
      </c>
      <c r="T40" s="36"/>
      <c r="U40" s="34"/>
      <c r="V40" s="34">
        <v>3022.7966138532356</v>
      </c>
      <c r="W40" s="34">
        <v>3083.6649220775635</v>
      </c>
      <c r="X40" s="34">
        <v>2960.6247100324531</v>
      </c>
      <c r="Y40" s="34">
        <v>2907.0105154033545</v>
      </c>
      <c r="Z40" s="34">
        <v>2898.5688487841112</v>
      </c>
      <c r="AB40" s="110">
        <v>-4.1096964479779619E-2</v>
      </c>
      <c r="AC40" s="110">
        <v>-2.9038995815506841E-3</v>
      </c>
    </row>
    <row r="41" spans="5:29" x14ac:dyDescent="0.45">
      <c r="E41" s="197" t="s">
        <v>15</v>
      </c>
      <c r="F41" s="30" t="s">
        <v>26</v>
      </c>
      <c r="G41" s="38">
        <v>65462.145999697495</v>
      </c>
      <c r="H41" s="38">
        <v>86330.928179470007</v>
      </c>
      <c r="I41" s="38">
        <v>91341.864634112499</v>
      </c>
      <c r="J41" s="38">
        <v>96753.768902662501</v>
      </c>
      <c r="K41" s="38">
        <v>117609.22649114249</v>
      </c>
      <c r="L41" s="38">
        <v>120754.25372760498</v>
      </c>
      <c r="M41" s="38">
        <v>129082.92668905501</v>
      </c>
      <c r="N41" s="38">
        <v>145767.33469997998</v>
      </c>
      <c r="O41" s="38">
        <v>160093.47081383748</v>
      </c>
      <c r="P41" s="38">
        <v>173190.3490145875</v>
      </c>
      <c r="Q41" s="38">
        <v>198960.51936695498</v>
      </c>
      <c r="R41" s="38">
        <v>190156.03938841249</v>
      </c>
      <c r="S41" s="38">
        <v>197684.68712353252</v>
      </c>
      <c r="T41" s="38"/>
      <c r="U41" s="34"/>
      <c r="V41" s="39">
        <v>186643.70073528</v>
      </c>
      <c r="W41" s="39">
        <v>184834.98927804001</v>
      </c>
      <c r="X41" s="39">
        <v>213352.52268497</v>
      </c>
      <c r="Y41" s="39">
        <v>219066.17615263001</v>
      </c>
      <c r="Z41" s="39">
        <v>142233.39279806</v>
      </c>
      <c r="AB41" s="110">
        <v>-0.23794163833157123</v>
      </c>
      <c r="AC41" s="110">
        <v>-0.35072864603725173</v>
      </c>
    </row>
    <row r="42" spans="5:29" x14ac:dyDescent="0.45">
      <c r="E42" s="198"/>
      <c r="F42" s="23" t="s">
        <v>27</v>
      </c>
      <c r="G42" s="39">
        <v>25087.815193875002</v>
      </c>
      <c r="H42" s="39">
        <v>32691.565505710001</v>
      </c>
      <c r="I42" s="39">
        <v>30203.555641102503</v>
      </c>
      <c r="J42" s="39">
        <v>33304.791395287495</v>
      </c>
      <c r="K42" s="39">
        <v>43895.187820297506</v>
      </c>
      <c r="L42" s="39">
        <v>48931.060667547499</v>
      </c>
      <c r="M42" s="39">
        <v>52061.074402550003</v>
      </c>
      <c r="N42" s="39">
        <v>53056.750268200005</v>
      </c>
      <c r="O42" s="39">
        <v>54474.826097257501</v>
      </c>
      <c r="P42" s="39">
        <v>65282.917064645</v>
      </c>
      <c r="Q42" s="39">
        <v>72076.900554892505</v>
      </c>
      <c r="R42" s="39">
        <v>68698.834468019995</v>
      </c>
      <c r="S42" s="39">
        <v>65154.321299412499</v>
      </c>
      <c r="T42" s="39"/>
      <c r="U42" s="34"/>
      <c r="V42" s="39">
        <v>63548.094288269996</v>
      </c>
      <c r="W42" s="39">
        <v>50678.663124780003</v>
      </c>
      <c r="X42" s="39">
        <v>76783.102615440002</v>
      </c>
      <c r="Y42" s="39">
        <v>73456.308705150004</v>
      </c>
      <c r="Z42" s="39">
        <v>62768.904377539999</v>
      </c>
      <c r="AB42" s="110">
        <v>-1.2261420573768889E-2</v>
      </c>
      <c r="AC42" s="110">
        <v>-0.14549334857688967</v>
      </c>
    </row>
    <row r="43" spans="5:29" x14ac:dyDescent="0.45">
      <c r="E43" s="198"/>
      <c r="F43" s="23" t="s">
        <v>28</v>
      </c>
      <c r="G43" s="39">
        <v>13394.1847641325</v>
      </c>
      <c r="H43" s="39">
        <v>18393.723600739999</v>
      </c>
      <c r="I43" s="39">
        <v>19079.481163709999</v>
      </c>
      <c r="J43" s="39">
        <v>18552.304328949998</v>
      </c>
      <c r="K43" s="39">
        <v>22108.333204732502</v>
      </c>
      <c r="L43" s="39">
        <v>26441.4027252825</v>
      </c>
      <c r="M43" s="39">
        <v>31197.861190607502</v>
      </c>
      <c r="N43" s="39">
        <v>31967.100099282499</v>
      </c>
      <c r="O43" s="39">
        <v>35337.118773652503</v>
      </c>
      <c r="P43" s="39">
        <v>34330.335569797498</v>
      </c>
      <c r="Q43" s="39">
        <v>31902.351894884996</v>
      </c>
      <c r="R43" s="39">
        <v>36997.376429794997</v>
      </c>
      <c r="S43" s="39">
        <v>35120.758291172497</v>
      </c>
      <c r="T43" s="39"/>
      <c r="U43" s="34"/>
      <c r="V43" s="39">
        <v>37673.607877219998</v>
      </c>
      <c r="W43" s="39">
        <v>33084.32265527</v>
      </c>
      <c r="X43" s="39">
        <v>35565.520098139998</v>
      </c>
      <c r="Y43" s="39">
        <v>41238.739941309999</v>
      </c>
      <c r="Z43" s="39">
        <v>26589.305933480002</v>
      </c>
      <c r="AB43" s="110">
        <v>-0.29421928422316868</v>
      </c>
      <c r="AC43" s="110">
        <v>-0.35523476296023415</v>
      </c>
    </row>
    <row r="44" spans="5:29" x14ac:dyDescent="0.45">
      <c r="E44" s="198"/>
      <c r="F44" s="23" t="s">
        <v>29</v>
      </c>
      <c r="G44" s="39">
        <v>76353.326313682512</v>
      </c>
      <c r="H44" s="39">
        <v>96265.425665617498</v>
      </c>
      <c r="I44" s="39">
        <v>99670.137852129992</v>
      </c>
      <c r="J44" s="39">
        <v>109124.86094948251</v>
      </c>
      <c r="K44" s="39">
        <v>137947.42406312498</v>
      </c>
      <c r="L44" s="39">
        <v>135709.13296479249</v>
      </c>
      <c r="M44" s="39">
        <v>127387.347885205</v>
      </c>
      <c r="N44" s="39">
        <v>138227.08949764498</v>
      </c>
      <c r="O44" s="39">
        <v>152893.11278695249</v>
      </c>
      <c r="P44" s="39">
        <v>185366.7248066325</v>
      </c>
      <c r="Q44" s="39">
        <v>161799.62551526749</v>
      </c>
      <c r="R44" s="39">
        <v>147202.20122052502</v>
      </c>
      <c r="S44" s="39">
        <v>137497.71656129998</v>
      </c>
      <c r="T44" s="39"/>
      <c r="U44" s="34"/>
      <c r="V44" s="39">
        <v>125027.44710018999</v>
      </c>
      <c r="W44" s="39">
        <v>135213.80780156</v>
      </c>
      <c r="X44" s="39">
        <v>143653.92528826001</v>
      </c>
      <c r="Y44" s="39">
        <v>145786.68826359001</v>
      </c>
      <c r="Z44" s="39">
        <v>124185.68694588001</v>
      </c>
      <c r="AB44" s="110">
        <v>-6.7326029110668095E-3</v>
      </c>
      <c r="AC44" s="110">
        <v>-0.14816854388415945</v>
      </c>
    </row>
    <row r="45" spans="5:29" x14ac:dyDescent="0.45">
      <c r="E45" s="196"/>
      <c r="F45" s="25" t="s">
        <v>79</v>
      </c>
      <c r="G45" s="40">
        <v>33805.8610296775</v>
      </c>
      <c r="H45" s="40">
        <v>41296.117084379999</v>
      </c>
      <c r="I45" s="40">
        <v>36469.036628775</v>
      </c>
      <c r="J45" s="40">
        <v>40989.403470137499</v>
      </c>
      <c r="K45" s="40">
        <v>42561.581896527496</v>
      </c>
      <c r="L45" s="40">
        <v>41009.408887700003</v>
      </c>
      <c r="M45" s="40">
        <v>40381.432070615003</v>
      </c>
      <c r="N45" s="40">
        <v>37261.004334600002</v>
      </c>
      <c r="O45" s="40">
        <v>36521.64280627</v>
      </c>
      <c r="P45" s="40">
        <v>43761.946604094999</v>
      </c>
      <c r="Q45" s="40">
        <v>37905.306913002503</v>
      </c>
      <c r="R45" s="40">
        <v>35531.456568725</v>
      </c>
      <c r="S45" s="40">
        <v>30733.78622419</v>
      </c>
      <c r="T45" s="40"/>
      <c r="U45" s="34"/>
      <c r="V45" s="39">
        <v>31949.965922650001</v>
      </c>
      <c r="W45" s="39">
        <v>30023.11368749</v>
      </c>
      <c r="X45" s="39">
        <v>32131.078384960001</v>
      </c>
      <c r="Y45" s="39">
        <v>29518.502692729999</v>
      </c>
      <c r="Z45" s="39">
        <v>19761.13707814</v>
      </c>
      <c r="AB45" s="110">
        <v>-0.38149739733741261</v>
      </c>
      <c r="AC45" s="110">
        <v>-0.33055083166508659</v>
      </c>
    </row>
    <row r="46" spans="5:29" x14ac:dyDescent="0.45">
      <c r="E46" s="197" t="s">
        <v>0</v>
      </c>
      <c r="F46" s="30" t="s">
        <v>26</v>
      </c>
      <c r="G46" s="37">
        <v>40601.175472905787</v>
      </c>
      <c r="H46" s="37">
        <v>41928.929999659405</v>
      </c>
      <c r="I46" s="37">
        <v>49030.248870527197</v>
      </c>
      <c r="J46" s="37">
        <v>50840.64194574485</v>
      </c>
      <c r="K46" s="37">
        <v>38672.019913781027</v>
      </c>
      <c r="L46" s="37">
        <v>43970.242434748674</v>
      </c>
      <c r="M46" s="37">
        <v>47084.705669667921</v>
      </c>
      <c r="N46" s="37">
        <v>43817.113714260566</v>
      </c>
      <c r="O46" s="37">
        <v>48158.193600874059</v>
      </c>
      <c r="P46" s="37">
        <v>45186.459859203387</v>
      </c>
      <c r="Q46" s="37">
        <v>50037.02258565255</v>
      </c>
      <c r="R46" s="37">
        <v>50832.868873866355</v>
      </c>
      <c r="S46" s="37">
        <v>61046.721162233647</v>
      </c>
      <c r="T46" s="37"/>
      <c r="U46" s="34"/>
      <c r="V46" s="34">
        <v>60793.017060135113</v>
      </c>
      <c r="W46" s="34">
        <v>63223.328597546039</v>
      </c>
      <c r="X46" s="34">
        <v>56198.046803652265</v>
      </c>
      <c r="Y46" s="34">
        <v>62005.564124692486</v>
      </c>
      <c r="Z46" s="34">
        <v>62205.967486728958</v>
      </c>
      <c r="AB46" s="110">
        <v>2.3241985591802239E-2</v>
      </c>
      <c r="AC46" s="110">
        <v>3.2320222364796702E-3</v>
      </c>
    </row>
    <row r="47" spans="5:29" x14ac:dyDescent="0.45">
      <c r="E47" s="198"/>
      <c r="F47" s="23" t="s">
        <v>27</v>
      </c>
      <c r="G47" s="34">
        <v>4757.1752915314009</v>
      </c>
      <c r="H47" s="34">
        <v>3639.2659416073839</v>
      </c>
      <c r="I47" s="34">
        <v>4618.3560933568015</v>
      </c>
      <c r="J47" s="34">
        <v>5103.2302326003828</v>
      </c>
      <c r="K47" s="34">
        <v>3503.0621863908409</v>
      </c>
      <c r="L47" s="34">
        <v>4799.6786441259774</v>
      </c>
      <c r="M47" s="34">
        <v>5521.1469723890805</v>
      </c>
      <c r="N47" s="34">
        <v>5177.3991486623663</v>
      </c>
      <c r="O47" s="34">
        <v>5004.8549626173572</v>
      </c>
      <c r="P47" s="34">
        <v>4077.7111396958589</v>
      </c>
      <c r="Q47" s="34">
        <v>6148.0103923482911</v>
      </c>
      <c r="R47" s="34">
        <v>5566.4986263701985</v>
      </c>
      <c r="S47" s="34">
        <v>7402.2085260835247</v>
      </c>
      <c r="T47" s="34"/>
      <c r="U47" s="34"/>
      <c r="V47" s="34">
        <v>7367.4918107428766</v>
      </c>
      <c r="W47" s="34">
        <v>8993.3325029512744</v>
      </c>
      <c r="X47" s="34">
        <v>6895.2741339487857</v>
      </c>
      <c r="Y47" s="34">
        <v>6039.8026056539511</v>
      </c>
      <c r="Z47" s="34">
        <v>5665.6413723227342</v>
      </c>
      <c r="AB47" s="110">
        <v>-0.23099454768834582</v>
      </c>
      <c r="AC47" s="110">
        <v>-6.1949248636198662E-2</v>
      </c>
    </row>
    <row r="48" spans="5:29" x14ac:dyDescent="0.45">
      <c r="E48" s="198"/>
      <c r="F48" s="23" t="s">
        <v>28</v>
      </c>
      <c r="G48" s="34">
        <v>568.57009229479763</v>
      </c>
      <c r="H48" s="34">
        <v>1180.5120998306547</v>
      </c>
      <c r="I48" s="34">
        <v>851.06691977539947</v>
      </c>
      <c r="J48" s="34">
        <v>888.70962113766234</v>
      </c>
      <c r="K48" s="34">
        <v>593.24390471883203</v>
      </c>
      <c r="L48" s="34">
        <v>829.01360566447181</v>
      </c>
      <c r="M48" s="34">
        <v>1642.7017036702746</v>
      </c>
      <c r="N48" s="34">
        <v>939.76689145410535</v>
      </c>
      <c r="O48" s="34">
        <v>867.51559252587481</v>
      </c>
      <c r="P48" s="34">
        <v>691.87735982139145</v>
      </c>
      <c r="Q48" s="34">
        <v>845.99787279596649</v>
      </c>
      <c r="R48" s="34">
        <v>803.68740442272713</v>
      </c>
      <c r="S48" s="34">
        <v>1688.311248025208</v>
      </c>
      <c r="T48" s="34"/>
      <c r="U48" s="34"/>
      <c r="V48" s="34">
        <v>1571.4805795978425</v>
      </c>
      <c r="W48" s="34">
        <v>2390.1112039500426</v>
      </c>
      <c r="X48" s="34">
        <v>1996.5902532278419</v>
      </c>
      <c r="Y48" s="34">
        <v>1898.8333807427903</v>
      </c>
      <c r="Z48" s="34">
        <v>1336.8954367864599</v>
      </c>
      <c r="AB48" s="110">
        <v>-0.14927651404474584</v>
      </c>
      <c r="AC48" s="110">
        <v>-0.29593852186046476</v>
      </c>
    </row>
    <row r="49" spans="5:29" x14ac:dyDescent="0.45">
      <c r="E49" s="198"/>
      <c r="F49" s="23" t="s">
        <v>29</v>
      </c>
      <c r="G49" s="34">
        <v>6159.9448679211619</v>
      </c>
      <c r="H49" s="34">
        <v>6864.057700779902</v>
      </c>
      <c r="I49" s="34">
        <v>10887.576944930448</v>
      </c>
      <c r="J49" s="34">
        <v>10683.220763739964</v>
      </c>
      <c r="K49" s="34">
        <v>8360.7988606567251</v>
      </c>
      <c r="L49" s="34">
        <v>10497.740993822372</v>
      </c>
      <c r="M49" s="34">
        <v>9560.1107612025953</v>
      </c>
      <c r="N49" s="34">
        <v>9806.937881231659</v>
      </c>
      <c r="O49" s="34">
        <v>7228.6910858645679</v>
      </c>
      <c r="P49" s="34">
        <v>6686.4411614628798</v>
      </c>
      <c r="Q49" s="34">
        <v>9234.1613425243122</v>
      </c>
      <c r="R49" s="34">
        <v>10435.702906418226</v>
      </c>
      <c r="S49" s="34">
        <v>13010.119522272233</v>
      </c>
      <c r="T49" s="34"/>
      <c r="V49" s="34">
        <v>10310.15971946533</v>
      </c>
      <c r="W49" s="34">
        <v>12656.541514381795</v>
      </c>
      <c r="X49" s="34">
        <v>15169.748847665904</v>
      </c>
      <c r="Y49" s="34">
        <v>10634.019786962208</v>
      </c>
      <c r="Z49" s="34">
        <v>10295.153353572003</v>
      </c>
      <c r="AB49" s="110">
        <v>-1.4554930574931513E-3</v>
      </c>
      <c r="AC49" s="110">
        <v>-3.186625943706356E-2</v>
      </c>
    </row>
    <row r="50" spans="5:29" x14ac:dyDescent="0.45">
      <c r="E50" s="196"/>
      <c r="F50" s="25" t="s">
        <v>79</v>
      </c>
      <c r="G50" s="36">
        <v>4746.9571421901228</v>
      </c>
      <c r="H50" s="36">
        <v>4715.9453601911755</v>
      </c>
      <c r="I50" s="36">
        <v>8028.018572252071</v>
      </c>
      <c r="J50" s="36">
        <v>8395.8335265085025</v>
      </c>
      <c r="K50" s="36">
        <v>5239.7431354668552</v>
      </c>
      <c r="L50" s="36">
        <v>6992.2841012459412</v>
      </c>
      <c r="M50" s="36">
        <v>5089.7336031123223</v>
      </c>
      <c r="N50" s="36">
        <v>5885.5115920793023</v>
      </c>
      <c r="O50" s="36">
        <v>6110.156928137606</v>
      </c>
      <c r="P50" s="36">
        <v>4103.5104103055028</v>
      </c>
      <c r="Q50" s="36">
        <v>5390.483695815421</v>
      </c>
      <c r="R50" s="36">
        <v>5344.345047452689</v>
      </c>
      <c r="S50" s="36">
        <v>5797.2606111734276</v>
      </c>
      <c r="T50" s="36"/>
      <c r="U50" s="34"/>
      <c r="V50" s="34">
        <v>5023.6261711032475</v>
      </c>
      <c r="W50" s="34">
        <v>7234.7888942970576</v>
      </c>
      <c r="X50" s="34">
        <v>6745.2674697209914</v>
      </c>
      <c r="Y50" s="34">
        <v>6762.3286602185517</v>
      </c>
      <c r="Z50" s="34">
        <v>6189.2477097660467</v>
      </c>
      <c r="AB50" s="110">
        <v>0.2320279214579406</v>
      </c>
      <c r="AC50" s="110">
        <v>-8.4746095501661678E-2</v>
      </c>
    </row>
    <row r="51" spans="5:29" x14ac:dyDescent="0.45">
      <c r="E51" s="193" t="s">
        <v>20</v>
      </c>
      <c r="F51" s="30" t="s">
        <v>26</v>
      </c>
      <c r="G51" s="38">
        <v>383615.47392282146</v>
      </c>
      <c r="H51" s="38">
        <v>426045.81075710134</v>
      </c>
      <c r="I51" s="38">
        <v>458925.38335928344</v>
      </c>
      <c r="J51" s="38">
        <v>538245.40858775703</v>
      </c>
      <c r="K51" s="38">
        <v>515492.8879412518</v>
      </c>
      <c r="L51" s="38">
        <v>577702.0644838016</v>
      </c>
      <c r="M51" s="38">
        <v>599269.11818124889</v>
      </c>
      <c r="N51" s="38">
        <v>582545.7384566681</v>
      </c>
      <c r="O51" s="38">
        <v>584755.65357395215</v>
      </c>
      <c r="P51" s="38">
        <v>607955.31259724917</v>
      </c>
      <c r="Q51" s="38">
        <v>619530.47567118355</v>
      </c>
      <c r="R51" s="38">
        <v>745874.70782893314</v>
      </c>
      <c r="S51" s="38">
        <v>734943.38147200178</v>
      </c>
      <c r="T51" s="38"/>
      <c r="U51" s="34"/>
      <c r="V51" s="39">
        <v>734941.92358877708</v>
      </c>
      <c r="W51" s="39">
        <v>736040.99110400025</v>
      </c>
      <c r="X51" s="39">
        <v>732624.81292478484</v>
      </c>
      <c r="Y51" s="39">
        <v>810851.9217169818</v>
      </c>
      <c r="Z51" s="39">
        <v>815086.41757337167</v>
      </c>
      <c r="AB51" s="110">
        <v>0.10904874441403889</v>
      </c>
      <c r="AC51" s="110">
        <v>5.2222801019246035E-3</v>
      </c>
    </row>
    <row r="52" spans="5:29" x14ac:dyDescent="0.45">
      <c r="E52" s="194"/>
      <c r="F52" s="23" t="s">
        <v>27</v>
      </c>
      <c r="G52" s="39">
        <v>115927.07537739072</v>
      </c>
      <c r="H52" s="39">
        <v>120638.50620511407</v>
      </c>
      <c r="I52" s="39">
        <v>118487.47414016532</v>
      </c>
      <c r="J52" s="39">
        <v>135498.83491365853</v>
      </c>
      <c r="K52" s="39">
        <v>132239.10155453044</v>
      </c>
      <c r="L52" s="39">
        <v>163471.80717380674</v>
      </c>
      <c r="M52" s="39">
        <v>177612.93567521346</v>
      </c>
      <c r="N52" s="39">
        <v>179130.11240823858</v>
      </c>
      <c r="O52" s="39">
        <v>164122.93562446086</v>
      </c>
      <c r="P52" s="39">
        <v>186130.40613831175</v>
      </c>
      <c r="Q52" s="39">
        <v>206002.8297067692</v>
      </c>
      <c r="R52" s="39">
        <v>245866.22369758232</v>
      </c>
      <c r="S52" s="39">
        <v>241750.69389804802</v>
      </c>
      <c r="T52" s="39"/>
      <c r="U52" s="34"/>
      <c r="V52" s="39">
        <v>239046.85066225298</v>
      </c>
      <c r="W52" s="39">
        <v>245377.06159696498</v>
      </c>
      <c r="X52" s="39">
        <v>244416.3501694173</v>
      </c>
      <c r="Y52" s="39">
        <v>251675.12276279039</v>
      </c>
      <c r="Z52" s="39">
        <v>255584.5588478861</v>
      </c>
      <c r="AB52" s="110">
        <v>6.9181870164016779E-2</v>
      </c>
      <c r="AC52" s="110">
        <v>1.5533661182636882E-2</v>
      </c>
    </row>
    <row r="53" spans="5:29" x14ac:dyDescent="0.45">
      <c r="E53" s="194"/>
      <c r="F53" s="23" t="s">
        <v>28</v>
      </c>
      <c r="G53" s="39">
        <v>41814.331930188826</v>
      </c>
      <c r="H53" s="39">
        <v>48170.343760207157</v>
      </c>
      <c r="I53" s="39">
        <v>49555.368285837088</v>
      </c>
      <c r="J53" s="39">
        <v>62430.394342197469</v>
      </c>
      <c r="K53" s="39">
        <v>62403.499500544596</v>
      </c>
      <c r="L53" s="39">
        <v>77355.45561280816</v>
      </c>
      <c r="M53" s="39">
        <v>82436.740699257687</v>
      </c>
      <c r="N53" s="39">
        <v>80466.757247615547</v>
      </c>
      <c r="O53" s="39">
        <v>79816.54144147347</v>
      </c>
      <c r="P53" s="39">
        <v>78341.707088423049</v>
      </c>
      <c r="Q53" s="39">
        <v>82272.104413114212</v>
      </c>
      <c r="R53" s="39">
        <v>96065.582441258099</v>
      </c>
      <c r="S53" s="39">
        <v>92205.752103312931</v>
      </c>
      <c r="T53" s="39"/>
      <c r="U53" s="34"/>
      <c r="V53" s="39">
        <v>93452.620975079422</v>
      </c>
      <c r="W53" s="39">
        <v>92047.044208429375</v>
      </c>
      <c r="X53" s="39">
        <v>91909.769358499951</v>
      </c>
      <c r="Y53" s="39">
        <v>100842.89701515064</v>
      </c>
      <c r="Z53" s="39">
        <v>98292.829888287728</v>
      </c>
      <c r="AB53" s="110">
        <v>5.1793185281545195E-2</v>
      </c>
      <c r="AC53" s="110">
        <v>-2.5287523487943719E-2</v>
      </c>
    </row>
    <row r="54" spans="5:29" x14ac:dyDescent="0.45">
      <c r="E54" s="194"/>
      <c r="F54" s="23" t="s">
        <v>29</v>
      </c>
      <c r="G54" s="39">
        <v>164525.01214663923</v>
      </c>
      <c r="H54" s="39">
        <v>181736.86162652852</v>
      </c>
      <c r="I54" s="39">
        <v>193181.85582432017</v>
      </c>
      <c r="J54" s="39">
        <v>242168.11529784248</v>
      </c>
      <c r="K54" s="39">
        <v>246303.83620408957</v>
      </c>
      <c r="L54" s="39">
        <v>294806.22555473819</v>
      </c>
      <c r="M54" s="39">
        <v>319020.15674969018</v>
      </c>
      <c r="N54" s="39">
        <v>327352.42946472613</v>
      </c>
      <c r="O54" s="39">
        <v>333372.8958744214</v>
      </c>
      <c r="P54" s="39">
        <v>366684.87511830451</v>
      </c>
      <c r="Q54" s="39">
        <v>350816.74773612549</v>
      </c>
      <c r="R54" s="39">
        <v>406630.15173758898</v>
      </c>
      <c r="S54" s="39">
        <v>384601.00427338178</v>
      </c>
      <c r="T54" s="39"/>
      <c r="U54" s="34"/>
      <c r="V54" s="39">
        <v>386011.67523514456</v>
      </c>
      <c r="W54" s="39">
        <v>381464.92009600363</v>
      </c>
      <c r="X54" s="39">
        <v>385604.66455792147</v>
      </c>
      <c r="Y54" s="39">
        <v>422360.4107307524</v>
      </c>
      <c r="Z54" s="39">
        <v>429389.57042505423</v>
      </c>
      <c r="AB54" s="110">
        <v>0.11237456785079214</v>
      </c>
      <c r="AC54" s="110">
        <v>1.6642562881640011E-2</v>
      </c>
    </row>
    <row r="55" spans="5:29" x14ac:dyDescent="0.45">
      <c r="E55" s="195"/>
      <c r="F55" s="25" t="s">
        <v>79</v>
      </c>
      <c r="G55" s="40">
        <v>84629.9817762288</v>
      </c>
      <c r="H55" s="40">
        <v>91482.901330862282</v>
      </c>
      <c r="I55" s="40">
        <v>93174.253754549049</v>
      </c>
      <c r="J55" s="40">
        <v>105070.90175290839</v>
      </c>
      <c r="K55" s="40">
        <v>99711.855442833723</v>
      </c>
      <c r="L55" s="40">
        <v>112574.64278468442</v>
      </c>
      <c r="M55" s="40">
        <v>118091.49904338794</v>
      </c>
      <c r="N55" s="40">
        <v>111867.91002774097</v>
      </c>
      <c r="O55" s="40">
        <v>118166.01112984549</v>
      </c>
      <c r="P55" s="40">
        <v>115743.0196213091</v>
      </c>
      <c r="Q55" s="40">
        <v>109450.17561273661</v>
      </c>
      <c r="R55" s="40">
        <v>122108.66403038678</v>
      </c>
      <c r="S55" s="40">
        <v>112404.50474429685</v>
      </c>
      <c r="T55" s="40"/>
      <c r="U55" s="34"/>
      <c r="V55" s="39">
        <v>112452.26602978721</v>
      </c>
      <c r="W55" s="39">
        <v>110975.31948564321</v>
      </c>
      <c r="X55" s="39">
        <v>111349.73948041766</v>
      </c>
      <c r="Y55" s="39">
        <v>124460.95063598744</v>
      </c>
      <c r="Z55" s="39">
        <v>123564.77516470593</v>
      </c>
      <c r="AB55" s="110">
        <v>9.8819788406710796E-2</v>
      </c>
      <c r="AC55" s="110">
        <v>-7.2004549756538028E-3</v>
      </c>
    </row>
    <row r="56" spans="5:29" x14ac:dyDescent="0.45">
      <c r="E56" s="197" t="s">
        <v>24</v>
      </c>
      <c r="F56" s="41" t="s">
        <v>26</v>
      </c>
      <c r="G56" s="47">
        <v>526591.62249115098</v>
      </c>
      <c r="H56" s="47">
        <v>597127.78820012999</v>
      </c>
      <c r="I56" s="47">
        <v>645352.89206393599</v>
      </c>
      <c r="J56" s="47">
        <v>736506.08635172388</v>
      </c>
      <c r="K56" s="47">
        <v>722005.71172935003</v>
      </c>
      <c r="L56" s="47">
        <v>793460.299045466</v>
      </c>
      <c r="M56" s="47">
        <v>829417.07382760581</v>
      </c>
      <c r="N56" s="47">
        <v>825975.47997514973</v>
      </c>
      <c r="O56" s="47">
        <v>844287.8064709215</v>
      </c>
      <c r="P56" s="47">
        <v>881772.97080402402</v>
      </c>
      <c r="Q56" s="47">
        <v>935239.96297888458</v>
      </c>
      <c r="R56" s="47">
        <v>1058955.7578665146</v>
      </c>
      <c r="S56" s="47">
        <v>1071781.6929051797</v>
      </c>
      <c r="T56" s="47"/>
      <c r="U56" s="67"/>
      <c r="V56" s="47">
        <v>1057947.8353358768</v>
      </c>
      <c r="W56" s="47">
        <v>1060879.5145104062</v>
      </c>
      <c r="X56" s="47">
        <v>1085261.4305441547</v>
      </c>
      <c r="Y56" s="47">
        <v>1175046.3560793935</v>
      </c>
      <c r="Z56" s="47">
        <v>1100396.0862429368</v>
      </c>
      <c r="AB56" s="110">
        <v>4.0123198412314487E-2</v>
      </c>
      <c r="AC56" s="110">
        <v>-6.3529638171494374E-2</v>
      </c>
    </row>
    <row r="57" spans="5:29" x14ac:dyDescent="0.45">
      <c r="E57" s="198"/>
      <c r="F57" s="35" t="s">
        <v>27</v>
      </c>
      <c r="G57" s="48">
        <v>155452.48292110689</v>
      </c>
      <c r="H57" s="48">
        <v>167496.68613433759</v>
      </c>
      <c r="I57" s="48">
        <v>164527.92221305586</v>
      </c>
      <c r="J57" s="48">
        <v>185435.7332666507</v>
      </c>
      <c r="K57" s="48">
        <v>192270.30504371016</v>
      </c>
      <c r="L57" s="48">
        <v>230494.74015473301</v>
      </c>
      <c r="M57" s="48">
        <v>249726.42298367393</v>
      </c>
      <c r="N57" s="48">
        <v>252794.04046968737</v>
      </c>
      <c r="O57" s="48">
        <v>238365.0271586896</v>
      </c>
      <c r="P57" s="48">
        <v>272129.12134963728</v>
      </c>
      <c r="Q57" s="48">
        <v>303350.75117010123</v>
      </c>
      <c r="R57" s="48">
        <v>340067.81861610909</v>
      </c>
      <c r="S57" s="48">
        <v>335956.1362866381</v>
      </c>
      <c r="T57" s="48"/>
      <c r="U57" s="67"/>
      <c r="V57" s="48">
        <v>331001.84437853133</v>
      </c>
      <c r="W57" s="48">
        <v>327798.14668145683</v>
      </c>
      <c r="X57" s="48">
        <v>350235.05156840786</v>
      </c>
      <c r="Y57" s="48">
        <v>352671.46397646889</v>
      </c>
      <c r="Z57" s="48">
        <v>345711.89092426625</v>
      </c>
      <c r="AB57" s="110">
        <v>4.4440980603457358E-2</v>
      </c>
      <c r="AC57" s="110">
        <v>-1.9733870650410767E-2</v>
      </c>
    </row>
    <row r="58" spans="5:29" x14ac:dyDescent="0.45">
      <c r="E58" s="198"/>
      <c r="F58" s="35" t="s">
        <v>28</v>
      </c>
      <c r="G58" s="48">
        <v>57805.291684217875</v>
      </c>
      <c r="H58" s="48">
        <v>70032.472061016189</v>
      </c>
      <c r="I58" s="48">
        <v>72212.814071216286</v>
      </c>
      <c r="J58" s="48">
        <v>84772.827420690766</v>
      </c>
      <c r="K58" s="48">
        <v>88353.857525917396</v>
      </c>
      <c r="L58" s="48">
        <v>108319.33110892349</v>
      </c>
      <c r="M58" s="48">
        <v>119005.91151213704</v>
      </c>
      <c r="N58" s="48">
        <v>117736.21346443208</v>
      </c>
      <c r="O58" s="48">
        <v>120458.92621527944</v>
      </c>
      <c r="P58" s="48">
        <v>116708.62889501377</v>
      </c>
      <c r="Q58" s="48">
        <v>118937.13024973677</v>
      </c>
      <c r="R58" s="48">
        <v>137749.23158546782</v>
      </c>
      <c r="S58" s="48">
        <v>133525.44590765619</v>
      </c>
      <c r="T58" s="48"/>
      <c r="U58" s="67"/>
      <c r="V58" s="48">
        <v>137518.12088147135</v>
      </c>
      <c r="W58" s="48">
        <v>132067.12205136684</v>
      </c>
      <c r="X58" s="48">
        <v>133899.94047600182</v>
      </c>
      <c r="Y58" s="48">
        <v>147824.58752321382</v>
      </c>
      <c r="Z58" s="48">
        <v>130997.29958186792</v>
      </c>
      <c r="AB58" s="110">
        <v>-4.7417905784386094E-2</v>
      </c>
      <c r="AC58" s="110">
        <v>-0.11383280835269305</v>
      </c>
    </row>
    <row r="59" spans="5:29" x14ac:dyDescent="0.45">
      <c r="E59" s="198"/>
      <c r="F59" s="35" t="s">
        <v>29</v>
      </c>
      <c r="G59" s="48">
        <v>247038.28332824289</v>
      </c>
      <c r="H59" s="48">
        <v>304552.14725934062</v>
      </c>
      <c r="I59" s="48">
        <v>325466.87365616229</v>
      </c>
      <c r="J59" s="48">
        <v>386054.96166352474</v>
      </c>
      <c r="K59" s="48">
        <v>418705.8273937651</v>
      </c>
      <c r="L59" s="48">
        <v>466985.51828901563</v>
      </c>
      <c r="M59" s="48">
        <v>483066.25460008986</v>
      </c>
      <c r="N59" s="48">
        <v>503405.0320561672</v>
      </c>
      <c r="O59" s="48">
        <v>522415.02600919578</v>
      </c>
      <c r="P59" s="48">
        <v>590772.59078503284</v>
      </c>
      <c r="Q59" s="48">
        <v>553966.7090824222</v>
      </c>
      <c r="R59" s="48">
        <v>596913.18905113381</v>
      </c>
      <c r="S59" s="48">
        <v>568511.42869884032</v>
      </c>
      <c r="T59" s="48"/>
      <c r="U59" s="67"/>
      <c r="V59" s="48">
        <v>554666.41317726113</v>
      </c>
      <c r="W59" s="48">
        <v>561982.35066484066</v>
      </c>
      <c r="X59" s="48">
        <v>576948.47477422841</v>
      </c>
      <c r="Y59" s="48">
        <v>613226.70959777175</v>
      </c>
      <c r="Z59" s="48">
        <v>597617.6598351883</v>
      </c>
      <c r="AB59" s="110">
        <v>7.7436177200440603E-2</v>
      </c>
      <c r="AC59" s="110">
        <v>-2.5453962650814344E-2</v>
      </c>
    </row>
    <row r="60" spans="5:29" x14ac:dyDescent="0.45">
      <c r="E60" s="196"/>
      <c r="F60" s="42" t="s">
        <v>79</v>
      </c>
      <c r="G60" s="49">
        <v>126824.46462264929</v>
      </c>
      <c r="H60" s="49">
        <v>141483.62453887722</v>
      </c>
      <c r="I60" s="49">
        <v>141798.32990640996</v>
      </c>
      <c r="J60" s="49">
        <v>158710.67248171827</v>
      </c>
      <c r="K60" s="49">
        <v>151383.86310887849</v>
      </c>
      <c r="L60" s="49">
        <v>164468.83866365711</v>
      </c>
      <c r="M60" s="49">
        <v>167621.85346422548</v>
      </c>
      <c r="N60" s="49">
        <v>158968.72923897632</v>
      </c>
      <c r="O60" s="49">
        <v>165209.21073840666</v>
      </c>
      <c r="P60" s="49">
        <v>168085.16654785036</v>
      </c>
      <c r="Q60" s="49">
        <v>156403.8133614767</v>
      </c>
      <c r="R60" s="49">
        <v>166247.71743674597</v>
      </c>
      <c r="S60" s="49">
        <v>151999.87533528189</v>
      </c>
      <c r="T60" s="49"/>
      <c r="U60" s="67"/>
      <c r="V60" s="49">
        <v>152448.65473739369</v>
      </c>
      <c r="W60" s="49">
        <v>151316.88698950782</v>
      </c>
      <c r="X60" s="49">
        <v>153186.7100451311</v>
      </c>
      <c r="Y60" s="49">
        <v>163648.79250433933</v>
      </c>
      <c r="Z60" s="49">
        <v>152413.72880139609</v>
      </c>
      <c r="AB60" s="110">
        <v>-2.2909966675510596E-4</v>
      </c>
      <c r="AC60" s="110">
        <v>-6.8653508107279992E-2</v>
      </c>
    </row>
    <row r="61" spans="5:29" x14ac:dyDescent="0.45">
      <c r="E61" s="14" t="s">
        <v>80</v>
      </c>
    </row>
    <row r="63" spans="5:29" x14ac:dyDescent="0.45">
      <c r="E63" s="199" t="s">
        <v>74</v>
      </c>
      <c r="F63" s="199"/>
      <c r="G63" s="111">
        <v>2012</v>
      </c>
      <c r="H63" s="111">
        <v>2013</v>
      </c>
      <c r="I63" s="111">
        <v>2014</v>
      </c>
      <c r="J63" s="111">
        <v>2015</v>
      </c>
      <c r="K63" s="111">
        <v>2016</v>
      </c>
      <c r="L63" s="111">
        <v>2017</v>
      </c>
      <c r="M63" s="111">
        <v>2018</v>
      </c>
      <c r="N63" s="111">
        <v>2019</v>
      </c>
      <c r="O63" s="111">
        <v>2020</v>
      </c>
      <c r="P63" s="111">
        <v>2021</v>
      </c>
      <c r="Q63" s="111">
        <v>2022</v>
      </c>
      <c r="R63" s="111">
        <v>2023</v>
      </c>
      <c r="S63" s="111">
        <v>2024</v>
      </c>
      <c r="T63" s="111"/>
      <c r="U63" s="112"/>
      <c r="V63" s="94" t="s">
        <v>100</v>
      </c>
      <c r="W63" s="94" t="s">
        <v>101</v>
      </c>
      <c r="X63" s="94" t="s">
        <v>102</v>
      </c>
      <c r="Y63" s="94" t="s">
        <v>93</v>
      </c>
      <c r="Z63" s="94" t="s">
        <v>107</v>
      </c>
      <c r="AB63" s="109" t="s">
        <v>109</v>
      </c>
      <c r="AC63" s="109" t="s">
        <v>110</v>
      </c>
    </row>
    <row r="64" spans="5:29" x14ac:dyDescent="0.45">
      <c r="E64" s="193" t="s">
        <v>1</v>
      </c>
      <c r="F64" s="30" t="s">
        <v>31</v>
      </c>
      <c r="G64" s="37">
        <v>52210.564249548494</v>
      </c>
      <c r="H64" s="37">
        <v>59718.438952305645</v>
      </c>
      <c r="I64" s="37">
        <v>64588.060702306168</v>
      </c>
      <c r="J64" s="37">
        <v>70157.331176484848</v>
      </c>
      <c r="K64" s="37">
        <v>71487.367744430492</v>
      </c>
      <c r="L64" s="37">
        <v>73752.130026984363</v>
      </c>
      <c r="M64" s="37">
        <v>77242.621011832336</v>
      </c>
      <c r="N64" s="37">
        <v>78973.402164285362</v>
      </c>
      <c r="O64" s="37">
        <v>79817.549791974714</v>
      </c>
      <c r="P64" s="37">
        <v>84296.116104271583</v>
      </c>
      <c r="Q64" s="37">
        <v>93348.849908953765</v>
      </c>
      <c r="R64" s="37">
        <v>99243.272738925938</v>
      </c>
      <c r="S64" s="37">
        <v>105994.94649153033</v>
      </c>
      <c r="T64" s="37"/>
      <c r="U64" s="34"/>
      <c r="V64" s="34">
        <v>103914.78212380433</v>
      </c>
      <c r="W64" s="34">
        <v>105044.21004709051</v>
      </c>
      <c r="X64" s="34">
        <v>110568.21636960616</v>
      </c>
      <c r="Y64" s="34">
        <v>110346.55299821994</v>
      </c>
      <c r="Z64" s="34">
        <v>108479.60525932355</v>
      </c>
      <c r="AB64" s="110">
        <v>4.3928525299515853E-2</v>
      </c>
      <c r="AC64" s="110">
        <v>-1.6918949329812749E-2</v>
      </c>
    </row>
    <row r="65" spans="5:29" x14ac:dyDescent="0.45">
      <c r="E65" s="195"/>
      <c r="F65" s="25" t="s">
        <v>32</v>
      </c>
      <c r="G65" s="36">
        <v>17618.293486830768</v>
      </c>
      <c r="H65" s="36">
        <v>19593.384423596661</v>
      </c>
      <c r="I65" s="36">
        <v>21267.092523647349</v>
      </c>
      <c r="J65" s="36">
        <v>23272.529977208207</v>
      </c>
      <c r="K65" s="36">
        <v>24590.394937101304</v>
      </c>
      <c r="L65" s="36">
        <v>24132.182872436879</v>
      </c>
      <c r="M65" s="36">
        <v>26155.404079026939</v>
      </c>
      <c r="N65" s="36">
        <v>26637.137307742596</v>
      </c>
      <c r="O65" s="36">
        <v>23994.825708375443</v>
      </c>
      <c r="P65" s="36">
        <v>27638.768723442612</v>
      </c>
      <c r="Q65" s="36">
        <v>32176.803659599544</v>
      </c>
      <c r="R65" s="36">
        <v>32576.101147288475</v>
      </c>
      <c r="S65" s="36">
        <v>34738.405581628773</v>
      </c>
      <c r="T65" s="36"/>
      <c r="U65" s="34"/>
      <c r="V65" s="34">
        <v>33854.158631034566</v>
      </c>
      <c r="W65" s="34">
        <v>34761.475099179966</v>
      </c>
      <c r="X65" s="34">
        <v>34566.977967290804</v>
      </c>
      <c r="Y65" s="34">
        <v>35473.089507624718</v>
      </c>
      <c r="Z65" s="34">
        <v>35507.575734749807</v>
      </c>
      <c r="AB65" s="110">
        <v>4.8839409117659605E-2</v>
      </c>
      <c r="AC65" s="110">
        <v>9.7217997089527053E-4</v>
      </c>
    </row>
    <row r="66" spans="5:29" x14ac:dyDescent="0.45">
      <c r="E66" s="193" t="s">
        <v>15</v>
      </c>
      <c r="F66" s="30" t="s">
        <v>31</v>
      </c>
      <c r="G66" s="50">
        <v>177410.44809566499</v>
      </c>
      <c r="H66" s="50">
        <v>233568.84287300997</v>
      </c>
      <c r="I66" s="50">
        <v>232703.477637145</v>
      </c>
      <c r="J66" s="50">
        <v>253953.0773504375</v>
      </c>
      <c r="K66" s="50">
        <v>303823.13561629999</v>
      </c>
      <c r="L66" s="50">
        <v>311970.66819547745</v>
      </c>
      <c r="M66" s="50">
        <v>321606.80662057246</v>
      </c>
      <c r="N66" s="50">
        <v>345096.7174022625</v>
      </c>
      <c r="O66" s="50">
        <v>374265.93223063997</v>
      </c>
      <c r="P66" s="50">
        <v>418323.44983430754</v>
      </c>
      <c r="Q66" s="50">
        <v>418555.88250747998</v>
      </c>
      <c r="R66" s="50">
        <v>404939.09500354505</v>
      </c>
      <c r="S66" s="50">
        <v>400456.41050544253</v>
      </c>
      <c r="T66" s="50"/>
      <c r="U66" s="64"/>
      <c r="V66" s="63">
        <v>377447.60246756999</v>
      </c>
      <c r="W66" s="63">
        <v>372764.44151157001</v>
      </c>
      <c r="X66" s="63">
        <v>436006.28666345001</v>
      </c>
      <c r="Y66" s="63">
        <v>436652.66033032001</v>
      </c>
      <c r="Z66" s="63">
        <v>324017.77544534998</v>
      </c>
      <c r="AB66" s="110">
        <v>-0.14155561374061354</v>
      </c>
      <c r="AC66" s="110">
        <v>-0.25795075838943415</v>
      </c>
    </row>
    <row r="67" spans="5:29" x14ac:dyDescent="0.45">
      <c r="E67" s="195"/>
      <c r="F67" s="25" t="s">
        <v>32</v>
      </c>
      <c r="G67" s="51">
        <v>36692.885205400002</v>
      </c>
      <c r="H67" s="51">
        <v>41408.917162907499</v>
      </c>
      <c r="I67" s="51">
        <v>44060.598282684994</v>
      </c>
      <c r="J67" s="51">
        <v>44772.051696082497</v>
      </c>
      <c r="K67" s="51">
        <v>60298.617859524995</v>
      </c>
      <c r="L67" s="51">
        <v>60874.590777450001</v>
      </c>
      <c r="M67" s="51">
        <v>58503.835617459998</v>
      </c>
      <c r="N67" s="51">
        <v>61182.561497445</v>
      </c>
      <c r="O67" s="51">
        <v>65054.239047329997</v>
      </c>
      <c r="P67" s="51">
        <v>83608.823225450004</v>
      </c>
      <c r="Q67" s="51">
        <v>84088.821737522492</v>
      </c>
      <c r="R67" s="51">
        <v>73646.813071932498</v>
      </c>
      <c r="S67" s="51">
        <v>65734.858994164999</v>
      </c>
      <c r="T67" s="51"/>
      <c r="U67" s="64"/>
      <c r="V67" s="63">
        <v>67395.213456040001</v>
      </c>
      <c r="W67" s="63">
        <v>61070.455035569998</v>
      </c>
      <c r="X67" s="63">
        <v>65479.862408319997</v>
      </c>
      <c r="Y67" s="63">
        <v>72413.755425089999</v>
      </c>
      <c r="Z67" s="63">
        <v>51520.651687750003</v>
      </c>
      <c r="AB67" s="110">
        <v>-0.23554435032162224</v>
      </c>
      <c r="AC67" s="110">
        <v>-0.28852396364048993</v>
      </c>
    </row>
    <row r="68" spans="5:29" x14ac:dyDescent="0.45">
      <c r="E68" s="193" t="s">
        <v>0</v>
      </c>
      <c r="F68" s="30" t="s">
        <v>31</v>
      </c>
      <c r="G68" s="43">
        <v>44783.881605450646</v>
      </c>
      <c r="H68" s="43">
        <v>46244.811379627863</v>
      </c>
      <c r="I68" s="43">
        <v>55624.243431610783</v>
      </c>
      <c r="J68" s="43">
        <v>58388.457671284486</v>
      </c>
      <c r="K68" s="43">
        <v>42363.333821684508</v>
      </c>
      <c r="L68" s="43">
        <v>48437.17234572189</v>
      </c>
      <c r="M68" s="43">
        <v>53202.673440172541</v>
      </c>
      <c r="N68" s="43">
        <v>49160.768407748677</v>
      </c>
      <c r="O68" s="43">
        <v>48383.493929257129</v>
      </c>
      <c r="P68" s="43">
        <v>47347.537552473776</v>
      </c>
      <c r="Q68" s="43">
        <v>51711.500325300556</v>
      </c>
      <c r="R68" s="43">
        <v>52414.295240642328</v>
      </c>
      <c r="S68" s="43">
        <v>64607.422827589326</v>
      </c>
      <c r="T68" s="43"/>
      <c r="U68" s="64"/>
      <c r="V68" s="64">
        <v>62918.306653999862</v>
      </c>
      <c r="W68" s="64">
        <v>66119.940924547773</v>
      </c>
      <c r="X68" s="64">
        <v>60125.505919382958</v>
      </c>
      <c r="Y68" s="64">
        <v>65105.343339431434</v>
      </c>
      <c r="Z68" s="64">
        <v>64319.467210439558</v>
      </c>
      <c r="AB68" s="110">
        <v>2.2269521081438981E-2</v>
      </c>
      <c r="AC68" s="110">
        <v>-1.2070839176665626E-2</v>
      </c>
    </row>
    <row r="69" spans="5:29" x14ac:dyDescent="0.45">
      <c r="E69" s="195"/>
      <c r="F69" s="25" t="s">
        <v>32</v>
      </c>
      <c r="G69" s="44">
        <v>12049.941261392623</v>
      </c>
      <c r="H69" s="44">
        <v>12083.899722440652</v>
      </c>
      <c r="I69" s="44">
        <v>17791.023969231144</v>
      </c>
      <c r="J69" s="44">
        <v>17523.178418446878</v>
      </c>
      <c r="K69" s="44">
        <v>14005.534179329774</v>
      </c>
      <c r="L69" s="44">
        <v>18651.787433885547</v>
      </c>
      <c r="M69" s="44">
        <v>15695.725269869654</v>
      </c>
      <c r="N69" s="44">
        <v>16465.960819939315</v>
      </c>
      <c r="O69" s="44">
        <v>18985.918240762327</v>
      </c>
      <c r="P69" s="44">
        <v>13398.462378015243</v>
      </c>
      <c r="Q69" s="44">
        <v>19944.17556383599</v>
      </c>
      <c r="R69" s="44">
        <v>20568.807617887862</v>
      </c>
      <c r="S69" s="44">
        <v>24337.198242198705</v>
      </c>
      <c r="T69" s="44"/>
      <c r="U69" s="64"/>
      <c r="V69" s="64">
        <v>22147.468687044537</v>
      </c>
      <c r="W69" s="64">
        <v>28378.161788578436</v>
      </c>
      <c r="X69" s="64">
        <v>26879.42158883284</v>
      </c>
      <c r="Y69" s="64">
        <v>22235.205218838553</v>
      </c>
      <c r="Z69" s="64">
        <v>21373.438148736634</v>
      </c>
      <c r="AB69" s="110">
        <v>-3.4948939278134472E-2</v>
      </c>
      <c r="AC69" s="110">
        <v>-3.8756875037600058E-2</v>
      </c>
    </row>
    <row r="70" spans="5:29" x14ac:dyDescent="0.45">
      <c r="E70" s="193" t="s">
        <v>20</v>
      </c>
      <c r="F70" s="30" t="s">
        <v>31</v>
      </c>
      <c r="G70" s="38">
        <v>455938.60520722857</v>
      </c>
      <c r="H70" s="38">
        <v>494597.08907286602</v>
      </c>
      <c r="I70" s="38">
        <v>520183.2135970185</v>
      </c>
      <c r="J70" s="38">
        <v>622161.03402768145</v>
      </c>
      <c r="K70" s="38">
        <v>612189.90589804924</v>
      </c>
      <c r="L70" s="38">
        <v>706389.79845858959</v>
      </c>
      <c r="M70" s="38">
        <v>749209.89953186677</v>
      </c>
      <c r="N70" s="38">
        <v>736643.75673677656</v>
      </c>
      <c r="O70" s="38">
        <v>749661.21087026107</v>
      </c>
      <c r="P70" s="38">
        <v>787650.71207629296</v>
      </c>
      <c r="Q70" s="38">
        <v>786360.09053791862</v>
      </c>
      <c r="R70" s="38">
        <v>930498.70581811201</v>
      </c>
      <c r="S70" s="38">
        <v>897357.44712716725</v>
      </c>
      <c r="T70" s="38"/>
      <c r="U70" s="34"/>
      <c r="V70" s="39">
        <v>901626.71658870694</v>
      </c>
      <c r="W70" s="39">
        <v>896178.93064252962</v>
      </c>
      <c r="X70" s="39">
        <v>891898.59366558236</v>
      </c>
      <c r="Y70" s="39">
        <v>979717.29875182058</v>
      </c>
      <c r="Z70" s="39">
        <v>980386.67550355499</v>
      </c>
      <c r="AB70" s="110">
        <v>8.7353177834875284E-2</v>
      </c>
      <c r="AC70" s="110">
        <v>6.8323459490526872E-4</v>
      </c>
    </row>
    <row r="71" spans="5:29" x14ac:dyDescent="0.45">
      <c r="E71" s="195"/>
      <c r="F71" s="25" t="s">
        <v>32</v>
      </c>
      <c r="G71" s="40">
        <v>334573.26994604053</v>
      </c>
      <c r="H71" s="40">
        <v>373477.33460694726</v>
      </c>
      <c r="I71" s="40">
        <v>393141.12176713656</v>
      </c>
      <c r="J71" s="40">
        <v>461252.62086668261</v>
      </c>
      <c r="K71" s="40">
        <v>443961.27474520099</v>
      </c>
      <c r="L71" s="40">
        <v>519520.39715124958</v>
      </c>
      <c r="M71" s="40">
        <v>547220.5508169313</v>
      </c>
      <c r="N71" s="40">
        <v>544719.19086821284</v>
      </c>
      <c r="O71" s="40">
        <v>530572.82677389239</v>
      </c>
      <c r="P71" s="40">
        <v>567204.60848730465</v>
      </c>
      <c r="Q71" s="40">
        <v>581712.24260201026</v>
      </c>
      <c r="R71" s="40">
        <v>686046.62391763763</v>
      </c>
      <c r="S71" s="40">
        <v>668547.88936387398</v>
      </c>
      <c r="T71" s="40"/>
      <c r="U71" s="34"/>
      <c r="V71" s="39">
        <v>664278.61990233441</v>
      </c>
      <c r="W71" s="39">
        <v>669726.40584851184</v>
      </c>
      <c r="X71" s="39">
        <v>674006.74282545899</v>
      </c>
      <c r="Y71" s="39">
        <v>730474.004109842</v>
      </c>
      <c r="Z71" s="39">
        <v>741531.47639575065</v>
      </c>
      <c r="AB71" s="110">
        <v>0.11629586468517439</v>
      </c>
      <c r="AC71" s="110">
        <v>1.5137393286682732E-2</v>
      </c>
    </row>
    <row r="72" spans="5:29" x14ac:dyDescent="0.45">
      <c r="E72" s="197" t="s">
        <v>24</v>
      </c>
      <c r="F72" s="41" t="s">
        <v>31</v>
      </c>
      <c r="G72" s="47">
        <v>730343.49915789277</v>
      </c>
      <c r="H72" s="47">
        <v>834129.18227780948</v>
      </c>
      <c r="I72" s="47">
        <v>873098.99536808045</v>
      </c>
      <c r="J72" s="47">
        <v>1004659.9002258882</v>
      </c>
      <c r="K72" s="47">
        <v>1029863.7430804642</v>
      </c>
      <c r="L72" s="47">
        <v>1140549.7690267733</v>
      </c>
      <c r="M72" s="47">
        <v>1201262.0006044442</v>
      </c>
      <c r="N72" s="47">
        <v>1209874.644711073</v>
      </c>
      <c r="O72" s="47">
        <v>1252128.1868221329</v>
      </c>
      <c r="P72" s="47">
        <v>1337617.8155673458</v>
      </c>
      <c r="Q72" s="47">
        <v>1349976.3232796527</v>
      </c>
      <c r="R72" s="47">
        <v>1487095.3688012254</v>
      </c>
      <c r="S72" s="47">
        <v>1468416.2269517295</v>
      </c>
      <c r="T72" s="47"/>
      <c r="U72" s="67"/>
      <c r="V72" s="47">
        <v>1445907.407834081</v>
      </c>
      <c r="W72" s="47">
        <v>1440107.5231257379</v>
      </c>
      <c r="X72" s="47">
        <v>1498598.6026180214</v>
      </c>
      <c r="Y72" s="47">
        <v>1591821.855419792</v>
      </c>
      <c r="Z72" s="47">
        <v>1477203.5234186682</v>
      </c>
      <c r="AB72" s="110">
        <v>2.1644619437608092E-2</v>
      </c>
      <c r="AC72" s="110">
        <v>-7.2004496992470912E-2</v>
      </c>
    </row>
    <row r="73" spans="5:29" x14ac:dyDescent="0.45">
      <c r="E73" s="196"/>
      <c r="F73" s="42" t="s">
        <v>32</v>
      </c>
      <c r="G73" s="49">
        <v>400934.38989966392</v>
      </c>
      <c r="H73" s="49">
        <v>446563.53591589211</v>
      </c>
      <c r="I73" s="49">
        <v>476259.83654270007</v>
      </c>
      <c r="J73" s="49">
        <v>546820.38095842022</v>
      </c>
      <c r="K73" s="49">
        <v>542855.82172115706</v>
      </c>
      <c r="L73" s="49">
        <v>623178.95823502203</v>
      </c>
      <c r="M73" s="49">
        <v>647575.51578328793</v>
      </c>
      <c r="N73" s="49">
        <v>649004.85049333971</v>
      </c>
      <c r="O73" s="49">
        <v>638607.80977036012</v>
      </c>
      <c r="P73" s="49">
        <v>691850.6628142125</v>
      </c>
      <c r="Q73" s="49">
        <v>717922.04356296826</v>
      </c>
      <c r="R73" s="49">
        <v>812838.34575474646</v>
      </c>
      <c r="S73" s="49">
        <v>793358.35218186642</v>
      </c>
      <c r="T73" s="49"/>
      <c r="U73" s="67"/>
      <c r="V73" s="49">
        <v>787675.46067645354</v>
      </c>
      <c r="W73" s="49">
        <v>793936.49777184031</v>
      </c>
      <c r="X73" s="49">
        <v>800933.0047899026</v>
      </c>
      <c r="Y73" s="49">
        <v>860596.05426139524</v>
      </c>
      <c r="Z73" s="49">
        <v>849933.14196698705</v>
      </c>
      <c r="AB73" s="110">
        <v>7.903976243853883E-2</v>
      </c>
      <c r="AC73" s="110">
        <v>-1.2390147783746919E-2</v>
      </c>
    </row>
    <row r="76" spans="5:29" x14ac:dyDescent="0.45">
      <c r="E76" s="199" t="s">
        <v>75</v>
      </c>
      <c r="F76" s="199"/>
      <c r="G76" s="111">
        <v>2012</v>
      </c>
      <c r="H76" s="111">
        <v>2013</v>
      </c>
      <c r="I76" s="111">
        <v>2014</v>
      </c>
      <c r="J76" s="111">
        <v>2015</v>
      </c>
      <c r="K76" s="111">
        <v>2016</v>
      </c>
      <c r="L76" s="111">
        <v>2017</v>
      </c>
      <c r="M76" s="111">
        <v>2018</v>
      </c>
      <c r="N76" s="111">
        <v>2019</v>
      </c>
      <c r="O76" s="111">
        <v>2020</v>
      </c>
      <c r="P76" s="111">
        <v>2021</v>
      </c>
      <c r="Q76" s="111">
        <v>2022</v>
      </c>
      <c r="R76" s="111">
        <v>2023</v>
      </c>
      <c r="S76" s="111">
        <v>2024</v>
      </c>
      <c r="T76" s="111"/>
      <c r="U76" s="112"/>
      <c r="V76" s="94" t="s">
        <v>100</v>
      </c>
      <c r="W76" s="94" t="s">
        <v>101</v>
      </c>
      <c r="X76" s="94" t="s">
        <v>102</v>
      </c>
      <c r="Y76" s="94" t="s">
        <v>94</v>
      </c>
      <c r="Z76" s="94" t="s">
        <v>107</v>
      </c>
      <c r="AB76" s="109" t="s">
        <v>109</v>
      </c>
      <c r="AC76" s="109" t="s">
        <v>110</v>
      </c>
    </row>
    <row r="77" spans="5:29" x14ac:dyDescent="0.45">
      <c r="E77" s="193" t="s">
        <v>1</v>
      </c>
      <c r="F77" s="30" t="s">
        <v>33</v>
      </c>
      <c r="G77" s="37">
        <v>3658.185797586043</v>
      </c>
      <c r="H77" s="37">
        <v>3693.5712537810687</v>
      </c>
      <c r="I77" s="37">
        <v>3811.5237008882873</v>
      </c>
      <c r="J77" s="37">
        <v>3729.1927316472907</v>
      </c>
      <c r="K77" s="37">
        <v>4056.0241217589182</v>
      </c>
      <c r="L77" s="37">
        <v>3607.5417278339337</v>
      </c>
      <c r="M77" s="37">
        <v>3294.6522222228082</v>
      </c>
      <c r="N77" s="37">
        <v>3265.2137742875093</v>
      </c>
      <c r="O77" s="37">
        <v>2903.3271991494516</v>
      </c>
      <c r="P77" s="37">
        <v>3206.533062301869</v>
      </c>
      <c r="Q77" s="37">
        <v>3880.3142601416966</v>
      </c>
      <c r="R77" s="37">
        <v>4178.703104375978</v>
      </c>
      <c r="S77" s="37">
        <v>3953.1183366331734</v>
      </c>
      <c r="T77" s="37"/>
      <c r="U77" s="34"/>
      <c r="V77" s="34">
        <v>4041.4555231316162</v>
      </c>
      <c r="W77" s="34">
        <v>4090.601128511641</v>
      </c>
      <c r="X77" s="34">
        <v>3801.5755878110622</v>
      </c>
      <c r="Y77" s="34">
        <v>3751.822713204308</v>
      </c>
      <c r="Z77" s="34">
        <v>3571.8224425357748</v>
      </c>
      <c r="AB77" s="110">
        <v>-0.11620394630297337</v>
      </c>
      <c r="AC77" s="110">
        <v>-4.7976752748746243E-2</v>
      </c>
    </row>
    <row r="78" spans="5:29" x14ac:dyDescent="0.45">
      <c r="E78" s="194"/>
      <c r="F78" s="23" t="s">
        <v>76</v>
      </c>
      <c r="G78" s="34">
        <v>33480.902337547246</v>
      </c>
      <c r="H78" s="34">
        <v>36988.566140643758</v>
      </c>
      <c r="I78" s="34">
        <v>39714.411198201669</v>
      </c>
      <c r="J78" s="34">
        <v>41242.694589494015</v>
      </c>
      <c r="K78" s="34">
        <v>40161.124980657944</v>
      </c>
      <c r="L78" s="34">
        <v>39692.528304707143</v>
      </c>
      <c r="M78" s="34">
        <v>41063.326622670604</v>
      </c>
      <c r="N78" s="34">
        <v>41068.851754089388</v>
      </c>
      <c r="O78" s="34">
        <v>38118.950970616395</v>
      </c>
      <c r="P78" s="34">
        <v>39640.211810081251</v>
      </c>
      <c r="Q78" s="34">
        <v>41818.741437630903</v>
      </c>
      <c r="R78" s="34">
        <v>41806.572669023968</v>
      </c>
      <c r="S78" s="34">
        <v>42788.361553060437</v>
      </c>
      <c r="T78" s="34"/>
      <c r="U78" s="34"/>
      <c r="V78" s="34">
        <v>42754.314537950042</v>
      </c>
      <c r="W78" s="34">
        <v>42717.002377402139</v>
      </c>
      <c r="X78" s="34">
        <v>41755.689583501633</v>
      </c>
      <c r="Y78" s="34">
        <v>43493.728092538266</v>
      </c>
      <c r="Z78" s="34">
        <v>41971.037742683577</v>
      </c>
      <c r="AB78" s="110">
        <v>-1.8320415231337761E-2</v>
      </c>
      <c r="AC78" s="110">
        <v>-3.5009423579762555E-2</v>
      </c>
    </row>
    <row r="79" spans="5:29" x14ac:dyDescent="0.45">
      <c r="E79" s="194"/>
      <c r="F79" s="23" t="s">
        <v>77</v>
      </c>
      <c r="G79" s="34">
        <v>23583.86586475802</v>
      </c>
      <c r="H79" s="34">
        <v>27863.444866328253</v>
      </c>
      <c r="I79" s="34">
        <v>30347.836868710387</v>
      </c>
      <c r="J79" s="34">
        <v>33154.466756408481</v>
      </c>
      <c r="K79" s="34">
        <v>35923.098171737482</v>
      </c>
      <c r="L79" s="34">
        <v>37227.857486777386</v>
      </c>
      <c r="M79" s="34">
        <v>40117.935598630364</v>
      </c>
      <c r="N79" s="34">
        <v>40943.998065270323</v>
      </c>
      <c r="O79" s="34">
        <v>41618.140901449042</v>
      </c>
      <c r="P79" s="34">
        <v>46344.117856976241</v>
      </c>
      <c r="Q79" s="34">
        <v>54427.326552873135</v>
      </c>
      <c r="R79" s="34">
        <v>59706.505868454566</v>
      </c>
      <c r="S79" s="34">
        <v>63636.691804871545</v>
      </c>
      <c r="T79" s="34"/>
      <c r="U79" s="34"/>
      <c r="V79" s="34">
        <v>61448.288239104426</v>
      </c>
      <c r="W79" s="34">
        <v>62967.454102972726</v>
      </c>
      <c r="X79" s="34">
        <v>67401.758268025529</v>
      </c>
      <c r="Y79" s="34">
        <v>65530.692181365928</v>
      </c>
      <c r="Z79" s="34">
        <v>64825.437594769726</v>
      </c>
      <c r="AB79" s="110">
        <v>5.4959209645097262E-2</v>
      </c>
      <c r="AC79" s="110">
        <v>-1.0762202612545346E-2</v>
      </c>
    </row>
    <row r="80" spans="5:29" x14ac:dyDescent="0.45">
      <c r="E80" s="195"/>
      <c r="F80" s="25" t="s">
        <v>78</v>
      </c>
      <c r="G80" s="36">
        <v>9105.903736487955</v>
      </c>
      <c r="H80" s="36">
        <v>10766.24111514922</v>
      </c>
      <c r="I80" s="36">
        <v>11981.381458153177</v>
      </c>
      <c r="J80" s="36">
        <v>15303.507076143273</v>
      </c>
      <c r="K80" s="36">
        <v>15937.51540737745</v>
      </c>
      <c r="L80" s="36">
        <v>17356.38538010278</v>
      </c>
      <c r="M80" s="36">
        <v>18922.110647335496</v>
      </c>
      <c r="N80" s="36">
        <v>20332.475878380745</v>
      </c>
      <c r="O80" s="36">
        <v>21171.956429135251</v>
      </c>
      <c r="P80" s="36">
        <v>22744.022098354835</v>
      </c>
      <c r="Q80" s="36">
        <v>25399.271317907565</v>
      </c>
      <c r="R80" s="36">
        <v>26127.592244359887</v>
      </c>
      <c r="S80" s="36">
        <v>30355.180378593966</v>
      </c>
      <c r="T80" s="36"/>
      <c r="U80" s="34"/>
      <c r="V80" s="34">
        <v>29524.882454652805</v>
      </c>
      <c r="W80" s="34">
        <v>30030.62753738396</v>
      </c>
      <c r="X80" s="34">
        <v>32176.170897558732</v>
      </c>
      <c r="Y80" s="34">
        <v>33043.399518736143</v>
      </c>
      <c r="Z80" s="34">
        <v>33618.883214084271</v>
      </c>
      <c r="AB80" s="110">
        <v>0.13866272848738448</v>
      </c>
      <c r="AC80" s="110">
        <v>1.7415995440233756E-2</v>
      </c>
    </row>
    <row r="81" spans="5:29" x14ac:dyDescent="0.45">
      <c r="E81" s="193" t="s">
        <v>15</v>
      </c>
      <c r="F81" s="30" t="s">
        <v>33</v>
      </c>
      <c r="G81" s="38">
        <v>5174.9683038374997</v>
      </c>
      <c r="H81" s="38">
        <v>7218.7308026950004</v>
      </c>
      <c r="I81" s="38">
        <v>6179.0509936199996</v>
      </c>
      <c r="J81" s="38">
        <v>5220.8029762325004</v>
      </c>
      <c r="K81" s="38">
        <v>7699.9965075050013</v>
      </c>
      <c r="L81" s="38">
        <v>6961.3249230875008</v>
      </c>
      <c r="M81" s="38">
        <v>6065.1137278750002</v>
      </c>
      <c r="N81" s="38">
        <v>8469.310419155001</v>
      </c>
      <c r="O81" s="38">
        <v>7841.9300510199992</v>
      </c>
      <c r="P81" s="38">
        <v>6863.5924175600003</v>
      </c>
      <c r="Q81" s="38">
        <v>10205.269384495001</v>
      </c>
      <c r="R81" s="38">
        <v>8509.2292076874983</v>
      </c>
      <c r="S81" s="38">
        <v>8632.0709969899999</v>
      </c>
      <c r="T81" s="38"/>
      <c r="U81" s="34"/>
      <c r="V81" s="39">
        <v>8865.3554134700007</v>
      </c>
      <c r="W81" s="39">
        <v>6896.2728742100007</v>
      </c>
      <c r="X81" s="39">
        <v>12663.51398475</v>
      </c>
      <c r="Y81" s="39">
        <v>6861.4073926099982</v>
      </c>
      <c r="Z81" s="39">
        <v>3975.0921034699995</v>
      </c>
      <c r="AB81" s="110">
        <v>-0.55161503198955186</v>
      </c>
      <c r="AC81" s="110">
        <v>-0.42065936680114235</v>
      </c>
    </row>
    <row r="82" spans="5:29" x14ac:dyDescent="0.45">
      <c r="E82" s="194"/>
      <c r="F82" s="23" t="s">
        <v>76</v>
      </c>
      <c r="G82" s="39">
        <v>153739.79727877749</v>
      </c>
      <c r="H82" s="39">
        <v>188083.50861396</v>
      </c>
      <c r="I82" s="39">
        <v>181189.82622275251</v>
      </c>
      <c r="J82" s="39">
        <v>196419.11035708251</v>
      </c>
      <c r="K82" s="39">
        <v>228095.54281059001</v>
      </c>
      <c r="L82" s="39">
        <v>227469.6016543475</v>
      </c>
      <c r="M82" s="39">
        <v>222967.131809265</v>
      </c>
      <c r="N82" s="39">
        <v>224343.78517729751</v>
      </c>
      <c r="O82" s="39">
        <v>210420.71756630749</v>
      </c>
      <c r="P82" s="39">
        <v>253090.20420176748</v>
      </c>
      <c r="Q82" s="39">
        <v>240405.58154233001</v>
      </c>
      <c r="R82" s="39">
        <v>223656.85351663749</v>
      </c>
      <c r="S82" s="39">
        <v>198332.272652735</v>
      </c>
      <c r="T82" s="39"/>
      <c r="U82" s="34"/>
      <c r="V82" s="39">
        <v>181653.96069415999</v>
      </c>
      <c r="W82" s="39">
        <v>185501.92408933997</v>
      </c>
      <c r="X82" s="39">
        <v>222580.40006801003</v>
      </c>
      <c r="Y82" s="39">
        <v>223720.27747063994</v>
      </c>
      <c r="Z82" s="39">
        <v>158042.01912106996</v>
      </c>
      <c r="AB82" s="110">
        <v>-0.12998308147458493</v>
      </c>
      <c r="AC82" s="110">
        <v>-0.2935731132292615</v>
      </c>
    </row>
    <row r="83" spans="5:29" x14ac:dyDescent="0.45">
      <c r="E83" s="194"/>
      <c r="F83" s="23" t="s">
        <v>77</v>
      </c>
      <c r="G83" s="39">
        <v>43593.354619237507</v>
      </c>
      <c r="H83" s="39">
        <v>64412.914600777513</v>
      </c>
      <c r="I83" s="39">
        <v>67293.929222694991</v>
      </c>
      <c r="J83" s="39">
        <v>73301.52412839001</v>
      </c>
      <c r="K83" s="39">
        <v>98017.424288072507</v>
      </c>
      <c r="L83" s="39">
        <v>105649.67424495998</v>
      </c>
      <c r="M83" s="39">
        <v>113547.71013538251</v>
      </c>
      <c r="N83" s="39">
        <v>126957.73901795001</v>
      </c>
      <c r="O83" s="39">
        <v>148141.62386181997</v>
      </c>
      <c r="P83" s="39">
        <v>180109.53929527249</v>
      </c>
      <c r="Q83" s="39">
        <v>191834.71448355002</v>
      </c>
      <c r="R83" s="39">
        <v>177949.019230215</v>
      </c>
      <c r="S83" s="39">
        <v>187502.16731428751</v>
      </c>
      <c r="T83" s="39"/>
      <c r="U83" s="34"/>
      <c r="V83" s="39">
        <v>189996.11195264</v>
      </c>
      <c r="W83" s="39">
        <v>170774.59765792001</v>
      </c>
      <c r="X83" s="39">
        <v>194368.50456102</v>
      </c>
      <c r="Y83" s="39">
        <v>196512.69959633995</v>
      </c>
      <c r="Z83" s="39">
        <v>159429.95014278998</v>
      </c>
      <c r="AB83" s="110">
        <v>-0.16087782794981187</v>
      </c>
      <c r="AC83" s="110">
        <v>-0.18870408645203218</v>
      </c>
    </row>
    <row r="84" spans="5:29" x14ac:dyDescent="0.45">
      <c r="E84" s="195"/>
      <c r="F84" s="25" t="s">
        <v>78</v>
      </c>
      <c r="G84" s="40">
        <v>11595.2130992125</v>
      </c>
      <c r="H84" s="40">
        <v>15262.606018484999</v>
      </c>
      <c r="I84" s="40">
        <v>22101.269480762501</v>
      </c>
      <c r="J84" s="40">
        <v>23783.691584814998</v>
      </c>
      <c r="K84" s="40">
        <v>30308.789869657503</v>
      </c>
      <c r="L84" s="40">
        <v>32764.658150532498</v>
      </c>
      <c r="M84" s="40">
        <v>37530.686565509997</v>
      </c>
      <c r="N84" s="40">
        <v>46508.444285305006</v>
      </c>
      <c r="O84" s="40">
        <v>72915.899798822487</v>
      </c>
      <c r="P84" s="40">
        <v>61868.937145157499</v>
      </c>
      <c r="Q84" s="40">
        <v>60199.138834627498</v>
      </c>
      <c r="R84" s="40">
        <v>68470.806120937501</v>
      </c>
      <c r="S84" s="40">
        <v>71724.758535595</v>
      </c>
      <c r="T84" s="40"/>
      <c r="U84" s="34"/>
      <c r="V84" s="39">
        <v>64327.387863340002</v>
      </c>
      <c r="W84" s="39">
        <v>70662.101925669995</v>
      </c>
      <c r="X84" s="39">
        <v>71873.730457989994</v>
      </c>
      <c r="Y84" s="39">
        <v>81972.031295819979</v>
      </c>
      <c r="Z84" s="39">
        <v>54091.365765769995</v>
      </c>
      <c r="AB84" s="110">
        <v>-0.15912385746668078</v>
      </c>
      <c r="AC84" s="110">
        <v>-0.34012412635517686</v>
      </c>
    </row>
    <row r="85" spans="5:29" x14ac:dyDescent="0.45">
      <c r="E85" s="193" t="s">
        <v>0</v>
      </c>
      <c r="F85" s="30" t="s">
        <v>33</v>
      </c>
      <c r="G85" s="37">
        <v>2090.0588312382597</v>
      </c>
      <c r="H85" s="37">
        <v>2354.1010726630134</v>
      </c>
      <c r="I85" s="37">
        <v>3586.4574518193967</v>
      </c>
      <c r="J85" s="37">
        <v>2836.5726986555705</v>
      </c>
      <c r="K85" s="37">
        <v>2104.4581732160409</v>
      </c>
      <c r="L85" s="37">
        <v>2925.8487094070856</v>
      </c>
      <c r="M85" s="37">
        <v>2360.1660531648804</v>
      </c>
      <c r="N85" s="37">
        <v>2124.6233179636884</v>
      </c>
      <c r="O85" s="37">
        <v>3006.7549298836611</v>
      </c>
      <c r="P85" s="37">
        <v>1679.1300737195156</v>
      </c>
      <c r="Q85" s="37">
        <v>1879.2824744093937</v>
      </c>
      <c r="R85" s="37">
        <v>2317.3710762267515</v>
      </c>
      <c r="S85" s="37">
        <v>2692.4419816279678</v>
      </c>
      <c r="T85" s="37"/>
      <c r="U85" s="34"/>
      <c r="V85" s="34">
        <v>2512.6367545645617</v>
      </c>
      <c r="W85" s="34">
        <v>2801.5971513889972</v>
      </c>
      <c r="X85" s="34">
        <v>2893.3893112880678</v>
      </c>
      <c r="Y85" s="34">
        <v>2371.6427079305899</v>
      </c>
      <c r="Z85" s="34">
        <v>3355.5906796433201</v>
      </c>
      <c r="AB85" s="110">
        <v>0.33548578939928864</v>
      </c>
      <c r="AC85" s="110">
        <v>0.41488035631272968</v>
      </c>
    </row>
    <row r="86" spans="5:29" x14ac:dyDescent="0.45">
      <c r="E86" s="194"/>
      <c r="F86" s="23" t="s">
        <v>76</v>
      </c>
      <c r="G86" s="34">
        <v>26058.29201302446</v>
      </c>
      <c r="H86" s="34">
        <v>26198.072735654216</v>
      </c>
      <c r="I86" s="34">
        <v>33791.878851817397</v>
      </c>
      <c r="J86" s="34">
        <v>32792.767434781555</v>
      </c>
      <c r="K86" s="34">
        <v>24366.122365351232</v>
      </c>
      <c r="L86" s="34">
        <v>26020.381173348524</v>
      </c>
      <c r="M86" s="34">
        <v>26185.09495480519</v>
      </c>
      <c r="N86" s="34">
        <v>26334.079478092342</v>
      </c>
      <c r="O86" s="34">
        <v>20854.686475749397</v>
      </c>
      <c r="P86" s="34">
        <v>20684.656712867738</v>
      </c>
      <c r="Q86" s="34">
        <v>23612.826077787224</v>
      </c>
      <c r="R86" s="34">
        <v>22387.985934370143</v>
      </c>
      <c r="S86" s="34">
        <v>24929.094149032237</v>
      </c>
      <c r="T86" s="34"/>
      <c r="U86" s="34"/>
      <c r="V86" s="34">
        <v>22707.711966041516</v>
      </c>
      <c r="W86" s="34">
        <v>24645.93321673324</v>
      </c>
      <c r="X86" s="34">
        <v>26881.82235362615</v>
      </c>
      <c r="Y86" s="34">
        <v>25492.640702340326</v>
      </c>
      <c r="Z86" s="34">
        <v>25832.630301110876</v>
      </c>
      <c r="AB86" s="110">
        <v>0.13761484819529812</v>
      </c>
      <c r="AC86" s="110">
        <v>1.3336774433859944E-2</v>
      </c>
    </row>
    <row r="87" spans="5:29" x14ac:dyDescent="0.45">
      <c r="E87" s="194"/>
      <c r="F87" s="23" t="s">
        <v>77</v>
      </c>
      <c r="G87" s="34">
        <v>22902.909079417135</v>
      </c>
      <c r="H87" s="34">
        <v>23828.295823993427</v>
      </c>
      <c r="I87" s="34">
        <v>27167.455678964379</v>
      </c>
      <c r="J87" s="34">
        <v>28321.595713269751</v>
      </c>
      <c r="K87" s="34">
        <v>20597.500728704537</v>
      </c>
      <c r="L87" s="34">
        <v>24524.540493184202</v>
      </c>
      <c r="M87" s="34">
        <v>27029.301545749135</v>
      </c>
      <c r="N87" s="34">
        <v>26137.033462104628</v>
      </c>
      <c r="O87" s="34">
        <v>26781.874217235058</v>
      </c>
      <c r="P87" s="34">
        <v>27146.5470587286</v>
      </c>
      <c r="Q87" s="34">
        <v>32354.511966240549</v>
      </c>
      <c r="R87" s="34">
        <v>35905.156582337731</v>
      </c>
      <c r="S87" s="34">
        <v>43716.705233383225</v>
      </c>
      <c r="T87" s="34"/>
      <c r="U87" s="34"/>
      <c r="V87" s="34">
        <v>40039.342104286043</v>
      </c>
      <c r="W87" s="34">
        <v>45713.566203943745</v>
      </c>
      <c r="X87" s="34">
        <v>43395.015567656897</v>
      </c>
      <c r="Y87" s="34">
        <v>43227.368601299808</v>
      </c>
      <c r="Z87" s="34">
        <v>40062.991376072991</v>
      </c>
      <c r="AB87" s="110">
        <v>5.9065085848186705E-4</v>
      </c>
      <c r="AC87" s="110">
        <v>-7.3203096270164081E-2</v>
      </c>
    </row>
    <row r="88" spans="5:29" x14ac:dyDescent="0.45">
      <c r="E88" s="195"/>
      <c r="F88" s="25" t="s">
        <v>78</v>
      </c>
      <c r="G88" s="36">
        <v>5782.5629431634206</v>
      </c>
      <c r="H88" s="36">
        <v>5948.2414697578606</v>
      </c>
      <c r="I88" s="36">
        <v>8869.4754182407432</v>
      </c>
      <c r="J88" s="36">
        <v>11960.700243024477</v>
      </c>
      <c r="K88" s="36">
        <v>9300.7867337424668</v>
      </c>
      <c r="L88" s="36">
        <v>13618.189403667628</v>
      </c>
      <c r="M88" s="36">
        <v>13323.836156322988</v>
      </c>
      <c r="N88" s="36">
        <v>11030.992969527339</v>
      </c>
      <c r="O88" s="36">
        <v>16726.096547151348</v>
      </c>
      <c r="P88" s="36">
        <v>11235.666085173169</v>
      </c>
      <c r="Q88" s="36">
        <v>13809.05537069938</v>
      </c>
      <c r="R88" s="36">
        <v>12372.589265595569</v>
      </c>
      <c r="S88" s="36">
        <v>17606.379705744603</v>
      </c>
      <c r="T88" s="36"/>
      <c r="U88" s="34"/>
      <c r="V88" s="34">
        <v>19806.084516152281</v>
      </c>
      <c r="W88" s="34">
        <v>21337.006141060225</v>
      </c>
      <c r="X88" s="34">
        <v>13834.700275644685</v>
      </c>
      <c r="Y88" s="34">
        <v>16248.896546699272</v>
      </c>
      <c r="Z88" s="34">
        <v>16441.693002348995</v>
      </c>
      <c r="AB88" s="110">
        <v>-0.16986656353301699</v>
      </c>
      <c r="AC88" s="110">
        <v>1.1865202975206657E-2</v>
      </c>
    </row>
    <row r="89" spans="5:29" x14ac:dyDescent="0.45">
      <c r="E89" s="193" t="s">
        <v>20</v>
      </c>
      <c r="F89" s="30" t="s">
        <v>33</v>
      </c>
      <c r="G89" s="38">
        <v>13560.538547630964</v>
      </c>
      <c r="H89" s="38">
        <v>13501.197317628848</v>
      </c>
      <c r="I89" s="38">
        <v>13651.221559087924</v>
      </c>
      <c r="J89" s="38">
        <v>16168.337608840371</v>
      </c>
      <c r="K89" s="38">
        <v>16071.123192410945</v>
      </c>
      <c r="L89" s="38">
        <v>17429.685710386148</v>
      </c>
      <c r="M89" s="38">
        <v>15965.239073067307</v>
      </c>
      <c r="N89" s="38">
        <v>15191.791759635122</v>
      </c>
      <c r="O89" s="38">
        <v>11334.707834639697</v>
      </c>
      <c r="P89" s="38">
        <v>15303.030000354762</v>
      </c>
      <c r="Q89" s="38">
        <v>18276.976478853452</v>
      </c>
      <c r="R89" s="38">
        <v>21785.023850562204</v>
      </c>
      <c r="S89" s="38">
        <v>19939.064119392991</v>
      </c>
      <c r="T89" s="38"/>
      <c r="U89" s="34"/>
      <c r="V89" s="39">
        <v>19858.969703930288</v>
      </c>
      <c r="W89" s="39">
        <v>21268.97143798881</v>
      </c>
      <c r="X89" s="39">
        <v>19657.737028133233</v>
      </c>
      <c r="Y89" s="39">
        <v>20459.116792338464</v>
      </c>
      <c r="Z89" s="39">
        <v>20512.494605911259</v>
      </c>
      <c r="AB89" s="110">
        <v>3.2908298452745566E-2</v>
      </c>
      <c r="AC89" s="110">
        <v>2.6089989179192141E-3</v>
      </c>
    </row>
    <row r="90" spans="5:29" x14ac:dyDescent="0.45">
      <c r="E90" s="194"/>
      <c r="F90" s="23" t="s">
        <v>76</v>
      </c>
      <c r="G90" s="39">
        <v>247712.79517478449</v>
      </c>
      <c r="H90" s="39">
        <v>263228.02520301414</v>
      </c>
      <c r="I90" s="39">
        <v>267627.16886958003</v>
      </c>
      <c r="J90" s="39">
        <v>308511.32024966722</v>
      </c>
      <c r="K90" s="39">
        <v>279902.08790554176</v>
      </c>
      <c r="L90" s="39">
        <v>315740.04140071827</v>
      </c>
      <c r="M90" s="39">
        <v>319169.74156954011</v>
      </c>
      <c r="N90" s="39">
        <v>295133.76890533621</v>
      </c>
      <c r="O90" s="39">
        <v>263553.95316666353</v>
      </c>
      <c r="P90" s="39">
        <v>269764.24772722082</v>
      </c>
      <c r="Q90" s="39">
        <v>271277.91397549474</v>
      </c>
      <c r="R90" s="39">
        <v>305081.98807820177</v>
      </c>
      <c r="S90" s="39">
        <v>285770.3397481796</v>
      </c>
      <c r="T90" s="39"/>
      <c r="U90" s="34"/>
      <c r="V90" s="39">
        <v>286833.27175317239</v>
      </c>
      <c r="W90" s="39">
        <v>285606.84568068152</v>
      </c>
      <c r="X90" s="39">
        <v>279515.86729668122</v>
      </c>
      <c r="Y90" s="39">
        <v>293882.71182254975</v>
      </c>
      <c r="Z90" s="39">
        <v>292981.12725619233</v>
      </c>
      <c r="AB90" s="110">
        <v>2.143355080616427E-2</v>
      </c>
      <c r="AC90" s="110">
        <v>-3.0678380526916182E-3</v>
      </c>
    </row>
    <row r="91" spans="5:29" x14ac:dyDescent="0.45">
      <c r="E91" s="194"/>
      <c r="F91" s="23" t="s">
        <v>77</v>
      </c>
      <c r="G91" s="39">
        <v>358898.47467211739</v>
      </c>
      <c r="H91" s="39">
        <v>399212.27739719569</v>
      </c>
      <c r="I91" s="39">
        <v>426390.83437220077</v>
      </c>
      <c r="J91" s="39">
        <v>502392.08420007321</v>
      </c>
      <c r="K91" s="39">
        <v>494885.96572681691</v>
      </c>
      <c r="L91" s="39">
        <v>576188.72452565143</v>
      </c>
      <c r="M91" s="39">
        <v>612982.13315580366</v>
      </c>
      <c r="N91" s="39">
        <v>612764.61055805325</v>
      </c>
      <c r="O91" s="39">
        <v>609457.57033105113</v>
      </c>
      <c r="P91" s="39">
        <v>650988.22441794246</v>
      </c>
      <c r="Q91" s="39">
        <v>668984.79206429492</v>
      </c>
      <c r="R91" s="39">
        <v>797151.923117931</v>
      </c>
      <c r="S91" s="39">
        <v>777418.19007594534</v>
      </c>
      <c r="T91" s="39"/>
      <c r="U91" s="34"/>
      <c r="V91" s="39">
        <v>772861.87340694503</v>
      </c>
      <c r="W91" s="39">
        <v>782483.17323160672</v>
      </c>
      <c r="X91" s="39">
        <v>787782.62441943947</v>
      </c>
      <c r="Y91" s="39">
        <v>857041.7548508147</v>
      </c>
      <c r="Z91" s="39">
        <v>858589.94796689227</v>
      </c>
      <c r="AB91" s="110">
        <v>0.11092289257592558</v>
      </c>
      <c r="AC91" s="110">
        <v>1.806438376327435E-3</v>
      </c>
    </row>
    <row r="92" spans="5:29" x14ac:dyDescent="0.45">
      <c r="E92" s="195"/>
      <c r="F92" s="25" t="s">
        <v>78</v>
      </c>
      <c r="G92" s="40">
        <v>170340.06675873621</v>
      </c>
      <c r="H92" s="40">
        <v>192132.92376197464</v>
      </c>
      <c r="I92" s="40">
        <v>205655.11056328641</v>
      </c>
      <c r="J92" s="40">
        <v>256341.91283578327</v>
      </c>
      <c r="K92" s="40">
        <v>265292.00381848059</v>
      </c>
      <c r="L92" s="40">
        <v>316551.74397308339</v>
      </c>
      <c r="M92" s="40">
        <v>348313.33655038709</v>
      </c>
      <c r="N92" s="40">
        <v>358272.77638196491</v>
      </c>
      <c r="O92" s="40">
        <v>395887.80631179898</v>
      </c>
      <c r="P92" s="40">
        <v>418799.81841807952</v>
      </c>
      <c r="Q92" s="40">
        <v>409532.65062128578</v>
      </c>
      <c r="R92" s="40">
        <v>492526.3946890544</v>
      </c>
      <c r="S92" s="40">
        <v>482777.7425475234</v>
      </c>
      <c r="T92" s="40"/>
      <c r="U92" s="34"/>
      <c r="V92" s="39">
        <v>486351.22162699356</v>
      </c>
      <c r="W92" s="39">
        <v>476546.34614076407</v>
      </c>
      <c r="X92" s="39">
        <v>478949.10774678749</v>
      </c>
      <c r="Y92" s="39">
        <v>538807.71939595987</v>
      </c>
      <c r="Z92" s="39">
        <v>549834.5820703099</v>
      </c>
      <c r="AB92" s="110">
        <v>0.13052986734760341</v>
      </c>
      <c r="AC92" s="110">
        <v>2.0465301957276916E-2</v>
      </c>
    </row>
    <row r="93" spans="5:29" x14ac:dyDescent="0.45">
      <c r="E93" s="197" t="s">
        <v>24</v>
      </c>
      <c r="F93" s="41" t="s">
        <v>33</v>
      </c>
      <c r="G93" s="47">
        <v>24483.751480292765</v>
      </c>
      <c r="H93" s="47">
        <v>26767.60044676793</v>
      </c>
      <c r="I93" s="47">
        <v>27228.253705415606</v>
      </c>
      <c r="J93" s="47">
        <v>27954.906015375731</v>
      </c>
      <c r="K93" s="47">
        <v>29931.601994890905</v>
      </c>
      <c r="L93" s="47">
        <v>30924.401070714666</v>
      </c>
      <c r="M93" s="47">
        <v>27685.171076329996</v>
      </c>
      <c r="N93" s="47">
        <v>29050.939271041319</v>
      </c>
      <c r="O93" s="47">
        <v>25086.720014692808</v>
      </c>
      <c r="P93" s="47">
        <v>27052.285553936148</v>
      </c>
      <c r="Q93" s="47">
        <v>34241.842597899544</v>
      </c>
      <c r="R93" s="47">
        <v>36790.327238852435</v>
      </c>
      <c r="S93" s="47">
        <v>35216.695434644134</v>
      </c>
      <c r="T93" s="47"/>
      <c r="U93" s="67"/>
      <c r="V93" s="47">
        <v>35278.417395096469</v>
      </c>
      <c r="W93" s="47">
        <v>35057.442592099447</v>
      </c>
      <c r="X93" s="47">
        <v>39016.215911982363</v>
      </c>
      <c r="Y93" s="47">
        <v>33443.989606083356</v>
      </c>
      <c r="Z93" s="47">
        <v>31414.999831560352</v>
      </c>
      <c r="AB93" s="110">
        <v>-0.10951221309811687</v>
      </c>
      <c r="AC93" s="110">
        <v>-6.0668293418974728E-2</v>
      </c>
    </row>
    <row r="94" spans="5:29" x14ac:dyDescent="0.45">
      <c r="E94" s="198"/>
      <c r="F94" s="35" t="s">
        <v>76</v>
      </c>
      <c r="G94" s="48">
        <v>460991.78680413368</v>
      </c>
      <c r="H94" s="48">
        <v>514498.17269327212</v>
      </c>
      <c r="I94" s="48">
        <v>522323.28514235164</v>
      </c>
      <c r="J94" s="48">
        <v>578965.89263102529</v>
      </c>
      <c r="K94" s="48">
        <v>572524.8780621409</v>
      </c>
      <c r="L94" s="48">
        <v>608922.55253312143</v>
      </c>
      <c r="M94" s="48">
        <v>609385.29495628097</v>
      </c>
      <c r="N94" s="48">
        <v>586880.48531481542</v>
      </c>
      <c r="O94" s="48">
        <v>532948.30817933683</v>
      </c>
      <c r="P94" s="48">
        <v>583179.32045193727</v>
      </c>
      <c r="Q94" s="48">
        <v>577115.06303324294</v>
      </c>
      <c r="R94" s="48">
        <v>592933.40019823331</v>
      </c>
      <c r="S94" s="48">
        <v>551820.06810300727</v>
      </c>
      <c r="T94" s="48"/>
      <c r="U94" s="67"/>
      <c r="V94" s="48">
        <v>533949.25895132392</v>
      </c>
      <c r="W94" s="48">
        <v>538471.70536415686</v>
      </c>
      <c r="X94" s="48">
        <v>570733.77930181893</v>
      </c>
      <c r="Y94" s="48">
        <v>586589.35808806831</v>
      </c>
      <c r="Z94" s="48">
        <v>518826.81442105677</v>
      </c>
      <c r="AB94" s="110">
        <v>-2.8321875677789321E-2</v>
      </c>
      <c r="AC94" s="110">
        <v>-0.11551955849979456</v>
      </c>
    </row>
    <row r="95" spans="5:29" x14ac:dyDescent="0.45">
      <c r="E95" s="198"/>
      <c r="F95" s="35" t="s">
        <v>77</v>
      </c>
      <c r="G95" s="48">
        <v>448978.60423553002</v>
      </c>
      <c r="H95" s="48">
        <v>515316.93268829491</v>
      </c>
      <c r="I95" s="48">
        <v>551200.05614257057</v>
      </c>
      <c r="J95" s="48">
        <v>637169.67079814151</v>
      </c>
      <c r="K95" s="48">
        <v>649423.98891533143</v>
      </c>
      <c r="L95" s="48">
        <v>743590.79675057298</v>
      </c>
      <c r="M95" s="48">
        <v>793677.08043556567</v>
      </c>
      <c r="N95" s="48">
        <v>806803.38110337825</v>
      </c>
      <c r="O95" s="48">
        <v>825999.20931155514</v>
      </c>
      <c r="P95" s="48">
        <v>904588.42862891976</v>
      </c>
      <c r="Q95" s="48">
        <v>947601.34506695857</v>
      </c>
      <c r="R95" s="48">
        <v>1070712.6047989384</v>
      </c>
      <c r="S95" s="48">
        <v>1072273.7544284877</v>
      </c>
      <c r="T95" s="48"/>
      <c r="U95" s="67"/>
      <c r="V95" s="48">
        <v>1064345.6157029755</v>
      </c>
      <c r="W95" s="48">
        <v>1061938.7911964431</v>
      </c>
      <c r="X95" s="48">
        <v>1092947.902816142</v>
      </c>
      <c r="Y95" s="48">
        <v>1162312.5152298203</v>
      </c>
      <c r="Z95" s="48">
        <v>1122908.327080525</v>
      </c>
      <c r="AB95" s="110">
        <v>5.5022269565013548E-2</v>
      </c>
      <c r="AC95" s="110">
        <v>-3.3901543374076137E-2</v>
      </c>
    </row>
    <row r="96" spans="5:29" x14ac:dyDescent="0.45">
      <c r="E96" s="196"/>
      <c r="F96" s="42" t="s">
        <v>78</v>
      </c>
      <c r="G96" s="49">
        <v>196823.74653760009</v>
      </c>
      <c r="H96" s="49">
        <v>224110.01236536671</v>
      </c>
      <c r="I96" s="49">
        <v>248607.23692044284</v>
      </c>
      <c r="J96" s="49">
        <v>307389.81173976604</v>
      </c>
      <c r="K96" s="49">
        <v>320839.09582925803</v>
      </c>
      <c r="L96" s="49">
        <v>380290.97690738627</v>
      </c>
      <c r="M96" s="49">
        <v>418089.96991955559</v>
      </c>
      <c r="N96" s="49">
        <v>436144.68951517798</v>
      </c>
      <c r="O96" s="49">
        <v>506701.75908690807</v>
      </c>
      <c r="P96" s="49">
        <v>514648.44374676503</v>
      </c>
      <c r="Q96" s="49">
        <v>508940.11614452023</v>
      </c>
      <c r="R96" s="49">
        <v>599497.38231994736</v>
      </c>
      <c r="S96" s="49">
        <v>602464.06116745702</v>
      </c>
      <c r="T96" s="49"/>
      <c r="U96" s="67"/>
      <c r="V96" s="49">
        <v>600009.57646113867</v>
      </c>
      <c r="W96" s="49">
        <v>598576.0817448782</v>
      </c>
      <c r="X96" s="49">
        <v>596833.70937798091</v>
      </c>
      <c r="Y96" s="49">
        <v>670072.04675721528</v>
      </c>
      <c r="Z96" s="49">
        <v>653986.52405251318</v>
      </c>
      <c r="AB96" s="110">
        <v>8.9960143485927402E-2</v>
      </c>
      <c r="AC96" s="110">
        <v>-2.4005661454685745E-2</v>
      </c>
    </row>
    <row r="97" spans="5:29" x14ac:dyDescent="0.45">
      <c r="E97" s="14" t="s">
        <v>81</v>
      </c>
    </row>
    <row r="104" spans="5:29" x14ac:dyDescent="0.45">
      <c r="E104" s="196" t="s">
        <v>82</v>
      </c>
      <c r="F104" s="196"/>
      <c r="G104" s="95">
        <v>2012</v>
      </c>
      <c r="H104" s="95">
        <v>2013</v>
      </c>
      <c r="I104" s="95">
        <v>2014</v>
      </c>
      <c r="J104" s="95">
        <v>2015</v>
      </c>
      <c r="K104" s="95">
        <v>2016</v>
      </c>
      <c r="L104" s="95">
        <v>2017</v>
      </c>
      <c r="M104" s="95">
        <v>2018</v>
      </c>
      <c r="N104" s="95">
        <v>2019</v>
      </c>
      <c r="O104" s="95">
        <v>2020</v>
      </c>
      <c r="P104" s="95">
        <v>2021</v>
      </c>
      <c r="Q104" s="95">
        <v>2022</v>
      </c>
      <c r="R104" s="95">
        <v>2023</v>
      </c>
      <c r="S104" s="95">
        <v>2024</v>
      </c>
      <c r="T104" s="95"/>
      <c r="U104" s="108"/>
      <c r="V104" s="94" t="s">
        <v>100</v>
      </c>
      <c r="W104" s="94" t="s">
        <v>101</v>
      </c>
      <c r="X104" s="94" t="s">
        <v>102</v>
      </c>
      <c r="Y104" s="94" t="s">
        <v>94</v>
      </c>
      <c r="Z104" s="94" t="s">
        <v>107</v>
      </c>
      <c r="AB104" s="109" t="s">
        <v>109</v>
      </c>
      <c r="AC104" s="109" t="s">
        <v>110</v>
      </c>
    </row>
    <row r="105" spans="5:29" x14ac:dyDescent="0.45">
      <c r="E105" s="193" t="s">
        <v>1</v>
      </c>
      <c r="F105" s="30" t="s">
        <v>11</v>
      </c>
      <c r="G105" s="17">
        <v>4096.3034861921851</v>
      </c>
      <c r="H105" s="17">
        <v>3884.5818314382718</v>
      </c>
      <c r="I105" s="17">
        <v>3925.7949863841991</v>
      </c>
      <c r="J105" s="17">
        <v>4475.7894021750581</v>
      </c>
      <c r="K105" s="17">
        <v>4497.5642617028625</v>
      </c>
      <c r="L105" s="17">
        <v>4504.3456755416719</v>
      </c>
      <c r="M105" s="17">
        <v>4800.7089016765231</v>
      </c>
      <c r="N105" s="17">
        <v>4695.6532189882328</v>
      </c>
      <c r="O105" s="17">
        <v>5228.2796723462106</v>
      </c>
      <c r="P105" s="17">
        <v>4021.1047760657625</v>
      </c>
      <c r="Q105" s="17">
        <v>4026.7037990169483</v>
      </c>
      <c r="R105" s="17">
        <v>4270.6369302341573</v>
      </c>
      <c r="S105" s="17">
        <v>4473.4436733691255</v>
      </c>
      <c r="T105" s="17"/>
      <c r="U105" s="68"/>
      <c r="V105" s="18">
        <v>4465.7447272996869</v>
      </c>
      <c r="W105" s="18">
        <v>4495.0927381987185</v>
      </c>
      <c r="X105" s="18">
        <v>4393.2599833163868</v>
      </c>
      <c r="Y105" s="18">
        <v>3830.2447174401491</v>
      </c>
      <c r="Z105" s="18">
        <v>3806.8297970717376</v>
      </c>
      <c r="AB105" s="110">
        <v>-0.14754872265759289</v>
      </c>
      <c r="AC105" s="110">
        <v>-6.1131656318973437E-3</v>
      </c>
    </row>
    <row r="106" spans="5:29" x14ac:dyDescent="0.45">
      <c r="E106" s="194"/>
      <c r="F106" s="23" t="s">
        <v>12</v>
      </c>
      <c r="G106" s="18">
        <v>3433.4052302651771</v>
      </c>
      <c r="H106" s="18">
        <v>3270.5522037845121</v>
      </c>
      <c r="I106" s="18">
        <v>3423.4372386190803</v>
      </c>
      <c r="J106" s="18">
        <v>3318.4203476644525</v>
      </c>
      <c r="K106" s="18">
        <v>3148.6708696080595</v>
      </c>
      <c r="L106" s="18">
        <v>3289.7241600713023</v>
      </c>
      <c r="M106" s="18">
        <v>3571.3888096797045</v>
      </c>
      <c r="N106" s="18">
        <v>3528.6794308287654</v>
      </c>
      <c r="O106" s="18">
        <v>4204.7451602302635</v>
      </c>
      <c r="P106" s="18">
        <v>3701.4896594642269</v>
      </c>
      <c r="Q106" s="18">
        <v>3817.2114065236633</v>
      </c>
      <c r="R106" s="18">
        <v>3903.863645048898</v>
      </c>
      <c r="S106" s="18">
        <v>4220.3770282677915</v>
      </c>
      <c r="T106" s="18"/>
      <c r="U106" s="68"/>
      <c r="V106" s="18">
        <v>4223.4695818873643</v>
      </c>
      <c r="W106" s="18">
        <v>4210.4663022244886</v>
      </c>
      <c r="X106" s="18">
        <v>4141.2058626678736</v>
      </c>
      <c r="Y106" s="18">
        <v>4298.4251103341185</v>
      </c>
      <c r="Z106" s="18">
        <v>4205.0071365552049</v>
      </c>
      <c r="AB106" s="110">
        <v>-4.3713929919932948E-3</v>
      </c>
      <c r="AC106" s="110">
        <v>-2.1733069992151632E-2</v>
      </c>
    </row>
    <row r="107" spans="5:29" x14ac:dyDescent="0.45">
      <c r="E107" s="194"/>
      <c r="F107" s="23" t="s">
        <v>13</v>
      </c>
      <c r="G107" s="18">
        <v>4253.1323963128098</v>
      </c>
      <c r="H107" s="18">
        <v>4215.3338400484463</v>
      </c>
      <c r="I107" s="18">
        <v>4779.5190301406192</v>
      </c>
      <c r="J107" s="18">
        <v>4545.2708738379279</v>
      </c>
      <c r="K107" s="18">
        <v>4268.4607633700098</v>
      </c>
      <c r="L107" s="18">
        <v>4582.503292582227</v>
      </c>
      <c r="M107" s="18">
        <v>5109.0258131919718</v>
      </c>
      <c r="N107" s="18">
        <v>5607.0402093804578</v>
      </c>
      <c r="O107" s="18">
        <v>5731.3903682735599</v>
      </c>
      <c r="P107" s="18">
        <v>4505.3838985177199</v>
      </c>
      <c r="Q107" s="18">
        <v>3890.9527590472999</v>
      </c>
      <c r="R107" s="18">
        <v>4021.1996903928625</v>
      </c>
      <c r="S107" s="18">
        <v>4638.4237138477602</v>
      </c>
      <c r="T107" s="18"/>
      <c r="U107" s="68"/>
      <c r="V107" s="18">
        <v>4741.8637171691844</v>
      </c>
      <c r="W107" s="18">
        <v>4685.2809464253669</v>
      </c>
      <c r="X107" s="18">
        <v>4510.1217365199254</v>
      </c>
      <c r="Y107" s="18">
        <v>4642.8286872057552</v>
      </c>
      <c r="Z107" s="18">
        <v>4977.4714650308451</v>
      </c>
      <c r="AB107" s="110">
        <v>4.9686739626990883E-2</v>
      </c>
      <c r="AC107" s="110">
        <v>7.2077347748639831E-2</v>
      </c>
    </row>
    <row r="108" spans="5:29" x14ac:dyDescent="0.45">
      <c r="E108" s="195"/>
      <c r="F108" s="25" t="s">
        <v>14</v>
      </c>
      <c r="G108" s="16">
        <v>3014.0227943059999</v>
      </c>
      <c r="H108" s="16">
        <v>3161.1909409409236</v>
      </c>
      <c r="I108" s="16">
        <v>3366.0430401669673</v>
      </c>
      <c r="J108" s="16">
        <v>3202.2624793998525</v>
      </c>
      <c r="K108" s="16">
        <v>2982.9790407960545</v>
      </c>
      <c r="L108" s="16">
        <v>3096.0867606840848</v>
      </c>
      <c r="M108" s="16">
        <v>3154.2774503138198</v>
      </c>
      <c r="N108" s="16">
        <v>3017.4587058180341</v>
      </c>
      <c r="O108" s="16">
        <v>3229.7706091150649</v>
      </c>
      <c r="P108" s="16">
        <v>2983.8833777924551</v>
      </c>
      <c r="Q108" s="16">
        <v>2960.2399195961998</v>
      </c>
      <c r="R108" s="16">
        <v>2927.8621338423955</v>
      </c>
      <c r="S108" s="16">
        <v>3025.2208019192235</v>
      </c>
      <c r="T108" s="16"/>
      <c r="U108" s="68"/>
      <c r="V108" s="18">
        <v>3022.5975710412481</v>
      </c>
      <c r="W108" s="18">
        <v>3027.9949883463819</v>
      </c>
      <c r="X108" s="18">
        <v>2967.7042116452649</v>
      </c>
      <c r="Y108" s="18">
        <v>3038.5483807048417</v>
      </c>
      <c r="Z108" s="18">
        <v>2993.2952578034451</v>
      </c>
      <c r="AB108" s="110">
        <v>-9.6944143403479011E-3</v>
      </c>
      <c r="AC108" s="110">
        <v>-1.4893007196712604E-2</v>
      </c>
    </row>
    <row r="109" spans="5:29" x14ac:dyDescent="0.45">
      <c r="E109" s="27" t="s">
        <v>15</v>
      </c>
      <c r="F109" s="28" t="s">
        <v>16</v>
      </c>
      <c r="G109" s="52">
        <v>2960.4122974719176</v>
      </c>
      <c r="H109" s="52">
        <v>3411.4140392539794</v>
      </c>
      <c r="I109" s="52">
        <v>3644.0452124888125</v>
      </c>
      <c r="J109" s="52">
        <v>3518.3179343205011</v>
      </c>
      <c r="K109" s="52">
        <v>3438.1220931193375</v>
      </c>
      <c r="L109" s="52">
        <v>3513.0573863407044</v>
      </c>
      <c r="M109" s="52">
        <v>3660.3118813041197</v>
      </c>
      <c r="N109" s="52">
        <v>3978.9022778511662</v>
      </c>
      <c r="O109" s="52">
        <v>4411.3432452677516</v>
      </c>
      <c r="P109" s="52">
        <v>3543.4751639621622</v>
      </c>
      <c r="Q109" s="52">
        <v>3876.7299962777493</v>
      </c>
      <c r="R109" s="52">
        <v>3948.2409327252162</v>
      </c>
      <c r="S109" s="52">
        <v>4034.5815059202223</v>
      </c>
      <c r="T109" s="52"/>
      <c r="U109" s="68"/>
      <c r="V109" s="54">
        <v>4113.2837990781218</v>
      </c>
      <c r="W109" s="54">
        <v>4050.4620705322545</v>
      </c>
      <c r="X109" s="54">
        <v>3913.361564092731</v>
      </c>
      <c r="Y109" s="54">
        <v>4184.5738282945676</v>
      </c>
      <c r="Z109" s="54">
        <v>4044.8170628137623</v>
      </c>
      <c r="AB109" s="110">
        <v>-1.6645274094557849E-2</v>
      </c>
      <c r="AC109" s="110">
        <v>-3.3398088124487302E-2</v>
      </c>
    </row>
    <row r="110" spans="5:29" x14ac:dyDescent="0.45">
      <c r="E110" s="193" t="s">
        <v>0</v>
      </c>
      <c r="F110" s="30" t="s">
        <v>34</v>
      </c>
      <c r="G110" s="17">
        <v>2426.1278740439629</v>
      </c>
      <c r="H110" s="17">
        <v>2521.763289914677</v>
      </c>
      <c r="I110" s="17">
        <v>2640.4559131225255</v>
      </c>
      <c r="J110" s="17">
        <v>2767.7320427075315</v>
      </c>
      <c r="K110" s="17">
        <v>3053.542156697803</v>
      </c>
      <c r="L110" s="17">
        <v>3314.6058477614797</v>
      </c>
      <c r="M110" s="17">
        <v>3342.2755999182973</v>
      </c>
      <c r="N110" s="17">
        <v>3297.3158209970852</v>
      </c>
      <c r="O110" s="17">
        <v>5773.6693345319873</v>
      </c>
      <c r="P110" s="17">
        <v>3831.8559308356271</v>
      </c>
      <c r="Q110" s="17">
        <v>3161.7130745248473</v>
      </c>
      <c r="R110" s="17">
        <v>3017.4963032915248</v>
      </c>
      <c r="S110" s="17">
        <v>3726.1539485427693</v>
      </c>
      <c r="T110" s="17"/>
      <c r="U110" s="68"/>
      <c r="V110" s="18">
        <v>3806.9952214533741</v>
      </c>
      <c r="W110" s="18">
        <v>4208.4720410308637</v>
      </c>
      <c r="X110" s="18">
        <v>3404.6396853667143</v>
      </c>
      <c r="Y110" s="18">
        <v>4214.1242707602196</v>
      </c>
      <c r="Z110" s="18">
        <v>3820.2629876757724</v>
      </c>
      <c r="AB110" s="110">
        <v>3.4851018849804127E-3</v>
      </c>
      <c r="AC110" s="110">
        <v>-9.3462189954212072E-2</v>
      </c>
    </row>
    <row r="111" spans="5:29" x14ac:dyDescent="0.45">
      <c r="E111" s="194"/>
      <c r="F111" s="23" t="s">
        <v>18</v>
      </c>
      <c r="G111" s="18">
        <v>1889.1146862058886</v>
      </c>
      <c r="H111" s="18">
        <v>2065.8335250028354</v>
      </c>
      <c r="I111" s="18">
        <v>1586.5971015930666</v>
      </c>
      <c r="J111" s="18">
        <v>1689.8953082146745</v>
      </c>
      <c r="K111" s="18">
        <v>1845.3956099482739</v>
      </c>
      <c r="L111" s="18">
        <v>1494.5093558427607</v>
      </c>
      <c r="M111" s="18">
        <v>1806.8574332022906</v>
      </c>
      <c r="N111" s="18">
        <v>1621.5117109283899</v>
      </c>
      <c r="O111" s="18">
        <v>1890.8059303936793</v>
      </c>
      <c r="P111" s="18">
        <v>1825.1807118085278</v>
      </c>
      <c r="Q111" s="18">
        <v>1725.3380751053987</v>
      </c>
      <c r="R111" s="18">
        <v>1973.9765557885544</v>
      </c>
      <c r="S111" s="18">
        <v>1807.3485664735672</v>
      </c>
      <c r="T111" s="18"/>
      <c r="U111" s="68"/>
      <c r="V111" s="18">
        <v>1910.2215957912015</v>
      </c>
      <c r="W111" s="18">
        <v>1738.9372900370961</v>
      </c>
      <c r="X111" s="18">
        <v>1759.8780079414712</v>
      </c>
      <c r="Y111" s="18">
        <v>1837.5156510965969</v>
      </c>
      <c r="Z111" s="18">
        <v>1817.6878271703754</v>
      </c>
      <c r="AB111" s="110">
        <v>-4.8441379170199972E-2</v>
      </c>
      <c r="AC111" s="110">
        <v>-1.0790560567137786E-2</v>
      </c>
    </row>
    <row r="112" spans="5:29" x14ac:dyDescent="0.45">
      <c r="E112" s="195"/>
      <c r="F112" s="25" t="s">
        <v>19</v>
      </c>
      <c r="G112" s="16">
        <v>3165.0080365084696</v>
      </c>
      <c r="H112" s="16">
        <v>3128.0056078209204</v>
      </c>
      <c r="I112" s="16">
        <v>3194.6456977367816</v>
      </c>
      <c r="J112" s="16">
        <v>3519.3725873381477</v>
      </c>
      <c r="K112" s="16">
        <v>3538.6603135141195</v>
      </c>
      <c r="L112" s="16">
        <v>3989.6052734841846</v>
      </c>
      <c r="M112" s="16">
        <v>3955.4636032622006</v>
      </c>
      <c r="N112" s="16">
        <v>3429.0813510519538</v>
      </c>
      <c r="O112" s="16">
        <v>3464.4101085752936</v>
      </c>
      <c r="P112" s="16">
        <v>3191.8999187541185</v>
      </c>
      <c r="Q112" s="16">
        <v>3599.180780811927</v>
      </c>
      <c r="R112" s="16">
        <v>3746.337209072617</v>
      </c>
      <c r="S112" s="16">
        <v>3843.9845876661866</v>
      </c>
      <c r="T112" s="16"/>
      <c r="U112" s="68"/>
      <c r="V112" s="18">
        <v>3979.585313885058</v>
      </c>
      <c r="W112" s="18">
        <v>3651.6007193528644</v>
      </c>
      <c r="X112" s="18">
        <v>3710.6888182455227</v>
      </c>
      <c r="Y112" s="18">
        <v>3480.9256400773811</v>
      </c>
      <c r="Z112" s="18">
        <v>3444.6071614177217</v>
      </c>
      <c r="AB112" s="110">
        <v>-0.13443062788496063</v>
      </c>
      <c r="AC112" s="110">
        <v>-1.0433569232708995E-2</v>
      </c>
    </row>
    <row r="113" spans="5:29" x14ac:dyDescent="0.45">
      <c r="E113" s="193" t="s">
        <v>20</v>
      </c>
      <c r="F113" s="30" t="s">
        <v>21</v>
      </c>
      <c r="G113" s="53">
        <v>2497.9588854720605</v>
      </c>
      <c r="H113" s="53">
        <v>2566.8344196987873</v>
      </c>
      <c r="I113" s="53">
        <v>2544.7010969773482</v>
      </c>
      <c r="J113" s="53">
        <v>2496.2691102971298</v>
      </c>
      <c r="K113" s="53">
        <v>2464.7649208087714</v>
      </c>
      <c r="L113" s="53">
        <v>2473.6339637329093</v>
      </c>
      <c r="M113" s="53">
        <v>2433.5868591780995</v>
      </c>
      <c r="N113" s="53">
        <v>2471.6736267864053</v>
      </c>
      <c r="O113" s="53">
        <v>2551.6760565455584</v>
      </c>
      <c r="P113" s="53">
        <v>2360.0418733668762</v>
      </c>
      <c r="Q113" s="53">
        <v>2432.7663506862978</v>
      </c>
      <c r="R113" s="53">
        <v>2568.2431153996035</v>
      </c>
      <c r="S113" s="53">
        <v>2692.37078863441</v>
      </c>
      <c r="T113" s="53"/>
      <c r="U113" s="68"/>
      <c r="V113" s="54">
        <v>2707.7161401118456</v>
      </c>
      <c r="W113" s="54">
        <v>2686.8827676274286</v>
      </c>
      <c r="X113" s="54">
        <v>2649.0261476217693</v>
      </c>
      <c r="Y113" s="54">
        <v>2768.447611076931</v>
      </c>
      <c r="Z113" s="54">
        <v>2722.5310306511378</v>
      </c>
      <c r="AB113" s="110">
        <v>5.4713602802840544E-3</v>
      </c>
      <c r="AC113" s="110">
        <v>-1.6585677923640185E-2</v>
      </c>
    </row>
    <row r="114" spans="5:29" x14ac:dyDescent="0.45">
      <c r="E114" s="194"/>
      <c r="F114" s="23" t="s">
        <v>22</v>
      </c>
      <c r="G114" s="54">
        <v>3220.8166342285076</v>
      </c>
      <c r="H114" s="54">
        <v>3280.6901282175054</v>
      </c>
      <c r="I114" s="54">
        <v>3364.4148140894213</v>
      </c>
      <c r="J114" s="54">
        <v>3244.5542060723706</v>
      </c>
      <c r="K114" s="54">
        <v>3161.901664697084</v>
      </c>
      <c r="L114" s="54">
        <v>3084.7146976812696</v>
      </c>
      <c r="M114" s="54">
        <v>3114.6990770731363</v>
      </c>
      <c r="N114" s="54">
        <v>3098.1105336414794</v>
      </c>
      <c r="O114" s="54">
        <v>3013.5441063541302</v>
      </c>
      <c r="P114" s="54">
        <v>2837.0356963748745</v>
      </c>
      <c r="Q114" s="54">
        <v>2959.8809259147706</v>
      </c>
      <c r="R114" s="54">
        <v>3011.0041546686311</v>
      </c>
      <c r="S114" s="54">
        <v>3214.348976059995</v>
      </c>
      <c r="T114" s="54"/>
      <c r="U114" s="68"/>
      <c r="V114" s="54">
        <v>3244.4840959884577</v>
      </c>
      <c r="W114" s="54">
        <v>3218.8747398750438</v>
      </c>
      <c r="X114" s="54">
        <v>3154.0346448507253</v>
      </c>
      <c r="Y114" s="54">
        <v>3268.8047968271198</v>
      </c>
      <c r="Z114" s="54">
        <v>3194.9618386023785</v>
      </c>
      <c r="AB114" s="110">
        <v>-1.5263522927207229E-2</v>
      </c>
      <c r="AC114" s="110">
        <v>-2.2590201255338727E-2</v>
      </c>
    </row>
    <row r="115" spans="5:29" x14ac:dyDescent="0.45">
      <c r="E115" s="195"/>
      <c r="F115" s="25" t="s">
        <v>23</v>
      </c>
      <c r="G115" s="55">
        <v>4130.7418901661058</v>
      </c>
      <c r="H115" s="55">
        <v>4260.3220432889593</v>
      </c>
      <c r="I115" s="55">
        <v>4328.2410606125213</v>
      </c>
      <c r="J115" s="55">
        <v>4249.7330987327477</v>
      </c>
      <c r="K115" s="55">
        <v>4245.8944521336725</v>
      </c>
      <c r="L115" s="55">
        <v>4236.5777259021133</v>
      </c>
      <c r="M115" s="55">
        <v>4288.1633436282018</v>
      </c>
      <c r="N115" s="55">
        <v>4263.6355506539276</v>
      </c>
      <c r="O115" s="55">
        <v>4467.9599599899439</v>
      </c>
      <c r="P115" s="55">
        <v>4187.8659214018862</v>
      </c>
      <c r="Q115" s="55">
        <v>4058.1812795869973</v>
      </c>
      <c r="R115" s="55">
        <v>4246.3299047146756</v>
      </c>
      <c r="S115" s="55">
        <v>4387.0805229790212</v>
      </c>
      <c r="T115" s="55"/>
      <c r="U115" s="68"/>
      <c r="V115" s="54">
        <v>4402.9184098377618</v>
      </c>
      <c r="W115" s="54">
        <v>4373.2760229064652</v>
      </c>
      <c r="X115" s="54">
        <v>4310.6280275680256</v>
      </c>
      <c r="Y115" s="54">
        <v>4544.9514148004691</v>
      </c>
      <c r="Z115" s="54">
        <v>4474.399723864638</v>
      </c>
      <c r="AB115" s="110">
        <v>1.6234984928896301E-2</v>
      </c>
      <c r="AC115" s="110">
        <v>-1.5523090237242632E-2</v>
      </c>
    </row>
    <row r="116" spans="5:29" x14ac:dyDescent="0.45">
      <c r="E116" s="194" t="s">
        <v>1</v>
      </c>
      <c r="F116" s="194"/>
      <c r="G116" s="58">
        <v>3317.555704408453</v>
      </c>
      <c r="H116" s="58">
        <v>3435.7836882589722</v>
      </c>
      <c r="I116" s="58">
        <v>3725.5719157649073</v>
      </c>
      <c r="J116" s="58">
        <v>3571.2156419699359</v>
      </c>
      <c r="K116" s="58">
        <v>3331.4208365961504</v>
      </c>
      <c r="L116" s="58">
        <v>3496.291917160645</v>
      </c>
      <c r="M116" s="58">
        <v>3708.0379447212581</v>
      </c>
      <c r="N116" s="58">
        <v>3747.3261090591673</v>
      </c>
      <c r="O116" s="58">
        <v>3837.5750034917201</v>
      </c>
      <c r="P116" s="58">
        <v>3369.085973562469</v>
      </c>
      <c r="Q116" s="58">
        <v>3245.6468161246657</v>
      </c>
      <c r="R116" s="58">
        <v>3251.7274445610869</v>
      </c>
      <c r="S116" s="58">
        <v>3532.2490465039605</v>
      </c>
      <c r="T116" s="58"/>
      <c r="U116" s="69"/>
      <c r="V116" s="58">
        <v>3537.6461239353648</v>
      </c>
      <c r="W116" s="58">
        <v>3541.9921202615255</v>
      </c>
      <c r="X116" s="58">
        <v>3486.1332403186257</v>
      </c>
      <c r="Y116" s="58">
        <v>3551.1621710805125</v>
      </c>
      <c r="Z116" s="58">
        <v>3605.8259780592871</v>
      </c>
      <c r="AB116" s="110">
        <v>1.9272660898054239E-2</v>
      </c>
      <c r="AC116" s="110">
        <v>1.5393216176929014E-2</v>
      </c>
    </row>
    <row r="117" spans="5:29" x14ac:dyDescent="0.45">
      <c r="E117" s="194" t="s">
        <v>15</v>
      </c>
      <c r="F117" s="194"/>
      <c r="G117" s="58">
        <v>2960.4122974719176</v>
      </c>
      <c r="H117" s="58">
        <v>3411.4140392539794</v>
      </c>
      <c r="I117" s="58">
        <v>3644.0452124888125</v>
      </c>
      <c r="J117" s="58">
        <v>3518.3179343205011</v>
      </c>
      <c r="K117" s="58">
        <v>3438.1220931193375</v>
      </c>
      <c r="L117" s="58">
        <v>3513.0573863407044</v>
      </c>
      <c r="M117" s="58">
        <v>3660.3118813041197</v>
      </c>
      <c r="N117" s="58">
        <v>3978.9022778511662</v>
      </c>
      <c r="O117" s="58">
        <v>4411.3432452677516</v>
      </c>
      <c r="P117" s="58">
        <v>3543.4751639621622</v>
      </c>
      <c r="Q117" s="58">
        <v>3876.7299962777493</v>
      </c>
      <c r="R117" s="58">
        <v>3948.2409327252162</v>
      </c>
      <c r="S117" s="58">
        <v>4034.5815059202223</v>
      </c>
      <c r="T117" s="58"/>
      <c r="U117" s="69"/>
      <c r="V117" s="58">
        <v>4113.2837990781218</v>
      </c>
      <c r="W117" s="58">
        <v>4050.4620705322545</v>
      </c>
      <c r="X117" s="58">
        <v>3913.361564092731</v>
      </c>
      <c r="Y117" s="58">
        <v>4184.5738282945676</v>
      </c>
      <c r="Z117" s="58">
        <v>4044.8170628137623</v>
      </c>
      <c r="AB117" s="110">
        <v>-1.6645274094557849E-2</v>
      </c>
      <c r="AC117" s="110">
        <v>-3.3398088124487302E-2</v>
      </c>
    </row>
    <row r="118" spans="5:29" x14ac:dyDescent="0.45">
      <c r="E118" s="194" t="s">
        <v>0</v>
      </c>
      <c r="F118" s="194"/>
      <c r="G118" s="58">
        <v>2409.9180041762011</v>
      </c>
      <c r="H118" s="58">
        <v>2497.7271164241756</v>
      </c>
      <c r="I118" s="58">
        <v>2282.1470045908054</v>
      </c>
      <c r="J118" s="58">
        <v>2433.5430805928008</v>
      </c>
      <c r="K118" s="58">
        <v>2617.8837933491805</v>
      </c>
      <c r="L118" s="58">
        <v>2628.34634600963</v>
      </c>
      <c r="M118" s="58">
        <v>2799.623769272639</v>
      </c>
      <c r="N118" s="58">
        <v>2520.1454823581403</v>
      </c>
      <c r="O118" s="58">
        <v>3581.2148735806113</v>
      </c>
      <c r="P118" s="58">
        <v>2785.2110214534046</v>
      </c>
      <c r="Q118" s="58">
        <v>2642.5336422120949</v>
      </c>
      <c r="R118" s="58">
        <v>2716.1854558769123</v>
      </c>
      <c r="S118" s="58">
        <v>2912.8293424206877</v>
      </c>
      <c r="T118" s="58"/>
      <c r="U118" s="69"/>
      <c r="V118" s="58">
        <v>2991.4528724799279</v>
      </c>
      <c r="W118" s="58">
        <v>2991.2867923999756</v>
      </c>
      <c r="X118" s="58">
        <v>2701.5308318886591</v>
      </c>
      <c r="Y118" s="58">
        <v>3028.1159963973228</v>
      </c>
      <c r="Z118" s="58">
        <v>2820.2749271401849</v>
      </c>
      <c r="AB118" s="110">
        <v>-5.7222344003646564E-2</v>
      </c>
      <c r="AC118" s="110">
        <v>-6.863708969683302E-2</v>
      </c>
    </row>
    <row r="119" spans="5:29" x14ac:dyDescent="0.45">
      <c r="E119" s="194" t="s">
        <v>20</v>
      </c>
      <c r="F119" s="194"/>
      <c r="G119" s="58">
        <v>3211.7369228141006</v>
      </c>
      <c r="H119" s="58">
        <v>3303.0188709712734</v>
      </c>
      <c r="I119" s="58">
        <v>3327.850460503626</v>
      </c>
      <c r="J119" s="58">
        <v>3259.5794364750573</v>
      </c>
      <c r="K119" s="58">
        <v>3232.8699008443009</v>
      </c>
      <c r="L119" s="58">
        <v>3224.8074674388931</v>
      </c>
      <c r="M119" s="58">
        <v>3228.2105181608113</v>
      </c>
      <c r="N119" s="58">
        <v>3235.8214751158016</v>
      </c>
      <c r="O119" s="58">
        <v>3344.8860949603163</v>
      </c>
      <c r="P119" s="58">
        <v>3120.832067795548</v>
      </c>
      <c r="Q119" s="58">
        <v>3121.1610994872321</v>
      </c>
      <c r="R119" s="58">
        <v>3267.2662100841794</v>
      </c>
      <c r="S119" s="58">
        <v>3406.9344011247458</v>
      </c>
      <c r="T119" s="58"/>
      <c r="U119" s="69"/>
      <c r="V119" s="58">
        <v>3424.172855066608</v>
      </c>
      <c r="W119" s="58">
        <v>3399.3877102573492</v>
      </c>
      <c r="X119" s="58">
        <v>3348.8502774584313</v>
      </c>
      <c r="Y119" s="58">
        <v>3512.1090131806523</v>
      </c>
      <c r="Z119" s="58">
        <v>3453.463400407049</v>
      </c>
      <c r="AB119" s="110">
        <v>8.5540498626115458E-3</v>
      </c>
      <c r="AC119" s="110">
        <v>-1.6698118581601862E-2</v>
      </c>
    </row>
    <row r="120" spans="5:29" x14ac:dyDescent="0.45">
      <c r="E120" s="195" t="s">
        <v>24</v>
      </c>
      <c r="F120" s="195"/>
      <c r="G120" s="57">
        <v>3130.5973506453961</v>
      </c>
      <c r="H120" s="57">
        <v>3296.5351765718556</v>
      </c>
      <c r="I120" s="57">
        <v>3359.1562106433021</v>
      </c>
      <c r="J120" s="57">
        <v>3286.6810614684828</v>
      </c>
      <c r="K120" s="57">
        <v>3264.6762530213605</v>
      </c>
      <c r="L120" s="57">
        <v>3277.7965086573986</v>
      </c>
      <c r="M120" s="57">
        <v>3328.7206702589924</v>
      </c>
      <c r="N120" s="57">
        <v>3402.1593195897044</v>
      </c>
      <c r="O120" s="57">
        <v>3629.0926355688284</v>
      </c>
      <c r="P120" s="57">
        <v>3228.9819752661315</v>
      </c>
      <c r="Q120" s="57">
        <v>3294.8957275456846</v>
      </c>
      <c r="R120" s="57">
        <v>3388.3089536403895</v>
      </c>
      <c r="S120" s="57">
        <v>3524.2979174328102</v>
      </c>
      <c r="T120" s="57"/>
      <c r="U120" s="69"/>
      <c r="V120" s="58">
        <v>3551.9359607354368</v>
      </c>
      <c r="W120" s="58">
        <v>3517.4833789455902</v>
      </c>
      <c r="X120" s="58">
        <v>3456.1326468350676</v>
      </c>
      <c r="Y120" s="58">
        <v>3636.7826073034689</v>
      </c>
      <c r="Z120" s="58">
        <v>3535.003313903761</v>
      </c>
      <c r="AB120" s="110">
        <v>-4.7671599428751321E-3</v>
      </c>
      <c r="AC120" s="110">
        <v>-2.7986081212364011E-2</v>
      </c>
    </row>
    <row r="121" spans="5:29" x14ac:dyDescent="0.45">
      <c r="E121" s="14" t="s">
        <v>83</v>
      </c>
    </row>
    <row r="122" spans="5:29" x14ac:dyDescent="0.45">
      <c r="E122" s="14"/>
    </row>
    <row r="123" spans="5:29" x14ac:dyDescent="0.45">
      <c r="E123" s="196" t="s">
        <v>10</v>
      </c>
      <c r="F123" s="196"/>
      <c r="G123" s="95">
        <v>2012</v>
      </c>
      <c r="H123" s="95">
        <v>2013</v>
      </c>
      <c r="I123" s="95">
        <v>2014</v>
      </c>
      <c r="J123" s="95">
        <v>2015</v>
      </c>
      <c r="K123" s="95">
        <v>2016</v>
      </c>
      <c r="L123" s="95">
        <v>2017</v>
      </c>
      <c r="M123" s="95">
        <v>2018</v>
      </c>
      <c r="N123" s="95">
        <v>2019</v>
      </c>
      <c r="O123" s="95">
        <v>2020</v>
      </c>
      <c r="P123" s="95">
        <v>2021</v>
      </c>
      <c r="Q123" s="95">
        <v>2022</v>
      </c>
      <c r="R123" s="95">
        <v>2023</v>
      </c>
      <c r="S123" s="95">
        <v>2024</v>
      </c>
      <c r="T123" s="95"/>
      <c r="U123" s="108"/>
      <c r="V123" s="94" t="s">
        <v>100</v>
      </c>
      <c r="W123" s="94" t="s">
        <v>101</v>
      </c>
      <c r="X123" s="94" t="s">
        <v>102</v>
      </c>
      <c r="Y123" s="94" t="s">
        <v>93</v>
      </c>
      <c r="Z123" s="94" t="s">
        <v>107</v>
      </c>
      <c r="AB123" s="109" t="s">
        <v>109</v>
      </c>
      <c r="AC123" s="109" t="s">
        <v>110</v>
      </c>
    </row>
    <row r="124" spans="5:29" x14ac:dyDescent="0.45">
      <c r="E124" s="193" t="s">
        <v>1</v>
      </c>
      <c r="F124" s="30" t="s">
        <v>26</v>
      </c>
      <c r="G124" s="17">
        <v>3455.4220014579241</v>
      </c>
      <c r="H124" s="17">
        <v>3522.2897904808324</v>
      </c>
      <c r="I124" s="17">
        <v>3578.2820452386686</v>
      </c>
      <c r="J124" s="17">
        <v>3713.5410238860622</v>
      </c>
      <c r="K124" s="17">
        <v>3617.9565350844914</v>
      </c>
      <c r="L124" s="17">
        <v>3748.9309562952403</v>
      </c>
      <c r="M124" s="17">
        <v>4210.2811805207493</v>
      </c>
      <c r="N124" s="17">
        <v>3971.821265797626</v>
      </c>
      <c r="O124" s="17">
        <v>3833.8113340247323</v>
      </c>
      <c r="P124" s="17">
        <v>3665.6509018231009</v>
      </c>
      <c r="Q124" s="17">
        <v>3344.2312737027351</v>
      </c>
      <c r="R124" s="17">
        <v>3463.0129464697884</v>
      </c>
      <c r="S124" s="17">
        <v>3670.6836605046965</v>
      </c>
      <c r="T124" s="17"/>
      <c r="U124" s="68"/>
      <c r="V124" s="18">
        <v>3668.5315481907983</v>
      </c>
      <c r="W124" s="18">
        <v>3653.8057475803521</v>
      </c>
      <c r="X124" s="18">
        <v>3644.4960381985775</v>
      </c>
      <c r="Y124" s="18">
        <v>3943.5766525552331</v>
      </c>
      <c r="Z124" s="18">
        <v>3874.1189450525089</v>
      </c>
      <c r="AB124" s="110">
        <v>5.6040787481601351E-2</v>
      </c>
      <c r="AC124" s="110">
        <v>-1.7612871162962951E-2</v>
      </c>
    </row>
    <row r="125" spans="5:29" x14ac:dyDescent="0.45">
      <c r="E125" s="194"/>
      <c r="F125" s="23" t="s">
        <v>27</v>
      </c>
      <c r="G125" s="18">
        <v>1731.9418849082972</v>
      </c>
      <c r="H125" s="18">
        <v>1700.1875526075037</v>
      </c>
      <c r="I125" s="18">
        <v>1761.7661836367236</v>
      </c>
      <c r="J125" s="18">
        <v>1728.7024701969299</v>
      </c>
      <c r="K125" s="18">
        <v>1573.437485207563</v>
      </c>
      <c r="L125" s="18">
        <v>1618.755779108923</v>
      </c>
      <c r="M125" s="18">
        <v>1565.5333594946442</v>
      </c>
      <c r="N125" s="18">
        <v>1978.3393996335028</v>
      </c>
      <c r="O125" s="18">
        <v>1987.7861574624617</v>
      </c>
      <c r="P125" s="18">
        <v>1664.0498828886759</v>
      </c>
      <c r="Q125" s="18">
        <v>1934.0879988530019</v>
      </c>
      <c r="R125" s="18">
        <v>2109.3752376850216</v>
      </c>
      <c r="S125" s="18">
        <v>2457.3305576792468</v>
      </c>
      <c r="T125" s="18"/>
      <c r="U125" s="68"/>
      <c r="V125" s="18">
        <v>2337.9309395427999</v>
      </c>
      <c r="W125" s="18">
        <v>2565.2401968194763</v>
      </c>
      <c r="X125" s="18">
        <v>2452.7513907350394</v>
      </c>
      <c r="Y125" s="18">
        <v>2357.2400900860175</v>
      </c>
      <c r="Z125" s="18">
        <v>2301.0234242809825</v>
      </c>
      <c r="AB125" s="110">
        <v>-1.5786400974288406E-2</v>
      </c>
      <c r="AC125" s="110">
        <v>-2.3848510824785674E-2</v>
      </c>
    </row>
    <row r="126" spans="5:29" x14ac:dyDescent="0.45">
      <c r="E126" s="194"/>
      <c r="F126" s="23" t="s">
        <v>28</v>
      </c>
      <c r="G126" s="18">
        <v>8526.8445428003179</v>
      </c>
      <c r="H126" s="18">
        <v>8940.3914936974033</v>
      </c>
      <c r="I126" s="18">
        <v>11526.616278081734</v>
      </c>
      <c r="J126" s="18">
        <v>9026.9604681499241</v>
      </c>
      <c r="K126" s="18">
        <v>8400.3708486587111</v>
      </c>
      <c r="L126" s="18">
        <v>8669.2401087779435</v>
      </c>
      <c r="M126" s="18">
        <v>7484.0483137555839</v>
      </c>
      <c r="N126" s="18">
        <v>12527.504741649856</v>
      </c>
      <c r="O126" s="18">
        <v>14118.53036483012</v>
      </c>
      <c r="P126" s="18">
        <v>9202.8294758677966</v>
      </c>
      <c r="Q126" s="18">
        <v>8464.0515968167492</v>
      </c>
      <c r="R126" s="18">
        <v>8243.2222238226059</v>
      </c>
      <c r="S126" s="18">
        <v>10107.453682380314</v>
      </c>
      <c r="T126" s="18"/>
      <c r="U126" s="68"/>
      <c r="V126" s="18">
        <v>10603.716319140145</v>
      </c>
      <c r="W126" s="18">
        <v>10115.402043740098</v>
      </c>
      <c r="X126" s="18">
        <v>9718.9629127018488</v>
      </c>
      <c r="Y126" s="18">
        <v>8334.6065508426218</v>
      </c>
      <c r="Z126" s="18">
        <v>10881.997485566302</v>
      </c>
      <c r="AB126" s="110">
        <v>2.6243739275054745E-2</v>
      </c>
      <c r="AC126" s="110">
        <v>0.30564021459011048</v>
      </c>
    </row>
    <row r="127" spans="5:29" x14ac:dyDescent="0.45">
      <c r="E127" s="194"/>
      <c r="F127" s="23" t="s">
        <v>29</v>
      </c>
      <c r="G127" s="18">
        <v>1801.0719825533083</v>
      </c>
      <c r="H127" s="18">
        <v>1889.0220984871466</v>
      </c>
      <c r="I127" s="18">
        <v>2019.0298784659483</v>
      </c>
      <c r="J127" s="18">
        <v>1892.3558633026496</v>
      </c>
      <c r="K127" s="18">
        <v>1789.5594554912177</v>
      </c>
      <c r="L127" s="18">
        <v>1828.1574667031225</v>
      </c>
      <c r="M127" s="18">
        <v>1842.6021196116374</v>
      </c>
      <c r="N127" s="18">
        <v>1791.9692876006934</v>
      </c>
      <c r="O127" s="18">
        <v>1853.9307939383746</v>
      </c>
      <c r="P127" s="18">
        <v>1793.4673642165171</v>
      </c>
      <c r="Q127" s="18">
        <v>1972.5439422259169</v>
      </c>
      <c r="R127" s="18">
        <v>1967.5441769344584</v>
      </c>
      <c r="S127" s="18">
        <v>2090.9230523720207</v>
      </c>
      <c r="T127" s="18"/>
      <c r="U127" s="68"/>
      <c r="V127" s="18">
        <v>2096.3910339283011</v>
      </c>
      <c r="W127" s="18">
        <v>2083.0996093170388</v>
      </c>
      <c r="X127" s="18">
        <v>2035.5970439242649</v>
      </c>
      <c r="Y127" s="18">
        <v>2173.3536579811744</v>
      </c>
      <c r="Z127" s="18">
        <v>2145.8450605950115</v>
      </c>
      <c r="AB127" s="110">
        <v>2.3590077359776584E-2</v>
      </c>
      <c r="AC127" s="110">
        <v>-1.2657211717542305E-2</v>
      </c>
    </row>
    <row r="128" spans="5:29" x14ac:dyDescent="0.45">
      <c r="E128" s="195"/>
      <c r="F128" s="25" t="s">
        <v>30</v>
      </c>
      <c r="G128" s="16">
        <v>10557.385213269907</v>
      </c>
      <c r="H128" s="16">
        <v>11561.156821958826</v>
      </c>
      <c r="I128" s="16">
        <v>14521.321860473046</v>
      </c>
      <c r="J128" s="16">
        <v>12613.119272340387</v>
      </c>
      <c r="K128" s="16">
        <v>11489.165572258022</v>
      </c>
      <c r="L128" s="16">
        <v>12811.438509860251</v>
      </c>
      <c r="M128" s="16">
        <v>13681.128819547559</v>
      </c>
      <c r="N128" s="16">
        <v>11599.942845503439</v>
      </c>
      <c r="O128" s="16">
        <v>12716.101132986338</v>
      </c>
      <c r="P128" s="16">
        <v>12946.917389737311</v>
      </c>
      <c r="Q128" s="16">
        <v>13851.705174195811</v>
      </c>
      <c r="R128" s="16">
        <v>12444.761479799143</v>
      </c>
      <c r="S128" s="16">
        <v>13571.67286659148</v>
      </c>
      <c r="T128" s="16"/>
      <c r="U128" s="68"/>
      <c r="V128" s="18">
        <v>13233.141277647461</v>
      </c>
      <c r="W128" s="18">
        <v>13719.279686412707</v>
      </c>
      <c r="X128" s="18">
        <v>13380.651938596522</v>
      </c>
      <c r="Y128" s="18">
        <v>11161.164862572314</v>
      </c>
      <c r="Z128" s="18">
        <v>10888.974666159111</v>
      </c>
      <c r="AB128" s="110">
        <v>-0.17714362465456024</v>
      </c>
      <c r="AC128" s="110">
        <v>-2.4387257043927524E-2</v>
      </c>
    </row>
    <row r="129" spans="5:29" x14ac:dyDescent="0.45">
      <c r="E129" s="197" t="s">
        <v>15</v>
      </c>
      <c r="F129" s="30" t="s">
        <v>26</v>
      </c>
      <c r="G129" s="19">
        <v>2599.1887814163429</v>
      </c>
      <c r="H129" s="19">
        <v>2670.3044770172723</v>
      </c>
      <c r="I129" s="19">
        <v>3013.4290262135128</v>
      </c>
      <c r="J129" s="19">
        <v>2967.5541752744994</v>
      </c>
      <c r="K129" s="19">
        <v>3002.7415093915315</v>
      </c>
      <c r="L129" s="19">
        <v>2892.7472968148513</v>
      </c>
      <c r="M129" s="19">
        <v>2885.4604337262426</v>
      </c>
      <c r="N129" s="19">
        <v>3087.2812651590903</v>
      </c>
      <c r="O129" s="19">
        <v>3312.476090196717</v>
      </c>
      <c r="P129" s="19">
        <v>3062.3830314115639</v>
      </c>
      <c r="Q129" s="19">
        <v>2903.9267682368218</v>
      </c>
      <c r="R129" s="19">
        <v>3135.7975354416408</v>
      </c>
      <c r="S129" s="19">
        <v>3111.7416924657837</v>
      </c>
      <c r="T129" s="19"/>
      <c r="U129" s="68"/>
      <c r="V129" s="20">
        <v>3123.4634055576098</v>
      </c>
      <c r="W129" s="20">
        <v>3105.7395759026094</v>
      </c>
      <c r="X129" s="20">
        <v>3062.9690839442051</v>
      </c>
      <c r="Y129" s="20">
        <v>3168.4698838671297</v>
      </c>
      <c r="Z129" s="20">
        <v>3129.1988061923225</v>
      </c>
      <c r="AB129" s="110">
        <v>1.8362310967074968E-3</v>
      </c>
      <c r="AC129" s="110">
        <v>-1.2394335156778125E-2</v>
      </c>
    </row>
    <row r="130" spans="5:29" x14ac:dyDescent="0.45">
      <c r="E130" s="198"/>
      <c r="F130" s="23" t="s">
        <v>27</v>
      </c>
      <c r="G130" s="20">
        <v>1786.8493685053197</v>
      </c>
      <c r="H130" s="20">
        <v>1943.0347150205441</v>
      </c>
      <c r="I130" s="20">
        <v>2216.2429282890653</v>
      </c>
      <c r="J130" s="20">
        <v>1981.7455418923573</v>
      </c>
      <c r="K130" s="20">
        <v>2008.8710407961778</v>
      </c>
      <c r="L130" s="20">
        <v>2130.6173144515233</v>
      </c>
      <c r="M130" s="20">
        <v>2229.7133820143913</v>
      </c>
      <c r="N130" s="20">
        <v>2232.2037652116419</v>
      </c>
      <c r="O130" s="20">
        <v>2448.5285432623195</v>
      </c>
      <c r="P130" s="20">
        <v>2083.7350551795339</v>
      </c>
      <c r="Q130" s="20">
        <v>2436.9524029438444</v>
      </c>
      <c r="R130" s="20">
        <v>2548.3279704807246</v>
      </c>
      <c r="S130" s="20">
        <v>2814.4328588306489</v>
      </c>
      <c r="T130" s="20"/>
      <c r="U130" s="68"/>
      <c r="V130" s="20">
        <v>2825.0346303617812</v>
      </c>
      <c r="W130" s="20">
        <v>2809.0042096214838</v>
      </c>
      <c r="X130" s="20">
        <v>2770.3201895925918</v>
      </c>
      <c r="Y130" s="20">
        <v>2738.0174824839082</v>
      </c>
      <c r="Z130" s="20">
        <v>2704.0815761408849</v>
      </c>
      <c r="AB130" s="110">
        <v>-4.2814715586479979E-2</v>
      </c>
      <c r="AC130" s="110">
        <v>-1.2394335156778125E-2</v>
      </c>
    </row>
    <row r="131" spans="5:29" x14ac:dyDescent="0.45">
      <c r="E131" s="198"/>
      <c r="F131" s="23" t="s">
        <v>28</v>
      </c>
      <c r="G131" s="20">
        <v>10911.620953908408</v>
      </c>
      <c r="H131" s="20">
        <v>13405.182772388549</v>
      </c>
      <c r="I131" s="20">
        <v>14001.785307071945</v>
      </c>
      <c r="J131" s="20">
        <v>12376.516520803169</v>
      </c>
      <c r="K131" s="20">
        <v>11353.558298142156</v>
      </c>
      <c r="L131" s="20">
        <v>11503.318144372633</v>
      </c>
      <c r="M131" s="20">
        <v>12062.776200072331</v>
      </c>
      <c r="N131" s="20">
        <v>14555.744469270345</v>
      </c>
      <c r="O131" s="20">
        <v>18372.197662329323</v>
      </c>
      <c r="P131" s="20">
        <v>12950.318664730312</v>
      </c>
      <c r="Q131" s="20">
        <v>15918.812164682729</v>
      </c>
      <c r="R131" s="20">
        <v>13980.574381215389</v>
      </c>
      <c r="S131" s="20">
        <v>13977.463608473443</v>
      </c>
      <c r="T131" s="20"/>
      <c r="U131" s="68"/>
      <c r="V131" s="20">
        <v>14030.115735276468</v>
      </c>
      <c r="W131" s="20">
        <v>13950.503026867742</v>
      </c>
      <c r="X131" s="20">
        <v>13758.384575547518</v>
      </c>
      <c r="Y131" s="20">
        <v>15983.599933643774</v>
      </c>
      <c r="Z131" s="20">
        <v>15785.493839054336</v>
      </c>
      <c r="AB131" s="110">
        <v>0.12511501237044342</v>
      </c>
      <c r="AC131" s="110">
        <v>-1.2394335156778236E-2</v>
      </c>
    </row>
    <row r="132" spans="5:29" x14ac:dyDescent="0.45">
      <c r="E132" s="198"/>
      <c r="F132" s="23" t="s">
        <v>29</v>
      </c>
      <c r="G132" s="20">
        <v>3581.9470407214581</v>
      </c>
      <c r="H132" s="20">
        <v>4104.1843568521335</v>
      </c>
      <c r="I132" s="20">
        <v>3977.3675101950494</v>
      </c>
      <c r="J132" s="20">
        <v>4278.3282272545257</v>
      </c>
      <c r="K132" s="20">
        <v>4062.6034594829284</v>
      </c>
      <c r="L132" s="20">
        <v>4069.7040694358825</v>
      </c>
      <c r="M132" s="20">
        <v>4150.3768401341558</v>
      </c>
      <c r="N132" s="20">
        <v>4220.7501911768522</v>
      </c>
      <c r="O132" s="20">
        <v>4113.6955315801233</v>
      </c>
      <c r="P132" s="20">
        <v>3595.6963454754286</v>
      </c>
      <c r="Q132" s="20">
        <v>4236.0491285311964</v>
      </c>
      <c r="R132" s="20">
        <v>4046.2803155789352</v>
      </c>
      <c r="S132" s="20">
        <v>4292.4791165018141</v>
      </c>
      <c r="T132" s="20"/>
      <c r="U132" s="68"/>
      <c r="V132" s="20">
        <v>4308.6485848025131</v>
      </c>
      <c r="W132" s="20">
        <v>4284.199521809036</v>
      </c>
      <c r="X132" s="20">
        <v>4225.1999448266424</v>
      </c>
      <c r="Y132" s="20">
        <v>3949.9713379604777</v>
      </c>
      <c r="Z132" s="20">
        <v>3901.0140693381281</v>
      </c>
      <c r="AB132" s="110">
        <v>-9.460843868822244E-2</v>
      </c>
      <c r="AC132" s="110">
        <v>-1.2394335156778125E-2</v>
      </c>
    </row>
    <row r="133" spans="5:29" x14ac:dyDescent="0.45">
      <c r="E133" s="196"/>
      <c r="F133" s="25" t="s">
        <v>30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/>
      <c r="U133" s="68"/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B133" s="110" t="e">
        <v>#DIV/0!</v>
      </c>
      <c r="AC133" s="110" t="e">
        <v>#DIV/0!</v>
      </c>
    </row>
    <row r="134" spans="5:29" x14ac:dyDescent="0.45">
      <c r="E134" s="197" t="s">
        <v>0</v>
      </c>
      <c r="F134" s="30" t="s">
        <v>26</v>
      </c>
      <c r="G134" s="17">
        <v>2916.09599525864</v>
      </c>
      <c r="H134" s="17">
        <v>2967.8516241519828</v>
      </c>
      <c r="I134" s="17">
        <v>3039.8855474718775</v>
      </c>
      <c r="J134" s="17">
        <v>3011.9683769357512</v>
      </c>
      <c r="K134" s="17">
        <v>3334.6607650750448</v>
      </c>
      <c r="L134" s="17">
        <v>3465.9221480144311</v>
      </c>
      <c r="M134" s="17">
        <v>3495.8122173125689</v>
      </c>
      <c r="N134" s="17">
        <v>3038.8647951418834</v>
      </c>
      <c r="O134" s="17">
        <v>4272.6493368312986</v>
      </c>
      <c r="P134" s="17">
        <v>3394.9585477507508</v>
      </c>
      <c r="Q134" s="17">
        <v>3326.33732066532</v>
      </c>
      <c r="R134" s="17">
        <v>3295.9093089974967</v>
      </c>
      <c r="S134" s="17">
        <v>3361.0199047004835</v>
      </c>
      <c r="T134" s="17"/>
      <c r="U134" s="68"/>
      <c r="V134" s="18">
        <v>3362.8720662889905</v>
      </c>
      <c r="W134" s="18">
        <v>3346.3032944149813</v>
      </c>
      <c r="X134" s="18">
        <v>3292.319313472643</v>
      </c>
      <c r="Y134" s="18">
        <v>3169.1994355821698</v>
      </c>
      <c r="Z134" s="18">
        <v>3123.0150223726641</v>
      </c>
      <c r="AB134" s="110">
        <v>-7.1325057625821087E-2</v>
      </c>
      <c r="AC134" s="110">
        <v>-1.4572895820619713E-2</v>
      </c>
    </row>
    <row r="135" spans="5:29" x14ac:dyDescent="0.45">
      <c r="E135" s="198"/>
      <c r="F135" s="23" t="s">
        <v>27</v>
      </c>
      <c r="G135" s="18">
        <v>1351.4707450506351</v>
      </c>
      <c r="H135" s="18">
        <v>1968.0723004297854</v>
      </c>
      <c r="I135" s="18">
        <v>1399.3199173641324</v>
      </c>
      <c r="J135" s="18">
        <v>2816.681991328152</v>
      </c>
      <c r="K135" s="18">
        <v>1665.7830443980517</v>
      </c>
      <c r="L135" s="18">
        <v>1801.7842751798096</v>
      </c>
      <c r="M135" s="18">
        <v>1277.5330830985306</v>
      </c>
      <c r="N135" s="18">
        <v>1151.483790216844</v>
      </c>
      <c r="O135" s="18">
        <v>2384.7860083880423</v>
      </c>
      <c r="P135" s="18">
        <v>1607.8610539442661</v>
      </c>
      <c r="Q135" s="18">
        <v>1740.83085744613</v>
      </c>
      <c r="R135" s="18">
        <v>2531.5881035150196</v>
      </c>
      <c r="S135" s="18">
        <v>3736.704872691455</v>
      </c>
      <c r="T135" s="18"/>
      <c r="U135" s="68"/>
      <c r="V135" s="18">
        <v>3589.2400624051652</v>
      </c>
      <c r="W135" s="18">
        <v>3627.0239595488579</v>
      </c>
      <c r="X135" s="18">
        <v>3308.7746591406667</v>
      </c>
      <c r="Y135" s="18">
        <v>1671.8585593054388</v>
      </c>
      <c r="Z135" s="18">
        <v>1743.1141769919373</v>
      </c>
      <c r="AB135" s="110">
        <v>-0.51435007224792062</v>
      </c>
      <c r="AC135" s="110">
        <v>4.2620601659090651E-2</v>
      </c>
    </row>
    <row r="136" spans="5:29" x14ac:dyDescent="0.45">
      <c r="E136" s="198"/>
      <c r="F136" s="23" t="s">
        <v>28</v>
      </c>
      <c r="G136" s="18">
        <v>12163.906099854583</v>
      </c>
      <c r="H136" s="18">
        <v>5986.3967342561009</v>
      </c>
      <c r="I136" s="18">
        <v>3987.6873643307749</v>
      </c>
      <c r="J136" s="18">
        <v>11078.481907884121</v>
      </c>
      <c r="K136" s="18">
        <v>8430.5165622837631</v>
      </c>
      <c r="L136" s="18">
        <v>7268.8668870589918</v>
      </c>
      <c r="M136" s="18">
        <v>9867.6351561817974</v>
      </c>
      <c r="N136" s="18">
        <v>20061.515111406537</v>
      </c>
      <c r="O136" s="18">
        <v>17008.090013628338</v>
      </c>
      <c r="P136" s="18">
        <v>7375.1661518114597</v>
      </c>
      <c r="Q136" s="18">
        <v>6436.9968472105293</v>
      </c>
      <c r="R136" s="18">
        <v>10796.491058463487</v>
      </c>
      <c r="S136" s="18">
        <v>10244.642997173531</v>
      </c>
      <c r="T136" s="18"/>
      <c r="U136" s="68"/>
      <c r="V136" s="18">
        <v>9676.7087953206774</v>
      </c>
      <c r="W136" s="18">
        <v>12526.784937740567</v>
      </c>
      <c r="X136" s="18">
        <v>9134.791861153677</v>
      </c>
      <c r="Y136" s="18">
        <v>26140.89549450847</v>
      </c>
      <c r="Z136" s="18">
        <v>22015.566094766509</v>
      </c>
      <c r="AB136" s="110">
        <v>1.2751088784869169</v>
      </c>
      <c r="AC136" s="110">
        <v>-0.15781132672400555</v>
      </c>
    </row>
    <row r="137" spans="5:29" x14ac:dyDescent="0.45">
      <c r="E137" s="198"/>
      <c r="F137" s="23" t="s">
        <v>29</v>
      </c>
      <c r="G137" s="18">
        <v>802.63478147315652</v>
      </c>
      <c r="H137" s="18">
        <v>1024.2720815515095</v>
      </c>
      <c r="I137" s="18">
        <v>805.51358098679543</v>
      </c>
      <c r="J137" s="18">
        <v>764.90745869425825</v>
      </c>
      <c r="K137" s="18">
        <v>938.54666377923127</v>
      </c>
      <c r="L137" s="18">
        <v>728.7465104525063</v>
      </c>
      <c r="M137" s="18">
        <v>536.64607428888405</v>
      </c>
      <c r="N137" s="18">
        <v>724.36238085786135</v>
      </c>
      <c r="O137" s="18">
        <v>951.81361020058284</v>
      </c>
      <c r="P137" s="18">
        <v>653.34941423058285</v>
      </c>
      <c r="Q137" s="18">
        <v>712.78633395352995</v>
      </c>
      <c r="R137" s="18">
        <v>735.80774763209024</v>
      </c>
      <c r="S137" s="18">
        <v>676.38070200062964</v>
      </c>
      <c r="T137" s="18"/>
      <c r="U137" s="68"/>
      <c r="V137" s="18">
        <v>812.85475801973337</v>
      </c>
      <c r="W137" s="18">
        <v>675.30709550545419</v>
      </c>
      <c r="X137" s="18">
        <v>591.38979103644067</v>
      </c>
      <c r="Y137" s="18">
        <v>774.34619374335045</v>
      </c>
      <c r="Z137" s="18">
        <v>786.68199973723654</v>
      </c>
      <c r="AB137" s="110">
        <v>-3.2198566870985101E-2</v>
      </c>
      <c r="AC137" s="110">
        <v>1.5930608419797654E-2</v>
      </c>
    </row>
    <row r="138" spans="5:29" x14ac:dyDescent="0.45">
      <c r="E138" s="196"/>
      <c r="F138" s="25" t="s">
        <v>30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/>
      <c r="U138" s="68"/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B138" s="110" t="e">
        <v>#DIV/0!</v>
      </c>
      <c r="AC138" s="110" t="e">
        <v>#DIV/0!</v>
      </c>
    </row>
    <row r="139" spans="5:29" x14ac:dyDescent="0.45">
      <c r="E139" s="193" t="s">
        <v>20</v>
      </c>
      <c r="F139" s="30" t="s">
        <v>26</v>
      </c>
      <c r="G139" s="19">
        <v>2773.4934621160332</v>
      </c>
      <c r="H139" s="19">
        <v>2816.3099969490427</v>
      </c>
      <c r="I139" s="19">
        <v>2873.8976756188408</v>
      </c>
      <c r="J139" s="19">
        <v>2801.1383648679321</v>
      </c>
      <c r="K139" s="19">
        <v>2810.3014773172317</v>
      </c>
      <c r="L139" s="19">
        <v>2868.6082456244785</v>
      </c>
      <c r="M139" s="19">
        <v>2852.0922800683388</v>
      </c>
      <c r="N139" s="19">
        <v>2837.4830441190652</v>
      </c>
      <c r="O139" s="19">
        <v>2862.1553079463833</v>
      </c>
      <c r="P139" s="19">
        <v>2776.2721379600189</v>
      </c>
      <c r="Q139" s="19">
        <v>2814.5579214972449</v>
      </c>
      <c r="R139" s="19">
        <v>2844.9147717520905</v>
      </c>
      <c r="S139" s="19">
        <v>2936.0587632464039</v>
      </c>
      <c r="T139" s="19"/>
      <c r="U139" s="68"/>
      <c r="V139" s="20">
        <v>2946.423833970005</v>
      </c>
      <c r="W139" s="20">
        <v>2930.5251652549023</v>
      </c>
      <c r="X139" s="20">
        <v>2891.5498735226047</v>
      </c>
      <c r="Y139" s="20">
        <v>3002.5231934381577</v>
      </c>
      <c r="Z139" s="20">
        <v>2958.7016342119487</v>
      </c>
      <c r="AB139" s="110">
        <v>4.1670176912058654E-3</v>
      </c>
      <c r="AC139" s="110">
        <v>-1.4594911147390532E-2</v>
      </c>
    </row>
    <row r="140" spans="5:29" x14ac:dyDescent="0.45">
      <c r="E140" s="194"/>
      <c r="F140" s="23" t="s">
        <v>27</v>
      </c>
      <c r="G140" s="20">
        <v>1987.2788926638896</v>
      </c>
      <c r="H140" s="20">
        <v>2062.7030038302014</v>
      </c>
      <c r="I140" s="20">
        <v>2081.8784821271729</v>
      </c>
      <c r="J140" s="20">
        <v>2044.7553628531839</v>
      </c>
      <c r="K140" s="20">
        <v>2022.9432965792778</v>
      </c>
      <c r="L140" s="20">
        <v>2016.8038832672246</v>
      </c>
      <c r="M140" s="20">
        <v>2004.7777424688175</v>
      </c>
      <c r="N140" s="20">
        <v>2104.4965363244137</v>
      </c>
      <c r="O140" s="20">
        <v>2264.1257648003602</v>
      </c>
      <c r="P140" s="20">
        <v>2166.3319735710447</v>
      </c>
      <c r="Q140" s="20">
        <v>2151.2085722834713</v>
      </c>
      <c r="R140" s="20">
        <v>2291.7573631400701</v>
      </c>
      <c r="S140" s="20">
        <v>2430.6240671899759</v>
      </c>
      <c r="T140" s="20"/>
      <c r="U140" s="68"/>
      <c r="V140" s="20">
        <v>2443.0039149715049</v>
      </c>
      <c r="W140" s="20">
        <v>2425.9839006729926</v>
      </c>
      <c r="X140" s="20">
        <v>2389.6124436117916</v>
      </c>
      <c r="Y140" s="20">
        <v>2521.9761443810194</v>
      </c>
      <c r="Z140" s="20">
        <v>2504.5706677475569</v>
      </c>
      <c r="AB140" s="110">
        <v>2.5201250148946253E-2</v>
      </c>
      <c r="AC140" s="110">
        <v>-6.9015231060935989E-3</v>
      </c>
    </row>
    <row r="141" spans="5:29" x14ac:dyDescent="0.45">
      <c r="E141" s="194"/>
      <c r="F141" s="23" t="s">
        <v>28</v>
      </c>
      <c r="G141" s="20">
        <v>8320.7686783990648</v>
      </c>
      <c r="H141" s="20">
        <v>8492.9266600537212</v>
      </c>
      <c r="I141" s="20">
        <v>8169.8052700100325</v>
      </c>
      <c r="J141" s="20">
        <v>7943.1085868162008</v>
      </c>
      <c r="K141" s="20">
        <v>7402.9867289895637</v>
      </c>
      <c r="L141" s="20">
        <v>7292.5983943640513</v>
      </c>
      <c r="M141" s="20">
        <v>7431.1290407125653</v>
      </c>
      <c r="N141" s="20">
        <v>7555.8848540469608</v>
      </c>
      <c r="O141" s="20">
        <v>7929.0323529563848</v>
      </c>
      <c r="P141" s="20">
        <v>7017.7935304345592</v>
      </c>
      <c r="Q141" s="20">
        <v>6885.8891303306791</v>
      </c>
      <c r="R141" s="20">
        <v>7845.3328704689784</v>
      </c>
      <c r="S141" s="20">
        <v>8064.33204333702</v>
      </c>
      <c r="T141" s="20"/>
      <c r="U141" s="68"/>
      <c r="V141" s="20">
        <v>8097.3869407310594</v>
      </c>
      <c r="W141" s="20">
        <v>8058.5002123630611</v>
      </c>
      <c r="X141" s="20">
        <v>7930.8909204234433</v>
      </c>
      <c r="Y141" s="20">
        <v>8145.8094900357219</v>
      </c>
      <c r="Z141" s="20">
        <v>8044.9957826596019</v>
      </c>
      <c r="AB141" s="110">
        <v>-6.4701314701810508E-3</v>
      </c>
      <c r="AC141" s="110">
        <v>-1.2376143525016037E-2</v>
      </c>
    </row>
    <row r="142" spans="5:29" x14ac:dyDescent="0.45">
      <c r="E142" s="194"/>
      <c r="F142" s="23" t="s">
        <v>29</v>
      </c>
      <c r="G142" s="20">
        <v>2809.5998467392151</v>
      </c>
      <c r="H142" s="20">
        <v>2910.9271545092006</v>
      </c>
      <c r="I142" s="20">
        <v>2930.9812188898823</v>
      </c>
      <c r="J142" s="20">
        <v>2785.2098556166952</v>
      </c>
      <c r="K142" s="20">
        <v>2693.0898500872759</v>
      </c>
      <c r="L142" s="20">
        <v>2590.814396493457</v>
      </c>
      <c r="M142" s="20">
        <v>2572.0037313792823</v>
      </c>
      <c r="N142" s="20">
        <v>2546.0039118304285</v>
      </c>
      <c r="O142" s="20">
        <v>2624.6659114412973</v>
      </c>
      <c r="P142" s="20">
        <v>2491.6589903022923</v>
      </c>
      <c r="Q142" s="20">
        <v>2593.2548004698665</v>
      </c>
      <c r="R142" s="20">
        <v>2756.0432158528433</v>
      </c>
      <c r="S142" s="20">
        <v>2954.769109809763</v>
      </c>
      <c r="T142" s="20"/>
      <c r="U142" s="68"/>
      <c r="V142" s="20">
        <v>2968.5773733745314</v>
      </c>
      <c r="W142" s="20">
        <v>2945.7894058647203</v>
      </c>
      <c r="X142" s="20">
        <v>2907.6825694714757</v>
      </c>
      <c r="Y142" s="20">
        <v>3105.8108637392547</v>
      </c>
      <c r="Z142" s="20">
        <v>3069.5011386656702</v>
      </c>
      <c r="AB142" s="110">
        <v>3.3997350446828278E-2</v>
      </c>
      <c r="AC142" s="110">
        <v>-1.1690900272616545E-2</v>
      </c>
    </row>
    <row r="143" spans="5:29" x14ac:dyDescent="0.45">
      <c r="E143" s="195"/>
      <c r="F143" s="25" t="s">
        <v>30</v>
      </c>
      <c r="G143" s="15">
        <v>5135.428660209298</v>
      </c>
      <c r="H143" s="15">
        <v>5252.3902994385662</v>
      </c>
      <c r="I143" s="15">
        <v>5394.6728259163574</v>
      </c>
      <c r="J143" s="15">
        <v>5486.0463928170402</v>
      </c>
      <c r="K143" s="15">
        <v>5748.1149521925799</v>
      </c>
      <c r="L143" s="15">
        <v>5671.2976288566115</v>
      </c>
      <c r="M143" s="15">
        <v>5814.9739020576235</v>
      </c>
      <c r="N143" s="15">
        <v>6032.9769082455205</v>
      </c>
      <c r="O143" s="15">
        <v>6168.8612430216845</v>
      </c>
      <c r="P143" s="15">
        <v>5816.3734281999114</v>
      </c>
      <c r="Q143" s="15">
        <v>5544.6305684164236</v>
      </c>
      <c r="R143" s="15">
        <v>5913.185211485792</v>
      </c>
      <c r="S143" s="15">
        <v>6311.9286475740155</v>
      </c>
      <c r="T143" s="15"/>
      <c r="U143" s="68"/>
      <c r="V143" s="20">
        <v>6312.5468430414749</v>
      </c>
      <c r="W143" s="20">
        <v>6356.1471669232233</v>
      </c>
      <c r="X143" s="20">
        <v>6208.8934354313687</v>
      </c>
      <c r="Y143" s="20">
        <v>6458.5667088779664</v>
      </c>
      <c r="Z143" s="20">
        <v>6361.6595655781612</v>
      </c>
      <c r="AB143" s="110">
        <v>7.7801755389466098E-3</v>
      </c>
      <c r="AC143" s="110">
        <v>-1.5004434833288394E-2</v>
      </c>
    </row>
    <row r="144" spans="5:29" x14ac:dyDescent="0.45">
      <c r="E144" s="194" t="s">
        <v>26</v>
      </c>
      <c r="F144" s="194"/>
      <c r="G144" s="56">
        <v>2810.6614231442531</v>
      </c>
      <c r="H144" s="56">
        <v>2856.5047374543506</v>
      </c>
      <c r="I144" s="56">
        <v>2956.469587360797</v>
      </c>
      <c r="J144" s="56">
        <v>2900.3687403643789</v>
      </c>
      <c r="K144" s="56">
        <v>2925.9378145744827</v>
      </c>
      <c r="L144" s="56">
        <v>2962.0606079213694</v>
      </c>
      <c r="M144" s="56">
        <v>2982.2458615841651</v>
      </c>
      <c r="N144" s="56">
        <v>2966.1543166052002</v>
      </c>
      <c r="O144" s="56">
        <v>3086.9079315940194</v>
      </c>
      <c r="P144" s="56">
        <v>2920.1878909504794</v>
      </c>
      <c r="Q144" s="56">
        <v>2898.7441759572175</v>
      </c>
      <c r="R144" s="56">
        <v>2960.847238053339</v>
      </c>
      <c r="S144" s="56">
        <v>3046.2410980783188</v>
      </c>
      <c r="T144" s="56"/>
      <c r="U144" s="68"/>
      <c r="V144" s="56">
        <v>3053.1678145783089</v>
      </c>
      <c r="W144" s="56">
        <v>3038.1776000529221</v>
      </c>
      <c r="X144" s="56">
        <v>3003.6468287613361</v>
      </c>
      <c r="Y144" s="56">
        <v>3108.8262847940246</v>
      </c>
      <c r="Z144" s="56">
        <v>3057.30407936758</v>
      </c>
      <c r="AB144" s="110">
        <v>1.3547453138740284E-3</v>
      </c>
      <c r="AC144" s="110">
        <v>-1.6572880150445002E-2</v>
      </c>
    </row>
    <row r="145" spans="5:29" x14ac:dyDescent="0.45">
      <c r="E145" s="194" t="s">
        <v>27</v>
      </c>
      <c r="F145" s="194"/>
      <c r="G145" s="56">
        <v>1919.6059965773634</v>
      </c>
      <c r="H145" s="56">
        <v>2014.7326960766086</v>
      </c>
      <c r="I145" s="56">
        <v>2065.8208998784171</v>
      </c>
      <c r="J145" s="56">
        <v>2030.2975066422316</v>
      </c>
      <c r="K145" s="56">
        <v>1983.7303139541045</v>
      </c>
      <c r="L145" s="56">
        <v>2013.4318608770548</v>
      </c>
      <c r="M145" s="56">
        <v>2009.8895900227451</v>
      </c>
      <c r="N145" s="56">
        <v>2104.1773773404302</v>
      </c>
      <c r="O145" s="56">
        <v>2292.1574833362929</v>
      </c>
      <c r="P145" s="56">
        <v>2107.3049281987178</v>
      </c>
      <c r="Q145" s="56">
        <v>2197.061654889374</v>
      </c>
      <c r="R145" s="56">
        <v>2337.1511329250643</v>
      </c>
      <c r="S145" s="56">
        <v>2535.1935716063622</v>
      </c>
      <c r="T145" s="56"/>
      <c r="U145" s="68"/>
      <c r="V145" s="56">
        <v>2535.1832689860262</v>
      </c>
      <c r="W145" s="56">
        <v>2527.8156653805459</v>
      </c>
      <c r="X145" s="56">
        <v>2495.1635984650006</v>
      </c>
      <c r="Y145" s="56">
        <v>2542.3724466436624</v>
      </c>
      <c r="Z145" s="56">
        <v>2515.5434892607377</v>
      </c>
      <c r="AB145" s="110">
        <v>-7.7468875586038655E-3</v>
      </c>
      <c r="AC145" s="110">
        <v>-1.0552725041660715E-2</v>
      </c>
    </row>
    <row r="146" spans="5:29" x14ac:dyDescent="0.45">
      <c r="E146" s="194" t="s">
        <v>28</v>
      </c>
      <c r="F146" s="194"/>
      <c r="G146" s="56">
        <v>8958.4402866701712</v>
      </c>
      <c r="H146" s="56">
        <v>9750.5078916648581</v>
      </c>
      <c r="I146" s="56">
        <v>9782.9442695039797</v>
      </c>
      <c r="J146" s="56">
        <v>8974.4437159103691</v>
      </c>
      <c r="K146" s="56">
        <v>8429.2162449274092</v>
      </c>
      <c r="L146" s="56">
        <v>8373.8794858379697</v>
      </c>
      <c r="M146" s="56">
        <v>8672.6149692291619</v>
      </c>
      <c r="N146" s="56">
        <v>9742.0947720718395</v>
      </c>
      <c r="O146" s="56">
        <v>11286.638234360205</v>
      </c>
      <c r="P146" s="56">
        <v>8826.6830806432554</v>
      </c>
      <c r="Q146" s="56">
        <v>9358.5637695452679</v>
      </c>
      <c r="R146" s="56">
        <v>9520.3199061634004</v>
      </c>
      <c r="S146" s="56">
        <v>9719.6381193002489</v>
      </c>
      <c r="T146" s="56"/>
      <c r="U146" s="68"/>
      <c r="V146" s="56">
        <v>9828.5821401499124</v>
      </c>
      <c r="W146" s="56">
        <v>9686.1768034883153</v>
      </c>
      <c r="X146" s="56">
        <v>9555.8298879821268</v>
      </c>
      <c r="Y146" s="56">
        <v>10568.383676369547</v>
      </c>
      <c r="Z146" s="56">
        <v>9862.1906311683942</v>
      </c>
      <c r="AB146" s="110">
        <v>3.4194648362544378E-3</v>
      </c>
      <c r="AC146" s="110">
        <v>-6.6821291393893145E-2</v>
      </c>
    </row>
    <row r="147" spans="5:29" x14ac:dyDescent="0.45">
      <c r="E147" s="194" t="s">
        <v>29</v>
      </c>
      <c r="F147" s="194"/>
      <c r="G147" s="56">
        <v>2918.3176784378652</v>
      </c>
      <c r="H147" s="56">
        <v>3178.5894321505912</v>
      </c>
      <c r="I147" s="56">
        <v>3118.9308796030418</v>
      </c>
      <c r="J147" s="56">
        <v>3092.1203264585793</v>
      </c>
      <c r="K147" s="56">
        <v>3052.3196808021053</v>
      </c>
      <c r="L147" s="56">
        <v>2935.5883475414976</v>
      </c>
      <c r="M147" s="56">
        <v>2906.1490826335548</v>
      </c>
      <c r="N147" s="56">
        <v>2928.0639581696291</v>
      </c>
      <c r="O147" s="56">
        <v>2991.5529951089129</v>
      </c>
      <c r="P147" s="56">
        <v>2779.4516238185788</v>
      </c>
      <c r="Q147" s="56">
        <v>3005.2784051016224</v>
      </c>
      <c r="R147" s="56">
        <v>2995.4664274337601</v>
      </c>
      <c r="S147" s="56">
        <v>3175.0780212199279</v>
      </c>
      <c r="T147" s="56"/>
      <c r="U147" s="68"/>
      <c r="V147" s="56">
        <v>3178.1828021972492</v>
      </c>
      <c r="W147" s="56">
        <v>3166.5628350080233</v>
      </c>
      <c r="X147" s="56">
        <v>3125.6719193582639</v>
      </c>
      <c r="Y147" s="56">
        <v>3213.6918122817233</v>
      </c>
      <c r="Z147" s="56">
        <v>3150.8059308305428</v>
      </c>
      <c r="AB147" s="110">
        <v>-8.6140014815319077E-3</v>
      </c>
      <c r="AC147" s="110">
        <v>-1.9568112041998043E-2</v>
      </c>
    </row>
    <row r="148" spans="5:29" x14ac:dyDescent="0.45">
      <c r="E148" s="194" t="s">
        <v>30</v>
      </c>
      <c r="F148" s="194"/>
      <c r="G148" s="56">
        <v>3734.0975095798199</v>
      </c>
      <c r="H148" s="56">
        <v>3732.4854193555202</v>
      </c>
      <c r="I148" s="56">
        <v>3971.8961181437817</v>
      </c>
      <c r="J148" s="56">
        <v>3978.804129262875</v>
      </c>
      <c r="K148" s="56">
        <v>4081.5576849278614</v>
      </c>
      <c r="L148" s="56">
        <v>4187.7044768611067</v>
      </c>
      <c r="M148" s="56">
        <v>4429.498415623535</v>
      </c>
      <c r="N148" s="56">
        <v>4534.4171693594653</v>
      </c>
      <c r="O148" s="56">
        <v>4753.3469552451006</v>
      </c>
      <c r="P148" s="56">
        <v>4350.2781781292306</v>
      </c>
      <c r="Q148" s="56">
        <v>4204.3400201518434</v>
      </c>
      <c r="R148" s="56">
        <v>4600.4689360375269</v>
      </c>
      <c r="S148" s="56">
        <v>4942.404432743735</v>
      </c>
      <c r="T148" s="56"/>
      <c r="U148" s="68"/>
      <c r="V148" s="56">
        <v>4918.7793283949277</v>
      </c>
      <c r="W148" s="56">
        <v>4941.1611548952651</v>
      </c>
      <c r="X148" s="56">
        <v>4771.783107342374</v>
      </c>
      <c r="Y148" s="56">
        <v>5110.242264270697</v>
      </c>
      <c r="Z148" s="56">
        <v>5364.6051644273202</v>
      </c>
      <c r="AB148" s="110">
        <v>9.0637494847298328E-2</v>
      </c>
      <c r="AC148" s="110">
        <v>4.9775115738651676E-2</v>
      </c>
    </row>
    <row r="149" spans="5:29" x14ac:dyDescent="0.45">
      <c r="E149" s="195" t="s">
        <v>24</v>
      </c>
      <c r="F149" s="195"/>
      <c r="G149" s="57">
        <v>3130.5973506453961</v>
      </c>
      <c r="H149" s="57">
        <v>3296.5351765718551</v>
      </c>
      <c r="I149" s="57">
        <v>3359.1562106433021</v>
      </c>
      <c r="J149" s="57">
        <v>3286.6810614684828</v>
      </c>
      <c r="K149" s="57">
        <v>3264.6762530213605</v>
      </c>
      <c r="L149" s="57">
        <v>3277.7965086573977</v>
      </c>
      <c r="M149" s="57">
        <v>3328.7206702589924</v>
      </c>
      <c r="N149" s="57">
        <v>3402.159319589704</v>
      </c>
      <c r="O149" s="57">
        <v>3629.0926355688284</v>
      </c>
      <c r="P149" s="57">
        <v>3228.9819752661315</v>
      </c>
      <c r="Q149" s="57">
        <v>3294.8957275456842</v>
      </c>
      <c r="R149" s="57">
        <v>3388.3089536403891</v>
      </c>
      <c r="S149" s="57">
        <v>3524.2979174328111</v>
      </c>
      <c r="T149" s="57"/>
      <c r="U149" s="69"/>
      <c r="V149" s="58">
        <v>3551.9359607354377</v>
      </c>
      <c r="W149" s="58">
        <v>3517.4833789455897</v>
      </c>
      <c r="X149" s="58">
        <v>3456.1326468350685</v>
      </c>
      <c r="Y149" s="58">
        <v>3636.7826073034689</v>
      </c>
      <c r="Z149" s="58">
        <v>3535.003313903761</v>
      </c>
      <c r="AB149" s="110">
        <v>-4.7671599428754652E-3</v>
      </c>
      <c r="AC149" s="110">
        <v>-2.7986081212364011E-2</v>
      </c>
    </row>
    <row r="150" spans="5:29" x14ac:dyDescent="0.45">
      <c r="E150" s="14" t="s">
        <v>83</v>
      </c>
    </row>
    <row r="151" spans="5:29" x14ac:dyDescent="0.45">
      <c r="E151" s="14"/>
    </row>
    <row r="152" spans="5:29" x14ac:dyDescent="0.45">
      <c r="E152" s="14"/>
    </row>
    <row r="153" spans="5:29" x14ac:dyDescent="0.45">
      <c r="E153" s="14"/>
    </row>
    <row r="154" spans="5:29" x14ac:dyDescent="0.45">
      <c r="E154" s="14"/>
      <c r="F154" s="113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V154" s="114"/>
      <c r="W154" s="114"/>
      <c r="X154" s="114"/>
      <c r="Y154" s="114"/>
      <c r="Z154" s="114"/>
    </row>
    <row r="155" spans="5:29" x14ac:dyDescent="0.45">
      <c r="F155" s="113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V155" s="114"/>
      <c r="W155" s="114"/>
      <c r="X155" s="114"/>
      <c r="Y155" s="114"/>
      <c r="Z155" s="114"/>
    </row>
    <row r="156" spans="5:29" x14ac:dyDescent="0.45">
      <c r="F156" s="113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V156" s="114"/>
      <c r="W156" s="114"/>
      <c r="X156" s="114"/>
      <c r="Y156" s="114"/>
      <c r="Z156" s="114"/>
    </row>
    <row r="157" spans="5:29" x14ac:dyDescent="0.45">
      <c r="F157" s="113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V157" s="114"/>
      <c r="W157" s="114"/>
      <c r="X157" s="114"/>
      <c r="Y157" s="114"/>
      <c r="Z157" s="114"/>
    </row>
  </sheetData>
  <mergeCells count="47">
    <mergeCell ref="E148:F148"/>
    <mergeCell ref="E149:F149"/>
    <mergeCell ref="E145:F145"/>
    <mergeCell ref="E146:F146"/>
    <mergeCell ref="E147:F147"/>
    <mergeCell ref="E134:E138"/>
    <mergeCell ref="E139:E143"/>
    <mergeCell ref="E144:F144"/>
    <mergeCell ref="E123:F123"/>
    <mergeCell ref="E124:E128"/>
    <mergeCell ref="E129:E133"/>
    <mergeCell ref="E118:F118"/>
    <mergeCell ref="E119:F119"/>
    <mergeCell ref="E120:F120"/>
    <mergeCell ref="E113:E115"/>
    <mergeCell ref="E116:F116"/>
    <mergeCell ref="E117:F117"/>
    <mergeCell ref="E104:F104"/>
    <mergeCell ref="E105:E108"/>
    <mergeCell ref="E110:E112"/>
    <mergeCell ref="E85:E88"/>
    <mergeCell ref="E89:E92"/>
    <mergeCell ref="E93:E96"/>
    <mergeCell ref="E76:F76"/>
    <mergeCell ref="E77:E80"/>
    <mergeCell ref="E81:E84"/>
    <mergeCell ref="E68:E69"/>
    <mergeCell ref="E70:E71"/>
    <mergeCell ref="E72:E73"/>
    <mergeCell ref="E63:F63"/>
    <mergeCell ref="E64:E65"/>
    <mergeCell ref="E66:E67"/>
    <mergeCell ref="E46:E50"/>
    <mergeCell ref="E51:E55"/>
    <mergeCell ref="E56:E60"/>
    <mergeCell ref="E35:F35"/>
    <mergeCell ref="E36:E40"/>
    <mergeCell ref="E41:E45"/>
    <mergeCell ref="E30:F30"/>
    <mergeCell ref="E31:F31"/>
    <mergeCell ref="E32:F32"/>
    <mergeCell ref="E25:E27"/>
    <mergeCell ref="E28:F28"/>
    <mergeCell ref="E29:F29"/>
    <mergeCell ref="E16:F16"/>
    <mergeCell ref="E17:E20"/>
    <mergeCell ref="E22:E24"/>
  </mergeCells>
  <phoneticPr fontId="22" type="noConversion"/>
  <hyperlinks>
    <hyperlink ref="E8" location="EMPREGO!E16" display="1) Pessoal ocupado (PO) por segmento" xr:uid="{E40F745C-A7CD-44F4-B196-B4CCAFDC1A70}"/>
    <hyperlink ref="E9" location="EMPREGO!E35" display="2) PO por segmento e posições na ocupação e categorias de emprego" xr:uid="{FAA2EEA1-C19C-44BC-8CB5-FEBEF0A514EA}"/>
    <hyperlink ref="E10" location="EMPREGO!E63" display="3) PO por segmento e gênero" xr:uid="{AB6C350F-415E-4F5F-9784-8014C0859A35}"/>
    <hyperlink ref="E11" location="EMPREGO!E76" display="4) PO por segmento e escolaridade" xr:uid="{D886BDD6-A3FA-46BD-AAD6-5FD1038EFAC7}"/>
    <hyperlink ref="E13" location="EMPREGO!E123" display="6) Rendimento por segmento e posição na ocupação" xr:uid="{23909871-B168-42E5-AB49-032711A17E6A}"/>
    <hyperlink ref="E12" location="EMPREGO!E104" display="5) Rendimento por segmento e subsegmento" xr:uid="{37CCEE9C-D57C-4DF5-8176-FA9C872872F9}"/>
  </hyperlink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D41B-86CE-4586-BFDF-7BB88D738930}">
  <dimension ref="A1:BD321"/>
  <sheetViews>
    <sheetView showGridLines="0" topLeftCell="H51" zoomScale="55" zoomScaleNormal="55" workbookViewId="0">
      <selection activeCell="U74" sqref="U74:V80"/>
    </sheetView>
  </sheetViews>
  <sheetFormatPr defaultColWidth="0" defaultRowHeight="14.5" x14ac:dyDescent="0.35"/>
  <cols>
    <col min="1" max="3" width="3" customWidth="1"/>
    <col min="4" max="4" width="52.08984375" customWidth="1"/>
    <col min="5" max="6" width="15.54296875" bestFit="1" customWidth="1"/>
    <col min="7" max="7" width="15.54296875" customWidth="1"/>
    <col min="8" max="12" width="15.54296875" bestFit="1" customWidth="1"/>
    <col min="13" max="13" width="17.08984375" bestFit="1" customWidth="1"/>
    <col min="14" max="14" width="15.54296875" bestFit="1" customWidth="1"/>
    <col min="15" max="16" width="17.08984375" bestFit="1" customWidth="1"/>
    <col min="17" max="18" width="18" bestFit="1" customWidth="1"/>
    <col min="19" max="19" width="18.453125" bestFit="1" customWidth="1"/>
    <col min="20" max="20" width="18.453125" customWidth="1"/>
    <col min="21" max="21" width="27" bestFit="1" customWidth="1"/>
    <col min="22" max="22" width="18.453125" customWidth="1"/>
    <col min="23" max="23" width="8.90625" customWidth="1"/>
    <col min="24" max="24" width="21.6328125" style="1" bestFit="1" customWidth="1"/>
    <col min="25" max="26" width="8.90625" customWidth="1"/>
    <col min="27" max="56" width="0" hidden="1" customWidth="1"/>
    <col min="57" max="16384" width="8.90625" hidden="1"/>
  </cols>
  <sheetData>
    <row r="1" spans="1:40" ht="33.5" x14ac:dyDescent="0.35">
      <c r="A1" s="2" t="s">
        <v>2</v>
      </c>
      <c r="B1" s="2" t="s">
        <v>2</v>
      </c>
      <c r="C1" s="2" t="s">
        <v>2</v>
      </c>
      <c r="D1" s="2" t="s">
        <v>2</v>
      </c>
      <c r="E1" s="3"/>
      <c r="F1" s="3"/>
      <c r="G1" s="3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85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33.5" x14ac:dyDescent="0.35">
      <c r="A2" s="2"/>
      <c r="B2" s="2"/>
      <c r="C2" s="2"/>
      <c r="D2" s="2"/>
      <c r="E2" s="2"/>
      <c r="F2" s="4" t="s">
        <v>71</v>
      </c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86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33.5" x14ac:dyDescent="0.35">
      <c r="A3" s="2"/>
      <c r="B3" s="2"/>
      <c r="C3" s="2"/>
      <c r="D3" s="2"/>
      <c r="E3" s="2"/>
      <c r="F3" s="13" t="s">
        <v>52</v>
      </c>
      <c r="G3" s="1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86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33.5" x14ac:dyDescent="0.35"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87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ht="26" x14ac:dyDescent="0.35">
      <c r="A5" s="6"/>
      <c r="B5" s="6"/>
      <c r="C5" s="6"/>
      <c r="D5" s="6" t="str">
        <f>PIB!B5</f>
        <v>Atualizado em: 20/10/2025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88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ht="26" x14ac:dyDescent="0.35"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9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6" x14ac:dyDescent="0.35">
      <c r="A7" s="8"/>
      <c r="B7" s="8"/>
      <c r="C7" s="8"/>
      <c r="D7" s="9" t="s">
        <v>4</v>
      </c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9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26" x14ac:dyDescent="0.35">
      <c r="A8" s="11"/>
      <c r="B8" s="11"/>
      <c r="C8" s="11"/>
      <c r="D8" s="12" t="s">
        <v>60</v>
      </c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9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0" ht="26" x14ac:dyDescent="0.35">
      <c r="A9" s="8"/>
      <c r="B9" s="8"/>
      <c r="C9" s="8"/>
      <c r="D9" s="12" t="s">
        <v>63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9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0" ht="26" x14ac:dyDescent="0.35">
      <c r="A10" s="10"/>
      <c r="B10" s="10"/>
      <c r="C10" s="10"/>
      <c r="D10" s="12" t="s">
        <v>64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9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t="26" x14ac:dyDescent="0.35">
      <c r="A11" s="10"/>
      <c r="B11" s="10"/>
      <c r="C11" s="10"/>
      <c r="D11" s="12" t="s">
        <v>68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9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0" ht="26" x14ac:dyDescent="0.35">
      <c r="A12" s="10"/>
      <c r="B12" s="10"/>
      <c r="C12" s="10"/>
      <c r="D12" s="12" t="s">
        <v>69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9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0" ht="26" x14ac:dyDescent="0.35">
      <c r="A13" s="10"/>
      <c r="B13" s="10"/>
      <c r="C13" s="10"/>
      <c r="D13" s="12" t="s">
        <v>70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9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 ht="26" x14ac:dyDescent="0.35">
      <c r="A14" s="10"/>
      <c r="B14" s="10"/>
      <c r="C14" s="10"/>
      <c r="D14" s="12" t="s">
        <v>92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9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6" spans="1:40" ht="21" x14ac:dyDescent="0.35">
      <c r="D16" s="117" t="s">
        <v>59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8"/>
      <c r="U16" s="117"/>
      <c r="V16" s="117"/>
      <c r="X16" s="119"/>
    </row>
    <row r="17" spans="4:24" ht="21" x14ac:dyDescent="0.5">
      <c r="D17" s="120" t="s">
        <v>58</v>
      </c>
      <c r="E17" s="121">
        <v>2010</v>
      </c>
      <c r="F17" s="121">
        <v>2011</v>
      </c>
      <c r="G17" s="121">
        <v>2012</v>
      </c>
      <c r="H17" s="121">
        <v>2013</v>
      </c>
      <c r="I17" s="121">
        <v>2014</v>
      </c>
      <c r="J17" s="121">
        <v>2015</v>
      </c>
      <c r="K17" s="121">
        <v>2016</v>
      </c>
      <c r="L17" s="121">
        <v>2017</v>
      </c>
      <c r="M17" s="121">
        <v>2018</v>
      </c>
      <c r="N17" s="121">
        <v>2019</v>
      </c>
      <c r="O17" s="121">
        <v>2020</v>
      </c>
      <c r="P17" s="121">
        <v>2021</v>
      </c>
      <c r="Q17" s="121">
        <v>2022</v>
      </c>
      <c r="R17" s="121">
        <v>2023</v>
      </c>
      <c r="S17" s="121">
        <v>2024</v>
      </c>
      <c r="T17" s="93"/>
      <c r="U17" s="121" t="s">
        <v>100</v>
      </c>
      <c r="V17" s="121" t="s">
        <v>107</v>
      </c>
      <c r="X17" s="121" t="s">
        <v>108</v>
      </c>
    </row>
    <row r="18" spans="4:24" ht="21" x14ac:dyDescent="0.5">
      <c r="D18" s="122" t="s">
        <v>84</v>
      </c>
      <c r="E18" s="123">
        <v>7949.9659739999997</v>
      </c>
      <c r="F18" s="123">
        <v>11784.705969000001</v>
      </c>
      <c r="G18" s="123">
        <v>13036.977435000001</v>
      </c>
      <c r="H18" s="123">
        <v>17737.654956999999</v>
      </c>
      <c r="I18" s="123">
        <v>17074.434732000002</v>
      </c>
      <c r="J18" s="123">
        <v>15992.213405</v>
      </c>
      <c r="K18" s="123">
        <v>14593.368050999999</v>
      </c>
      <c r="L18" s="123">
        <v>20621.269418</v>
      </c>
      <c r="M18" s="123">
        <v>27527.593762</v>
      </c>
      <c r="N18" s="123">
        <v>20661.439556000001</v>
      </c>
      <c r="O18" s="123">
        <v>21110.532124000001</v>
      </c>
      <c r="P18" s="123">
        <v>27841.884349</v>
      </c>
      <c r="Q18" s="123">
        <v>32243.134087999999</v>
      </c>
      <c r="R18" s="123">
        <v>39291.804781999999</v>
      </c>
      <c r="S18" s="123">
        <v>31781.885071000001</v>
      </c>
      <c r="T18" s="124"/>
      <c r="U18" s="123">
        <v>13238.426174</v>
      </c>
      <c r="V18" s="123">
        <v>12411.721559</v>
      </c>
      <c r="X18" s="125">
        <v>-6.2447348660192858E-2</v>
      </c>
    </row>
    <row r="19" spans="4:24" ht="21" x14ac:dyDescent="0.5">
      <c r="D19" s="126" t="s">
        <v>19</v>
      </c>
      <c r="E19" s="127">
        <v>0</v>
      </c>
      <c r="F19" s="127">
        <v>0</v>
      </c>
      <c r="G19" s="127">
        <v>0</v>
      </c>
      <c r="H19" s="127">
        <v>0</v>
      </c>
      <c r="I19" s="127">
        <v>0</v>
      </c>
      <c r="J19" s="127">
        <v>0</v>
      </c>
      <c r="K19" s="127">
        <v>0</v>
      </c>
      <c r="L19" s="127">
        <v>0</v>
      </c>
      <c r="M19" s="127">
        <v>0</v>
      </c>
      <c r="N19" s="127">
        <v>0</v>
      </c>
      <c r="O19" s="127">
        <v>0</v>
      </c>
      <c r="P19" s="127">
        <v>0</v>
      </c>
      <c r="Q19" s="127">
        <v>0</v>
      </c>
      <c r="R19" s="127">
        <v>0</v>
      </c>
      <c r="S19" s="127">
        <v>0</v>
      </c>
      <c r="T19" s="128"/>
      <c r="U19" s="127">
        <v>0</v>
      </c>
      <c r="V19" s="127">
        <v>0</v>
      </c>
      <c r="X19" s="129" t="s">
        <v>103</v>
      </c>
    </row>
    <row r="20" spans="4:24" ht="21" x14ac:dyDescent="0.5">
      <c r="D20" s="126" t="s">
        <v>53</v>
      </c>
      <c r="E20" s="127">
        <v>0</v>
      </c>
      <c r="F20" s="127">
        <v>9.0557250000000007</v>
      </c>
      <c r="G20" s="127">
        <v>6.5257940000000003</v>
      </c>
      <c r="H20" s="127">
        <v>10.916919999999999</v>
      </c>
      <c r="I20" s="127">
        <v>56.628825999999997</v>
      </c>
      <c r="J20" s="127">
        <v>0.65171299999999999</v>
      </c>
      <c r="K20" s="127">
        <v>3.4458389999999999</v>
      </c>
      <c r="L20" s="127">
        <v>4.7767879999999998</v>
      </c>
      <c r="M20" s="127">
        <v>37.583902000000002</v>
      </c>
      <c r="N20" s="127">
        <v>6.9618440000000001</v>
      </c>
      <c r="O20" s="127">
        <v>7.1555499999999999</v>
      </c>
      <c r="P20" s="127">
        <v>2.4504000000000001E-2</v>
      </c>
      <c r="Q20" s="127">
        <v>0</v>
      </c>
      <c r="R20" s="127">
        <v>3.1428410000000002</v>
      </c>
      <c r="S20" s="127">
        <v>9.3943680000000001</v>
      </c>
      <c r="T20" s="128"/>
      <c r="U20" s="127">
        <v>0</v>
      </c>
      <c r="V20" s="127">
        <v>8.7328000000000003E-2</v>
      </c>
      <c r="X20" s="129" t="s">
        <v>103</v>
      </c>
    </row>
    <row r="21" spans="4:24" ht="21" x14ac:dyDescent="0.5">
      <c r="D21" s="126" t="s">
        <v>54</v>
      </c>
      <c r="E21" s="127">
        <v>19.077902000000002</v>
      </c>
      <c r="F21" s="127">
        <v>36.645688999999997</v>
      </c>
      <c r="G21" s="127">
        <v>41.414181999999997</v>
      </c>
      <c r="H21" s="127">
        <v>53.114674000000001</v>
      </c>
      <c r="I21" s="127">
        <v>57.840662999999999</v>
      </c>
      <c r="J21" s="127">
        <v>59.303879000000002</v>
      </c>
      <c r="K21" s="127">
        <v>29.195785000000001</v>
      </c>
      <c r="L21" s="127">
        <v>59.357895999999997</v>
      </c>
      <c r="M21" s="127">
        <v>92.079718999999997</v>
      </c>
      <c r="N21" s="127">
        <v>57.265107</v>
      </c>
      <c r="O21" s="127">
        <v>67.295530999999997</v>
      </c>
      <c r="P21" s="127">
        <v>159.91439299999999</v>
      </c>
      <c r="Q21" s="127">
        <v>220.18914100000001</v>
      </c>
      <c r="R21" s="127">
        <v>107.545242</v>
      </c>
      <c r="S21" s="127">
        <v>143.320257</v>
      </c>
      <c r="T21" s="128"/>
      <c r="U21" s="127">
        <v>32.288868000000001</v>
      </c>
      <c r="V21" s="127">
        <v>60.379837000000002</v>
      </c>
      <c r="X21" s="129">
        <v>0.86998927927730385</v>
      </c>
    </row>
    <row r="22" spans="4:24" ht="21" x14ac:dyDescent="0.5">
      <c r="D22" s="126" t="s">
        <v>55</v>
      </c>
      <c r="E22" s="127">
        <v>797.44752800000003</v>
      </c>
      <c r="F22" s="127">
        <v>787.10252500000001</v>
      </c>
      <c r="G22" s="127">
        <v>960.279582</v>
      </c>
      <c r="H22" s="127">
        <v>520.90138000000002</v>
      </c>
      <c r="I22" s="127">
        <v>344.80561899999998</v>
      </c>
      <c r="J22" s="127">
        <v>144.472083</v>
      </c>
      <c r="K22" s="127">
        <v>174.61183199999999</v>
      </c>
      <c r="L22" s="127">
        <v>246.92705599999999</v>
      </c>
      <c r="M22" s="127">
        <v>164.85942</v>
      </c>
      <c r="N22" s="127">
        <v>144.87301400000001</v>
      </c>
      <c r="O22" s="127">
        <v>132.90421000000001</v>
      </c>
      <c r="P22" s="127">
        <v>473.84399400000001</v>
      </c>
      <c r="Q22" s="127">
        <v>240.43993399999999</v>
      </c>
      <c r="R22" s="127">
        <v>263.39489900000001</v>
      </c>
      <c r="S22" s="127">
        <v>139.47044299999999</v>
      </c>
      <c r="T22" s="128"/>
      <c r="U22" s="127">
        <v>51.037441000000001</v>
      </c>
      <c r="V22" s="127">
        <v>50.769820000000003</v>
      </c>
      <c r="X22" s="129">
        <v>-5.2436210506713321E-3</v>
      </c>
    </row>
    <row r="23" spans="4:24" ht="21" x14ac:dyDescent="0.5">
      <c r="D23" s="126" t="s">
        <v>56</v>
      </c>
      <c r="E23" s="127">
        <v>0</v>
      </c>
      <c r="F23" s="127">
        <v>0</v>
      </c>
      <c r="G23" s="127">
        <v>0</v>
      </c>
      <c r="H23" s="127">
        <v>0</v>
      </c>
      <c r="I23" s="127">
        <v>0</v>
      </c>
      <c r="J23" s="127">
        <v>0</v>
      </c>
      <c r="K23" s="127">
        <v>0</v>
      </c>
      <c r="L23" s="127">
        <v>0</v>
      </c>
      <c r="M23" s="127">
        <v>0</v>
      </c>
      <c r="N23" s="127">
        <v>0</v>
      </c>
      <c r="O23" s="127">
        <v>0</v>
      </c>
      <c r="P23" s="127">
        <v>5.0000000000000004E-6</v>
      </c>
      <c r="Q23" s="127">
        <v>0</v>
      </c>
      <c r="R23" s="127">
        <v>0</v>
      </c>
      <c r="S23" s="127">
        <v>0</v>
      </c>
      <c r="T23" s="128"/>
      <c r="U23" s="127">
        <v>0</v>
      </c>
      <c r="V23" s="127">
        <v>0</v>
      </c>
      <c r="X23" s="129" t="s">
        <v>103</v>
      </c>
    </row>
    <row r="24" spans="4:24" ht="21" x14ac:dyDescent="0.5">
      <c r="D24" s="130" t="s">
        <v>57</v>
      </c>
      <c r="E24" s="127">
        <v>7133.440544</v>
      </c>
      <c r="F24" s="131">
        <v>10951.902029999999</v>
      </c>
      <c r="G24" s="131">
        <v>12028.757877</v>
      </c>
      <c r="H24" s="131">
        <v>17152.721982999999</v>
      </c>
      <c r="I24" s="131">
        <v>16615.159624</v>
      </c>
      <c r="J24" s="131">
        <v>15787.78573</v>
      </c>
      <c r="K24" s="131">
        <v>14386.114594999999</v>
      </c>
      <c r="L24" s="131">
        <v>20310.207677999999</v>
      </c>
      <c r="M24" s="131">
        <v>27233.070721</v>
      </c>
      <c r="N24" s="131">
        <v>20452.339591</v>
      </c>
      <c r="O24" s="131">
        <v>20903.176833000001</v>
      </c>
      <c r="P24" s="131">
        <v>27208.101452999999</v>
      </c>
      <c r="Q24" s="131">
        <v>31782.505013000002</v>
      </c>
      <c r="R24" s="131">
        <v>38917.721799999999</v>
      </c>
      <c r="S24" s="127">
        <v>31489.700003000002</v>
      </c>
      <c r="T24" s="128"/>
      <c r="U24" s="131">
        <v>13155.099865</v>
      </c>
      <c r="V24" s="131">
        <v>12300.484574</v>
      </c>
      <c r="X24" s="132">
        <v>-6.4964561255346998E-2</v>
      </c>
    </row>
    <row r="25" spans="4:24" ht="21" x14ac:dyDescent="0.5">
      <c r="D25" s="133" t="s">
        <v>85</v>
      </c>
      <c r="E25" s="134">
        <v>5365.1416079999999</v>
      </c>
      <c r="F25" s="124">
        <v>6523.8604160000004</v>
      </c>
      <c r="G25" s="124">
        <v>7271.0656939999999</v>
      </c>
      <c r="H25" s="124">
        <v>7121.925706</v>
      </c>
      <c r="I25" s="124">
        <v>7517.0052429999996</v>
      </c>
      <c r="J25" s="124">
        <v>5356.0489610000004</v>
      </c>
      <c r="K25" s="124">
        <v>4722.349115</v>
      </c>
      <c r="L25" s="124">
        <v>4370.5667380000004</v>
      </c>
      <c r="M25" s="124">
        <v>5217.3843370000004</v>
      </c>
      <c r="N25" s="124">
        <v>4837.9853560000001</v>
      </c>
      <c r="O25" s="124">
        <v>5554.5298279999997</v>
      </c>
      <c r="P25" s="124">
        <v>7099.6878500000003</v>
      </c>
      <c r="Q25" s="124">
        <v>8890.0749639999995</v>
      </c>
      <c r="R25" s="124">
        <v>8197.7844490000007</v>
      </c>
      <c r="S25" s="134">
        <v>7152.2340320000003</v>
      </c>
      <c r="T25" s="124"/>
      <c r="U25" s="124">
        <v>2398.2919879999999</v>
      </c>
      <c r="V25" s="124">
        <v>2327.3171090000001</v>
      </c>
      <c r="X25" s="135">
        <v>-2.9593927409642728E-2</v>
      </c>
    </row>
    <row r="26" spans="4:24" ht="21" x14ac:dyDescent="0.5">
      <c r="D26" s="136" t="s">
        <v>19</v>
      </c>
      <c r="E26" s="128">
        <v>0</v>
      </c>
      <c r="F26" s="128">
        <v>0</v>
      </c>
      <c r="G26" s="128">
        <v>0</v>
      </c>
      <c r="H26" s="128">
        <v>32.775174</v>
      </c>
      <c r="I26" s="128">
        <v>23.935393000000001</v>
      </c>
      <c r="J26" s="128">
        <v>7.6133810000000004</v>
      </c>
      <c r="K26" s="128">
        <v>0</v>
      </c>
      <c r="L26" s="128">
        <v>0</v>
      </c>
      <c r="M26" s="128">
        <v>0</v>
      </c>
      <c r="N26" s="128">
        <v>0</v>
      </c>
      <c r="O26" s="128">
        <v>2.9948890000000001</v>
      </c>
      <c r="P26" s="128">
        <v>8.9467490000000005</v>
      </c>
      <c r="Q26" s="128">
        <v>45.678370000000001</v>
      </c>
      <c r="R26" s="128">
        <v>52.340725999999997</v>
      </c>
      <c r="S26" s="128">
        <v>42.251247999999997</v>
      </c>
      <c r="T26" s="128"/>
      <c r="U26" s="128">
        <v>19.642854</v>
      </c>
      <c r="V26" s="128">
        <v>53.682310000000001</v>
      </c>
      <c r="X26" s="137">
        <v>1.7329180372668862</v>
      </c>
    </row>
    <row r="27" spans="4:24" ht="21" x14ac:dyDescent="0.5">
      <c r="D27" s="136" t="s">
        <v>53</v>
      </c>
      <c r="E27" s="128">
        <v>3242.9581229999999</v>
      </c>
      <c r="F27" s="128">
        <v>3946.2475930000001</v>
      </c>
      <c r="G27" s="128">
        <v>4622.2873989999998</v>
      </c>
      <c r="H27" s="128">
        <v>4568.2118140000002</v>
      </c>
      <c r="I27" s="128">
        <v>4515.5343830000002</v>
      </c>
      <c r="J27" s="128">
        <v>3324.86573</v>
      </c>
      <c r="K27" s="128">
        <v>2890.0656530000001</v>
      </c>
      <c r="L27" s="128">
        <v>2664.1818119999998</v>
      </c>
      <c r="M27" s="128">
        <v>3365.4106569999999</v>
      </c>
      <c r="N27" s="128">
        <v>3179.3800040000001</v>
      </c>
      <c r="O27" s="128">
        <v>2917.3583039999999</v>
      </c>
      <c r="P27" s="128">
        <v>3339.8105049999999</v>
      </c>
      <c r="Q27" s="128">
        <v>4641.0503070000004</v>
      </c>
      <c r="R27" s="128">
        <v>5251.7526019999996</v>
      </c>
      <c r="S27" s="128">
        <v>4174.3830589999998</v>
      </c>
      <c r="T27" s="128"/>
      <c r="U27" s="128">
        <v>1055.3159390000001</v>
      </c>
      <c r="V27" s="128">
        <v>1072.3178310000001</v>
      </c>
      <c r="X27" s="137">
        <v>1.6110712793848903E-2</v>
      </c>
    </row>
    <row r="28" spans="4:24" ht="21" x14ac:dyDescent="0.5">
      <c r="D28" s="136" t="s">
        <v>54</v>
      </c>
      <c r="E28" s="128">
        <v>1.1400000000000001E-4</v>
      </c>
      <c r="F28" s="128">
        <v>0.222719</v>
      </c>
      <c r="G28" s="128">
        <v>1.33534</v>
      </c>
      <c r="H28" s="128">
        <v>3.5774870000000001</v>
      </c>
      <c r="I28" s="128">
        <v>0.87351900000000005</v>
      </c>
      <c r="J28" s="128">
        <v>2.9517229999999999</v>
      </c>
      <c r="K28" s="128">
        <v>3.0559690000000002</v>
      </c>
      <c r="L28" s="128">
        <v>5.5332420000000004</v>
      </c>
      <c r="M28" s="128">
        <v>6.3543390000000004</v>
      </c>
      <c r="N28" s="128">
        <v>2.3019910000000001</v>
      </c>
      <c r="O28" s="128">
        <v>7.5995499999999998</v>
      </c>
      <c r="P28" s="128">
        <v>5.2266919999999999</v>
      </c>
      <c r="Q28" s="128">
        <v>29.965166</v>
      </c>
      <c r="R28" s="128">
        <v>13.334502000000001</v>
      </c>
      <c r="S28" s="128">
        <v>18.444678</v>
      </c>
      <c r="T28" s="128"/>
      <c r="U28" s="128">
        <v>4.6299149999999996</v>
      </c>
      <c r="V28" s="128">
        <v>5.7305989999999998</v>
      </c>
      <c r="X28" s="137">
        <v>0.23773309013232424</v>
      </c>
    </row>
    <row r="29" spans="4:24" ht="21" x14ac:dyDescent="0.5">
      <c r="D29" s="136" t="s">
        <v>55</v>
      </c>
      <c r="E29" s="128">
        <v>53.340547000000001</v>
      </c>
      <c r="F29" s="128">
        <v>181.00924699999999</v>
      </c>
      <c r="G29" s="128">
        <v>41.812908</v>
      </c>
      <c r="H29" s="128">
        <v>25.38278</v>
      </c>
      <c r="I29" s="128">
        <v>1.3613500000000001</v>
      </c>
      <c r="J29" s="128">
        <v>0.51176900000000003</v>
      </c>
      <c r="K29" s="128">
        <v>0.48809200000000003</v>
      </c>
      <c r="L29" s="128">
        <v>0.74058999999999997</v>
      </c>
      <c r="M29" s="128">
        <v>1.101664</v>
      </c>
      <c r="N29" s="128">
        <v>1.247822</v>
      </c>
      <c r="O29" s="128">
        <v>1.0594490000000001</v>
      </c>
      <c r="P29" s="128">
        <v>23.687358</v>
      </c>
      <c r="Q29" s="128">
        <v>0.949044</v>
      </c>
      <c r="R29" s="128">
        <v>0.89388900000000004</v>
      </c>
      <c r="S29" s="128">
        <v>0.64202300000000001</v>
      </c>
      <c r="T29" s="128"/>
      <c r="U29" s="128">
        <v>0.15027099999999999</v>
      </c>
      <c r="V29" s="128">
        <v>0.23244799999999999</v>
      </c>
      <c r="X29" s="137">
        <v>0.54685867532657673</v>
      </c>
    </row>
    <row r="30" spans="4:24" ht="21" x14ac:dyDescent="0.5">
      <c r="D30" s="136" t="s">
        <v>56</v>
      </c>
      <c r="E30" s="128">
        <v>2.958879</v>
      </c>
      <c r="F30" s="128">
        <v>0.39478600000000003</v>
      </c>
      <c r="G30" s="128">
        <v>0</v>
      </c>
      <c r="H30" s="128">
        <v>3.7534999999999999E-2</v>
      </c>
      <c r="I30" s="128">
        <v>0.46831299999999998</v>
      </c>
      <c r="J30" s="128">
        <v>1.0835999999999999</v>
      </c>
      <c r="K30" s="128">
        <v>1.271082</v>
      </c>
      <c r="L30" s="128">
        <v>0.65400000000000003</v>
      </c>
      <c r="M30" s="128">
        <v>0.64400000000000002</v>
      </c>
      <c r="N30" s="128">
        <v>0.55195000000000005</v>
      </c>
      <c r="O30" s="128">
        <v>0.386772</v>
      </c>
      <c r="P30" s="128">
        <v>0.72206199999999998</v>
      </c>
      <c r="Q30" s="128">
        <v>1.10216</v>
      </c>
      <c r="R30" s="128">
        <v>0</v>
      </c>
      <c r="S30" s="128">
        <v>4.6779999999999999E-3</v>
      </c>
      <c r="T30" s="128"/>
      <c r="U30" s="128">
        <v>0</v>
      </c>
      <c r="V30" s="128">
        <v>5.1477000000000002E-2</v>
      </c>
      <c r="X30" s="137" t="s">
        <v>103</v>
      </c>
    </row>
    <row r="31" spans="4:24" ht="21" x14ac:dyDescent="0.5">
      <c r="D31" s="138" t="s">
        <v>57</v>
      </c>
      <c r="E31" s="128">
        <v>2065.883945</v>
      </c>
      <c r="F31" s="128">
        <v>2395.9860709999998</v>
      </c>
      <c r="G31" s="128">
        <v>2605.6300470000001</v>
      </c>
      <c r="H31" s="128">
        <v>2491.940916</v>
      </c>
      <c r="I31" s="128">
        <v>2974.832285</v>
      </c>
      <c r="J31" s="128">
        <v>2019.0227580000001</v>
      </c>
      <c r="K31" s="128">
        <v>1827.4683190000001</v>
      </c>
      <c r="L31" s="128">
        <v>1699.4570940000001</v>
      </c>
      <c r="M31" s="128">
        <v>1843.873677</v>
      </c>
      <c r="N31" s="128">
        <v>1654.5035889999999</v>
      </c>
      <c r="O31" s="128">
        <v>2625.1308640000002</v>
      </c>
      <c r="P31" s="128">
        <v>3721.294484</v>
      </c>
      <c r="Q31" s="128">
        <v>4171.329917</v>
      </c>
      <c r="R31" s="128">
        <v>2879.4627300000002</v>
      </c>
      <c r="S31" s="139">
        <v>2916.5083460000001</v>
      </c>
      <c r="T31" s="128"/>
      <c r="U31" s="139">
        <v>1318.553009</v>
      </c>
      <c r="V31" s="139">
        <v>1195.3024439999999</v>
      </c>
      <c r="X31" s="140">
        <v>-9.3474106963264303E-2</v>
      </c>
    </row>
    <row r="32" spans="4:24" ht="21" x14ac:dyDescent="0.5">
      <c r="D32" s="141" t="s">
        <v>86</v>
      </c>
      <c r="E32" s="142">
        <v>1254.5636030000001</v>
      </c>
      <c r="F32" s="142">
        <v>1724.0232040000001</v>
      </c>
      <c r="G32" s="142">
        <v>1824.977118</v>
      </c>
      <c r="H32" s="142">
        <v>1941.830406</v>
      </c>
      <c r="I32" s="142">
        <v>2411.2509399999999</v>
      </c>
      <c r="J32" s="142">
        <v>2470.391529</v>
      </c>
      <c r="K32" s="142">
        <v>1914.14426</v>
      </c>
      <c r="L32" s="142">
        <v>2215.7816870000001</v>
      </c>
      <c r="M32" s="142">
        <v>2653.4380080000001</v>
      </c>
      <c r="N32" s="142">
        <v>2203.1217230000002</v>
      </c>
      <c r="O32" s="142">
        <v>3020.738914</v>
      </c>
      <c r="P32" s="142">
        <v>4384.2086769999996</v>
      </c>
      <c r="Q32" s="142">
        <v>6184.3312370000003</v>
      </c>
      <c r="R32" s="142">
        <v>6260.4137369999999</v>
      </c>
      <c r="S32" s="123">
        <v>5215.7651610000003</v>
      </c>
      <c r="T32" s="124"/>
      <c r="U32" s="123">
        <v>1485.4393669999999</v>
      </c>
      <c r="V32" s="123">
        <v>1429.5863589999999</v>
      </c>
      <c r="X32" s="125">
        <v>-3.7600328388227022E-2</v>
      </c>
    </row>
    <row r="33" spans="4:24" ht="21" x14ac:dyDescent="0.5">
      <c r="D33" s="126" t="s">
        <v>19</v>
      </c>
      <c r="E33" s="127">
        <v>0</v>
      </c>
      <c r="F33" s="127">
        <v>0</v>
      </c>
      <c r="G33" s="127">
        <v>1.101E-3</v>
      </c>
      <c r="H33" s="127">
        <v>0</v>
      </c>
      <c r="I33" s="127">
        <v>0</v>
      </c>
      <c r="J33" s="127">
        <v>0</v>
      </c>
      <c r="K33" s="127">
        <v>2.0000000000000002E-5</v>
      </c>
      <c r="L33" s="127">
        <v>0</v>
      </c>
      <c r="M33" s="127">
        <v>0</v>
      </c>
      <c r="N33" s="127">
        <v>0</v>
      </c>
      <c r="O33" s="127">
        <v>0</v>
      </c>
      <c r="P33" s="127">
        <v>0</v>
      </c>
      <c r="Q33" s="127">
        <v>0</v>
      </c>
      <c r="R33" s="127">
        <v>0</v>
      </c>
      <c r="S33" s="127">
        <v>0</v>
      </c>
      <c r="T33" s="128"/>
      <c r="U33" s="127">
        <v>0</v>
      </c>
      <c r="V33" s="127">
        <v>0</v>
      </c>
      <c r="X33" s="129" t="s">
        <v>103</v>
      </c>
    </row>
    <row r="34" spans="4:24" ht="21" x14ac:dyDescent="0.5">
      <c r="D34" s="126" t="s">
        <v>53</v>
      </c>
      <c r="E34" s="127">
        <v>797.89072399999998</v>
      </c>
      <c r="F34" s="127">
        <v>802.93852600000002</v>
      </c>
      <c r="G34" s="127">
        <v>884.07261300000005</v>
      </c>
      <c r="H34" s="127">
        <v>967.819074</v>
      </c>
      <c r="I34" s="127">
        <v>1508.4763969999999</v>
      </c>
      <c r="J34" s="127">
        <v>1474.8671650000001</v>
      </c>
      <c r="K34" s="127">
        <v>1182.1708100000001</v>
      </c>
      <c r="L34" s="127">
        <v>1326.234606</v>
      </c>
      <c r="M34" s="127">
        <v>2016.6035750000001</v>
      </c>
      <c r="N34" s="127">
        <v>1352.3346590000001</v>
      </c>
      <c r="O34" s="127">
        <v>1847.7535499999999</v>
      </c>
      <c r="P34" s="127">
        <v>2504.4480939999999</v>
      </c>
      <c r="Q34" s="127">
        <v>3796.2865360000001</v>
      </c>
      <c r="R34" s="127">
        <v>4270.1929870000004</v>
      </c>
      <c r="S34" s="127">
        <v>3155.8160800000001</v>
      </c>
      <c r="T34" s="128"/>
      <c r="U34" s="127">
        <v>796.12924699999996</v>
      </c>
      <c r="V34" s="127">
        <v>759.76525900000001</v>
      </c>
      <c r="X34" s="129">
        <v>-4.5675985572729449E-2</v>
      </c>
    </row>
    <row r="35" spans="4:24" ht="21" x14ac:dyDescent="0.5">
      <c r="D35" s="126" t="s">
        <v>54</v>
      </c>
      <c r="E35" s="127">
        <v>0.83582000000000001</v>
      </c>
      <c r="F35" s="127">
        <v>0.59086499999999997</v>
      </c>
      <c r="G35" s="127">
        <v>1.9961850000000001</v>
      </c>
      <c r="H35" s="127">
        <v>5.2736109999999998</v>
      </c>
      <c r="I35" s="127">
        <v>5.2323950000000004</v>
      </c>
      <c r="J35" s="127">
        <v>2.9943029999999999</v>
      </c>
      <c r="K35" s="127">
        <v>1.6184099999999999</v>
      </c>
      <c r="L35" s="127">
        <v>3.428382</v>
      </c>
      <c r="M35" s="127">
        <v>3.1485940000000001</v>
      </c>
      <c r="N35" s="127">
        <v>0.172931</v>
      </c>
      <c r="O35" s="127">
        <v>1.9974540000000001</v>
      </c>
      <c r="P35" s="127">
        <v>11.925264</v>
      </c>
      <c r="Q35" s="127">
        <v>13.765510000000001</v>
      </c>
      <c r="R35" s="127">
        <v>1.3330690000000001</v>
      </c>
      <c r="S35" s="127">
        <v>2.2052480000000001</v>
      </c>
      <c r="T35" s="128"/>
      <c r="U35" s="127">
        <v>0.50921499999999997</v>
      </c>
      <c r="V35" s="127">
        <v>1.2497069999999999</v>
      </c>
      <c r="X35" s="129">
        <v>1.4541833999391218</v>
      </c>
    </row>
    <row r="36" spans="4:24" ht="21" x14ac:dyDescent="0.5">
      <c r="D36" s="126" t="s">
        <v>55</v>
      </c>
      <c r="E36" s="127">
        <v>8.9022020000000008</v>
      </c>
      <c r="F36" s="127">
        <v>76.107265999999996</v>
      </c>
      <c r="G36" s="127">
        <v>40.986623999999999</v>
      </c>
      <c r="H36" s="127">
        <v>6.1455929999999999</v>
      </c>
      <c r="I36" s="127">
        <v>17.17334</v>
      </c>
      <c r="J36" s="127">
        <v>22.565272</v>
      </c>
      <c r="K36" s="127">
        <v>6.9831880000000002</v>
      </c>
      <c r="L36" s="127">
        <v>1.599394</v>
      </c>
      <c r="M36" s="127">
        <v>9.7003970000000006</v>
      </c>
      <c r="N36" s="127">
        <v>0.93615199999999998</v>
      </c>
      <c r="O36" s="127">
        <v>8.7247470000000007</v>
      </c>
      <c r="P36" s="127">
        <v>9.4398429999999998</v>
      </c>
      <c r="Q36" s="127">
        <v>30.560025</v>
      </c>
      <c r="R36" s="127">
        <v>46.085619999999999</v>
      </c>
      <c r="S36" s="127">
        <v>11.735758000000001</v>
      </c>
      <c r="T36" s="128"/>
      <c r="U36" s="127">
        <v>11.718906</v>
      </c>
      <c r="V36" s="127">
        <v>8.7849999999999994E-3</v>
      </c>
      <c r="X36" s="129">
        <v>-0.99925035664591899</v>
      </c>
    </row>
    <row r="37" spans="4:24" ht="21" x14ac:dyDescent="0.5">
      <c r="D37" s="126" t="s">
        <v>56</v>
      </c>
      <c r="E37" s="127">
        <v>0.33638400000000002</v>
      </c>
      <c r="F37" s="127">
        <v>0.14672399999999999</v>
      </c>
      <c r="G37" s="127">
        <v>0.37513400000000002</v>
      </c>
      <c r="H37" s="127">
        <v>0.29249799999999998</v>
      </c>
      <c r="I37" s="127">
        <v>0.46311999999999998</v>
      </c>
      <c r="J37" s="127">
        <v>0.24734100000000001</v>
      </c>
      <c r="K37" s="127">
        <v>0.421844</v>
      </c>
      <c r="L37" s="127">
        <v>0.116435</v>
      </c>
      <c r="M37" s="127">
        <v>0</v>
      </c>
      <c r="N37" s="127">
        <v>1.232839</v>
      </c>
      <c r="O37" s="127">
        <v>0.74177199999999999</v>
      </c>
      <c r="P37" s="127">
        <v>0</v>
      </c>
      <c r="Q37" s="127">
        <v>3.3000000000000003E-5</v>
      </c>
      <c r="R37" s="127">
        <v>0</v>
      </c>
      <c r="S37" s="127">
        <v>8.3999999999999995E-5</v>
      </c>
      <c r="T37" s="128"/>
      <c r="U37" s="127">
        <v>8.3999999999999995E-5</v>
      </c>
      <c r="V37" s="127">
        <v>0</v>
      </c>
      <c r="X37" s="129">
        <v>-1</v>
      </c>
    </row>
    <row r="38" spans="4:24" ht="21" x14ac:dyDescent="0.5">
      <c r="D38" s="130" t="s">
        <v>57</v>
      </c>
      <c r="E38" s="127">
        <v>446.59847300000001</v>
      </c>
      <c r="F38" s="127">
        <v>844.239823</v>
      </c>
      <c r="G38" s="127">
        <v>897.54546100000005</v>
      </c>
      <c r="H38" s="127">
        <v>962.29962999999998</v>
      </c>
      <c r="I38" s="127">
        <v>879.90568800000005</v>
      </c>
      <c r="J38" s="127">
        <v>969.71744799999999</v>
      </c>
      <c r="K38" s="127">
        <v>722.94998799999996</v>
      </c>
      <c r="L38" s="127">
        <v>884.40287000000001</v>
      </c>
      <c r="M38" s="127">
        <v>623.98544200000003</v>
      </c>
      <c r="N38" s="127">
        <v>848.44514200000003</v>
      </c>
      <c r="O38" s="127">
        <v>1161.521391</v>
      </c>
      <c r="P38" s="127">
        <v>1858.3954759999999</v>
      </c>
      <c r="Q38" s="127">
        <v>2343.7191330000001</v>
      </c>
      <c r="R38" s="127">
        <v>1942.8020610000001</v>
      </c>
      <c r="S38" s="127">
        <v>2046.0079909999999</v>
      </c>
      <c r="T38" s="128"/>
      <c r="U38" s="131">
        <v>677.08191499999998</v>
      </c>
      <c r="V38" s="131">
        <v>668.56260799999995</v>
      </c>
      <c r="X38" s="132">
        <v>-1.2582387464890488E-2</v>
      </c>
    </row>
    <row r="39" spans="4:24" ht="21" x14ac:dyDescent="0.5">
      <c r="D39" s="143" t="s">
        <v>87</v>
      </c>
      <c r="E39" s="134">
        <v>936.759006</v>
      </c>
      <c r="F39" s="134">
        <v>1309.8004920000001</v>
      </c>
      <c r="G39" s="134">
        <v>1490.7143410000001</v>
      </c>
      <c r="H39" s="134">
        <v>1684.1215810000001</v>
      </c>
      <c r="I39" s="134">
        <v>1340.9467890000001</v>
      </c>
      <c r="J39" s="134">
        <v>1262.793721</v>
      </c>
      <c r="K39" s="134">
        <v>1275.4185629999999</v>
      </c>
      <c r="L39" s="134">
        <v>1344.9273479999999</v>
      </c>
      <c r="M39" s="134">
        <v>1322.9807760000001</v>
      </c>
      <c r="N39" s="134">
        <v>1134.6741380000001</v>
      </c>
      <c r="O39" s="134">
        <v>1391.0620859999999</v>
      </c>
      <c r="P39" s="134">
        <v>1815.810236</v>
      </c>
      <c r="Q39" s="134">
        <v>2191.5337810000001</v>
      </c>
      <c r="R39" s="134">
        <v>2240.5330749999998</v>
      </c>
      <c r="S39" s="134">
        <v>1915.691693</v>
      </c>
      <c r="T39" s="124"/>
      <c r="U39" s="124">
        <v>712.64106800000002</v>
      </c>
      <c r="V39" s="124">
        <v>579.05550000000005</v>
      </c>
      <c r="X39" s="135">
        <v>-0.18745140295507068</v>
      </c>
    </row>
    <row r="40" spans="4:24" ht="21" x14ac:dyDescent="0.5">
      <c r="D40" s="136" t="s">
        <v>19</v>
      </c>
      <c r="E40" s="128">
        <v>0</v>
      </c>
      <c r="F40" s="128">
        <v>0</v>
      </c>
      <c r="G40" s="128">
        <v>0</v>
      </c>
      <c r="H40" s="128">
        <v>0</v>
      </c>
      <c r="I40" s="128">
        <v>7.1079999999999997E-3</v>
      </c>
      <c r="J40" s="128">
        <v>0</v>
      </c>
      <c r="K40" s="128">
        <v>8.0000000000000002E-3</v>
      </c>
      <c r="L40" s="128">
        <v>0</v>
      </c>
      <c r="M40" s="128">
        <v>4.0000000000000001E-3</v>
      </c>
      <c r="N40" s="128">
        <v>0</v>
      </c>
      <c r="O40" s="128">
        <v>0</v>
      </c>
      <c r="P40" s="128">
        <v>0</v>
      </c>
      <c r="Q40" s="128">
        <v>0</v>
      </c>
      <c r="R40" s="128">
        <v>0</v>
      </c>
      <c r="S40" s="128">
        <v>0.247444</v>
      </c>
      <c r="T40" s="128"/>
      <c r="U40" s="128">
        <v>0</v>
      </c>
      <c r="V40" s="128">
        <v>0</v>
      </c>
      <c r="X40" s="137" t="s">
        <v>103</v>
      </c>
    </row>
    <row r="41" spans="4:24" ht="21" x14ac:dyDescent="0.5">
      <c r="D41" s="136" t="s">
        <v>53</v>
      </c>
      <c r="E41" s="128">
        <v>328.33358500000003</v>
      </c>
      <c r="F41" s="128">
        <v>357.841793</v>
      </c>
      <c r="G41" s="128">
        <v>405.672619</v>
      </c>
      <c r="H41" s="128">
        <v>640.90300300000001</v>
      </c>
      <c r="I41" s="128">
        <v>445.68339900000001</v>
      </c>
      <c r="J41" s="128">
        <v>423.79522500000002</v>
      </c>
      <c r="K41" s="128">
        <v>575.38037999999995</v>
      </c>
      <c r="L41" s="128">
        <v>607.19427900000005</v>
      </c>
      <c r="M41" s="128">
        <v>773.41643099999999</v>
      </c>
      <c r="N41" s="128">
        <v>684.520398</v>
      </c>
      <c r="O41" s="128">
        <v>699.97382100000004</v>
      </c>
      <c r="P41" s="128">
        <v>805.81815200000005</v>
      </c>
      <c r="Q41" s="128">
        <v>947.06811100000004</v>
      </c>
      <c r="R41" s="128">
        <v>854.85519599999998</v>
      </c>
      <c r="S41" s="128">
        <v>754.12510199999997</v>
      </c>
      <c r="T41" s="128"/>
      <c r="U41" s="128">
        <v>185.036935</v>
      </c>
      <c r="V41" s="128">
        <v>198.44042899999999</v>
      </c>
      <c r="X41" s="137">
        <v>7.2436856998306931E-2</v>
      </c>
    </row>
    <row r="42" spans="4:24" ht="21" x14ac:dyDescent="0.5">
      <c r="D42" s="136" t="s">
        <v>54</v>
      </c>
      <c r="E42" s="128">
        <v>2.66E-3</v>
      </c>
      <c r="F42" s="128">
        <v>0</v>
      </c>
      <c r="G42" s="128">
        <v>0</v>
      </c>
      <c r="H42" s="128">
        <v>8.4019999999999997E-3</v>
      </c>
      <c r="I42" s="128">
        <v>2.7075999999999999E-2</v>
      </c>
      <c r="J42" s="128">
        <v>0</v>
      </c>
      <c r="K42" s="128">
        <v>0</v>
      </c>
      <c r="L42" s="128">
        <v>0</v>
      </c>
      <c r="M42" s="128">
        <v>1.209E-2</v>
      </c>
      <c r="N42" s="128">
        <v>7.9343999999999998E-2</v>
      </c>
      <c r="O42" s="128">
        <v>6.0388999999999998E-2</v>
      </c>
      <c r="P42" s="128">
        <v>0.61199499999999996</v>
      </c>
      <c r="Q42" s="128">
        <v>1.7420000000000001E-2</v>
      </c>
      <c r="R42" s="128">
        <v>3.9247999999999998E-2</v>
      </c>
      <c r="S42" s="128">
        <v>0</v>
      </c>
      <c r="T42" s="128"/>
      <c r="U42" s="128">
        <v>0</v>
      </c>
      <c r="V42" s="128">
        <v>0</v>
      </c>
      <c r="X42" s="137" t="s">
        <v>103</v>
      </c>
    </row>
    <row r="43" spans="4:24" ht="21" x14ac:dyDescent="0.5">
      <c r="D43" s="136" t="s">
        <v>55</v>
      </c>
      <c r="E43" s="128">
        <v>1.412714</v>
      </c>
      <c r="F43" s="128">
        <v>0.46666600000000003</v>
      </c>
      <c r="G43" s="128">
        <v>0.30807200000000001</v>
      </c>
      <c r="H43" s="128">
        <v>0.17597399999999999</v>
      </c>
      <c r="I43" s="128">
        <v>4.7569E-2</v>
      </c>
      <c r="J43" s="128">
        <v>4.2099999999999999E-4</v>
      </c>
      <c r="K43" s="128">
        <v>0</v>
      </c>
      <c r="L43" s="128">
        <v>1.9189000000000001E-2</v>
      </c>
      <c r="M43" s="128">
        <v>8.8199999999999997E-4</v>
      </c>
      <c r="N43" s="128">
        <v>1.206E-3</v>
      </c>
      <c r="O43" s="128">
        <v>2.0040000000000001E-3</v>
      </c>
      <c r="P43" s="128">
        <v>3.6531229999999999</v>
      </c>
      <c r="Q43" s="128">
        <v>43.760092</v>
      </c>
      <c r="R43" s="128">
        <v>11.852902</v>
      </c>
      <c r="S43" s="128">
        <v>1.745844</v>
      </c>
      <c r="T43" s="128"/>
      <c r="U43" s="128">
        <v>1.088436</v>
      </c>
      <c r="V43" s="128">
        <v>7.5458999999999998E-2</v>
      </c>
      <c r="X43" s="137">
        <v>-0.93067208361355191</v>
      </c>
    </row>
    <row r="44" spans="4:24" ht="21" x14ac:dyDescent="0.5">
      <c r="D44" s="136" t="s">
        <v>56</v>
      </c>
      <c r="E44" s="128">
        <v>0.104528</v>
      </c>
      <c r="F44" s="128">
        <v>0</v>
      </c>
      <c r="G44" s="128">
        <v>6.1684000000000003E-2</v>
      </c>
      <c r="H44" s="128">
        <v>0</v>
      </c>
      <c r="I44" s="128">
        <v>0</v>
      </c>
      <c r="J44" s="128">
        <v>0</v>
      </c>
      <c r="K44" s="128">
        <v>0</v>
      </c>
      <c r="L44" s="128">
        <v>0</v>
      </c>
      <c r="M44" s="128">
        <v>0</v>
      </c>
      <c r="N44" s="128">
        <v>2.2960000000000001E-2</v>
      </c>
      <c r="O44" s="128">
        <v>8.097E-3</v>
      </c>
      <c r="P44" s="128">
        <v>0.10660799999999999</v>
      </c>
      <c r="Q44" s="128">
        <v>0</v>
      </c>
      <c r="R44" s="128">
        <v>0</v>
      </c>
      <c r="S44" s="128">
        <v>0</v>
      </c>
      <c r="T44" s="128"/>
      <c r="U44" s="128">
        <v>0</v>
      </c>
      <c r="V44" s="128">
        <v>0</v>
      </c>
      <c r="X44" s="137" t="s">
        <v>103</v>
      </c>
    </row>
    <row r="45" spans="4:24" ht="21" x14ac:dyDescent="0.5">
      <c r="D45" s="138" t="s">
        <v>57</v>
      </c>
      <c r="E45" s="128">
        <v>606.90551900000003</v>
      </c>
      <c r="F45" s="128">
        <v>951.49203299999999</v>
      </c>
      <c r="G45" s="128">
        <v>1084.6719660000001</v>
      </c>
      <c r="H45" s="128">
        <v>1043.0342020000001</v>
      </c>
      <c r="I45" s="128">
        <v>895.18163700000002</v>
      </c>
      <c r="J45" s="128">
        <v>838.99807499999997</v>
      </c>
      <c r="K45" s="128">
        <v>700.03018299999997</v>
      </c>
      <c r="L45" s="128">
        <v>737.71388000000002</v>
      </c>
      <c r="M45" s="128">
        <v>549.54737299999999</v>
      </c>
      <c r="N45" s="128">
        <v>450.05023</v>
      </c>
      <c r="O45" s="128">
        <v>691.01777500000003</v>
      </c>
      <c r="P45" s="128">
        <v>1005.620358</v>
      </c>
      <c r="Q45" s="128">
        <v>1200.6881579999999</v>
      </c>
      <c r="R45" s="128">
        <v>1373.7857289999999</v>
      </c>
      <c r="S45" s="139">
        <v>1159.5733029999999</v>
      </c>
      <c r="T45" s="128"/>
      <c r="U45" s="139">
        <v>526.51569700000005</v>
      </c>
      <c r="V45" s="139">
        <v>380.53961199999998</v>
      </c>
      <c r="X45" s="140">
        <v>-0.27724925549560597</v>
      </c>
    </row>
    <row r="46" spans="4:24" ht="21" x14ac:dyDescent="0.5">
      <c r="D46" s="122" t="s">
        <v>88</v>
      </c>
      <c r="E46" s="142">
        <v>20.414947000000002</v>
      </c>
      <c r="F46" s="142">
        <v>1.7599340000000001</v>
      </c>
      <c r="G46" s="142">
        <v>0.71232600000000001</v>
      </c>
      <c r="H46" s="142">
        <v>331.25638500000002</v>
      </c>
      <c r="I46" s="142">
        <v>577.90485999999999</v>
      </c>
      <c r="J46" s="142">
        <v>3.2214170000000002</v>
      </c>
      <c r="K46" s="142">
        <v>48.475133</v>
      </c>
      <c r="L46" s="142">
        <v>97.966717000000003</v>
      </c>
      <c r="M46" s="142">
        <v>143.690337</v>
      </c>
      <c r="N46" s="142">
        <v>260.77962400000001</v>
      </c>
      <c r="O46" s="142">
        <v>299.06103300000001</v>
      </c>
      <c r="P46" s="142">
        <v>682.67785600000002</v>
      </c>
      <c r="Q46" s="142">
        <v>457.87023299999998</v>
      </c>
      <c r="R46" s="142">
        <v>1114.5193630000001</v>
      </c>
      <c r="S46" s="123">
        <v>762.27719999999999</v>
      </c>
      <c r="T46" s="124"/>
      <c r="U46" s="123">
        <v>389.62687699999998</v>
      </c>
      <c r="V46" s="123">
        <v>314.83828</v>
      </c>
      <c r="X46" s="125">
        <v>-0.19194927612758084</v>
      </c>
    </row>
    <row r="47" spans="4:24" ht="21" x14ac:dyDescent="0.5">
      <c r="D47" s="126" t="s">
        <v>19</v>
      </c>
      <c r="E47" s="127">
        <v>0</v>
      </c>
      <c r="F47" s="127">
        <v>0</v>
      </c>
      <c r="G47" s="127">
        <v>0</v>
      </c>
      <c r="H47" s="127">
        <v>0</v>
      </c>
      <c r="I47" s="127">
        <v>6.6452999999999998E-2</v>
      </c>
      <c r="J47" s="127">
        <v>6.9781999999999997E-2</v>
      </c>
      <c r="K47" s="127">
        <v>0</v>
      </c>
      <c r="L47" s="127">
        <v>0</v>
      </c>
      <c r="M47" s="127">
        <v>0.167881</v>
      </c>
      <c r="N47" s="127">
        <v>0.51728200000000002</v>
      </c>
      <c r="O47" s="127">
        <v>0</v>
      </c>
      <c r="P47" s="127">
        <v>0</v>
      </c>
      <c r="Q47" s="127">
        <v>0</v>
      </c>
      <c r="R47" s="127">
        <v>70.261279000000002</v>
      </c>
      <c r="S47" s="127">
        <v>0</v>
      </c>
      <c r="T47" s="128"/>
      <c r="U47" s="127">
        <v>0</v>
      </c>
      <c r="V47" s="127">
        <v>0</v>
      </c>
      <c r="X47" s="129" t="s">
        <v>103</v>
      </c>
    </row>
    <row r="48" spans="4:24" ht="21" x14ac:dyDescent="0.5">
      <c r="D48" s="126" t="s">
        <v>53</v>
      </c>
      <c r="E48" s="127">
        <v>1.8629E-2</v>
      </c>
      <c r="F48" s="127">
        <v>0.12123200000000001</v>
      </c>
      <c r="G48" s="127">
        <v>0.40250900000000001</v>
      </c>
      <c r="H48" s="127">
        <v>0.46709800000000001</v>
      </c>
      <c r="I48" s="127">
        <v>0.43027500000000002</v>
      </c>
      <c r="J48" s="127">
        <v>1.6901269999999999</v>
      </c>
      <c r="K48" s="127">
        <v>1.5184530000000001</v>
      </c>
      <c r="L48" s="127">
        <v>0.75428499999999998</v>
      </c>
      <c r="M48" s="127">
        <v>0.89452299999999996</v>
      </c>
      <c r="N48" s="127">
        <v>16.765284999999999</v>
      </c>
      <c r="O48" s="127">
        <v>1.8791789999999999</v>
      </c>
      <c r="P48" s="127">
        <v>24.967081</v>
      </c>
      <c r="Q48" s="127">
        <v>4.4980279999999997</v>
      </c>
      <c r="R48" s="127">
        <v>5.3124359999999999</v>
      </c>
      <c r="S48" s="127">
        <v>2.9416959999999999</v>
      </c>
      <c r="T48" s="128"/>
      <c r="U48" s="127">
        <v>0.34391899999999997</v>
      </c>
      <c r="V48" s="127">
        <v>2.1518489999999999</v>
      </c>
      <c r="X48" s="129">
        <v>5.25684826950532</v>
      </c>
    </row>
    <row r="49" spans="4:24" ht="21" x14ac:dyDescent="0.5">
      <c r="D49" s="126" t="s">
        <v>54</v>
      </c>
      <c r="E49" s="127">
        <v>2.0130509999999999</v>
      </c>
      <c r="F49" s="127">
        <v>1.6221989999999999</v>
      </c>
      <c r="G49" s="127">
        <v>0.276393</v>
      </c>
      <c r="H49" s="127">
        <v>0.183174</v>
      </c>
      <c r="I49" s="127">
        <v>1.070743</v>
      </c>
      <c r="J49" s="127">
        <v>0.683724</v>
      </c>
      <c r="K49" s="127">
        <v>0.56389800000000001</v>
      </c>
      <c r="L49" s="127">
        <v>1.1038049999999999</v>
      </c>
      <c r="M49" s="127">
        <v>6.9475809999999996</v>
      </c>
      <c r="N49" s="127">
        <v>6.3105880000000001</v>
      </c>
      <c r="O49" s="127">
        <v>5.1143900000000002</v>
      </c>
      <c r="P49" s="127">
        <v>7.9535130000000001</v>
      </c>
      <c r="Q49" s="127">
        <v>9.5478649999999998</v>
      </c>
      <c r="R49" s="127">
        <v>3.8878029999999999</v>
      </c>
      <c r="S49" s="127">
        <v>3.1555680000000002</v>
      </c>
      <c r="T49" s="128"/>
      <c r="U49" s="127">
        <v>0.92407700000000004</v>
      </c>
      <c r="V49" s="127">
        <v>1.913961</v>
      </c>
      <c r="X49" s="129">
        <v>1.0712137624894895</v>
      </c>
    </row>
    <row r="50" spans="4:24" ht="21" x14ac:dyDescent="0.5">
      <c r="D50" s="126" t="s">
        <v>55</v>
      </c>
      <c r="E50" s="127">
        <v>0.22377</v>
      </c>
      <c r="F50" s="127">
        <v>1.5363999999999999E-2</v>
      </c>
      <c r="G50" s="127">
        <v>3.3404000000000003E-2</v>
      </c>
      <c r="H50" s="127">
        <v>4.9904200000000003</v>
      </c>
      <c r="I50" s="127">
        <v>3.6428039999999999</v>
      </c>
      <c r="J50" s="127">
        <v>1.7650000000000001E-3</v>
      </c>
      <c r="K50" s="127">
        <v>2.2060000000000001E-3</v>
      </c>
      <c r="L50" s="127">
        <v>2.1940000000000002E-3</v>
      </c>
      <c r="M50" s="127">
        <v>2.3730000000000001E-3</v>
      </c>
      <c r="N50" s="127">
        <v>4.9740000000000001E-3</v>
      </c>
      <c r="O50" s="127">
        <v>0.47877599999999998</v>
      </c>
      <c r="P50" s="127">
        <v>0.28862599999999999</v>
      </c>
      <c r="Q50" s="127">
        <v>2.2357999999999999E-2</v>
      </c>
      <c r="R50" s="127">
        <v>3.5350670000000002</v>
      </c>
      <c r="S50" s="127">
        <v>2.7214879999999999</v>
      </c>
      <c r="T50" s="128"/>
      <c r="U50" s="127">
        <v>1.7721530000000001</v>
      </c>
      <c r="V50" s="127">
        <v>0.30536600000000003</v>
      </c>
      <c r="X50" s="129">
        <v>-0.82768643565200073</v>
      </c>
    </row>
    <row r="51" spans="4:24" ht="21" x14ac:dyDescent="0.5">
      <c r="D51" s="126" t="s">
        <v>56</v>
      </c>
      <c r="E51" s="127">
        <v>6.9999999999999999E-6</v>
      </c>
      <c r="F51" s="127">
        <v>1.139E-3</v>
      </c>
      <c r="G51" s="127">
        <v>0</v>
      </c>
      <c r="H51" s="127">
        <v>0.46989799999999998</v>
      </c>
      <c r="I51" s="127">
        <v>0.11278199999999999</v>
      </c>
      <c r="J51" s="127">
        <v>0.15168000000000001</v>
      </c>
      <c r="K51" s="127">
        <v>0.38476500000000002</v>
      </c>
      <c r="L51" s="127">
        <v>0.303284</v>
      </c>
      <c r="M51" s="127">
        <v>0.287825</v>
      </c>
      <c r="N51" s="127">
        <v>2.4425520000000001</v>
      </c>
      <c r="O51" s="127">
        <v>2.8617499999999998</v>
      </c>
      <c r="P51" s="127">
        <v>0.69999699999999998</v>
      </c>
      <c r="Q51" s="127">
        <v>3.239322</v>
      </c>
      <c r="R51" s="127">
        <v>0.26438800000000001</v>
      </c>
      <c r="S51" s="127">
        <v>0.40892400000000001</v>
      </c>
      <c r="T51" s="128"/>
      <c r="U51" s="127">
        <v>2.2590000000000002E-3</v>
      </c>
      <c r="V51" s="127">
        <v>0</v>
      </c>
      <c r="X51" s="129">
        <v>-1</v>
      </c>
    </row>
    <row r="52" spans="4:24" ht="21" x14ac:dyDescent="0.5">
      <c r="D52" s="126" t="s">
        <v>57</v>
      </c>
      <c r="E52" s="127">
        <v>18.159490000000002</v>
      </c>
      <c r="F52" s="127">
        <v>0</v>
      </c>
      <c r="G52" s="127">
        <v>2.0000000000000002E-5</v>
      </c>
      <c r="H52" s="127">
        <v>325.14579500000002</v>
      </c>
      <c r="I52" s="127">
        <v>572.58180300000004</v>
      </c>
      <c r="J52" s="127">
        <v>0.62433899999999998</v>
      </c>
      <c r="K52" s="127">
        <v>46.005811000000001</v>
      </c>
      <c r="L52" s="127">
        <v>95.803149000000005</v>
      </c>
      <c r="M52" s="127">
        <v>135.390154</v>
      </c>
      <c r="N52" s="127">
        <v>234.73894300000001</v>
      </c>
      <c r="O52" s="127">
        <v>288.72693800000002</v>
      </c>
      <c r="P52" s="127">
        <v>648.76863900000001</v>
      </c>
      <c r="Q52" s="127">
        <v>440.56265999999999</v>
      </c>
      <c r="R52" s="127">
        <v>1031.25839</v>
      </c>
      <c r="S52" s="127">
        <v>753.04952400000002</v>
      </c>
      <c r="T52" s="128"/>
      <c r="U52" s="131">
        <v>386.58446900000001</v>
      </c>
      <c r="V52" s="131">
        <v>310.46710400000001</v>
      </c>
      <c r="X52" s="132">
        <v>-0.19689711073209204</v>
      </c>
    </row>
    <row r="53" spans="4:24" ht="21" x14ac:dyDescent="0.5">
      <c r="D53" s="144" t="s">
        <v>89</v>
      </c>
      <c r="E53" s="134">
        <v>145.199997</v>
      </c>
      <c r="F53" s="134">
        <v>452.85348900000002</v>
      </c>
      <c r="G53" s="134">
        <v>239.94773799999999</v>
      </c>
      <c r="H53" s="134">
        <v>287.00945000000002</v>
      </c>
      <c r="I53" s="134">
        <v>401.96222599999999</v>
      </c>
      <c r="J53" s="134">
        <v>469.09780000000001</v>
      </c>
      <c r="K53" s="134">
        <v>174.613528</v>
      </c>
      <c r="L53" s="134">
        <v>205.01553200000001</v>
      </c>
      <c r="M53" s="134">
        <v>190.64356100000001</v>
      </c>
      <c r="N53" s="134">
        <v>190.85289399999999</v>
      </c>
      <c r="O53" s="134">
        <v>289.712512</v>
      </c>
      <c r="P53" s="134">
        <v>630.397919</v>
      </c>
      <c r="Q53" s="134">
        <v>1077.2476810000001</v>
      </c>
      <c r="R53" s="134">
        <v>1023.110887</v>
      </c>
      <c r="S53" s="134">
        <v>889.39503200000001</v>
      </c>
      <c r="T53" s="124"/>
      <c r="U53" s="124">
        <v>459.316419</v>
      </c>
      <c r="V53" s="124">
        <v>253.14618400000001</v>
      </c>
      <c r="X53" s="135">
        <v>-0.44886319424170207</v>
      </c>
    </row>
    <row r="54" spans="4:24" ht="21" x14ac:dyDescent="0.5">
      <c r="D54" s="145" t="s">
        <v>19</v>
      </c>
      <c r="E54" s="128">
        <v>0</v>
      </c>
      <c r="F54" s="128">
        <v>0</v>
      </c>
      <c r="G54" s="128">
        <v>0</v>
      </c>
      <c r="H54" s="128">
        <v>0</v>
      </c>
      <c r="I54" s="128">
        <v>0</v>
      </c>
      <c r="J54" s="128">
        <v>0</v>
      </c>
      <c r="K54" s="128">
        <v>0</v>
      </c>
      <c r="L54" s="128">
        <v>0</v>
      </c>
      <c r="M54" s="128">
        <v>0</v>
      </c>
      <c r="N54" s="128">
        <v>0</v>
      </c>
      <c r="O54" s="128">
        <v>0</v>
      </c>
      <c r="P54" s="128">
        <v>0</v>
      </c>
      <c r="Q54" s="128">
        <v>0</v>
      </c>
      <c r="R54" s="128">
        <v>0</v>
      </c>
      <c r="S54" s="128">
        <v>0</v>
      </c>
      <c r="T54" s="128"/>
      <c r="U54" s="128">
        <v>0</v>
      </c>
      <c r="V54" s="128">
        <v>0</v>
      </c>
      <c r="X54" s="137" t="s">
        <v>103</v>
      </c>
    </row>
    <row r="55" spans="4:24" ht="21" x14ac:dyDescent="0.5">
      <c r="D55" s="145" t="s">
        <v>53</v>
      </c>
      <c r="E55" s="128">
        <v>0.123433</v>
      </c>
      <c r="F55" s="128">
        <v>12.212039000000001</v>
      </c>
      <c r="G55" s="128">
        <v>11.207903999999999</v>
      </c>
      <c r="H55" s="128">
        <v>28.600769</v>
      </c>
      <c r="I55" s="128">
        <v>45.516531000000001</v>
      </c>
      <c r="J55" s="128">
        <v>34.32985</v>
      </c>
      <c r="K55" s="128">
        <v>7.0030260000000002</v>
      </c>
      <c r="L55" s="128">
        <v>18.568397000000001</v>
      </c>
      <c r="M55" s="128">
        <v>0.32526699999999997</v>
      </c>
      <c r="N55" s="128">
        <v>0.272453</v>
      </c>
      <c r="O55" s="128">
        <v>4.7523260000000001</v>
      </c>
      <c r="P55" s="128">
        <v>19.252065999999999</v>
      </c>
      <c r="Q55" s="128">
        <v>16.673870999999998</v>
      </c>
      <c r="R55" s="128">
        <v>39.445874000000003</v>
      </c>
      <c r="S55" s="128">
        <v>12.539959</v>
      </c>
      <c r="T55" s="128"/>
      <c r="U55" s="128">
        <v>9.3820000000000001E-2</v>
      </c>
      <c r="V55" s="128">
        <v>0</v>
      </c>
      <c r="X55" s="137">
        <v>-1</v>
      </c>
    </row>
    <row r="56" spans="4:24" ht="21" x14ac:dyDescent="0.5">
      <c r="D56" s="145" t="s">
        <v>54</v>
      </c>
      <c r="E56" s="128">
        <v>0.82602500000000001</v>
      </c>
      <c r="F56" s="128">
        <v>0.89800100000000005</v>
      </c>
      <c r="G56" s="128">
        <v>0.73075000000000001</v>
      </c>
      <c r="H56" s="128">
        <v>0.97204100000000004</v>
      </c>
      <c r="I56" s="128">
        <v>2.688466</v>
      </c>
      <c r="J56" s="128">
        <v>4.2792349999999999</v>
      </c>
      <c r="K56" s="128">
        <v>3.6066449999999999</v>
      </c>
      <c r="L56" s="128">
        <v>7.3347879999999996</v>
      </c>
      <c r="M56" s="128">
        <v>10.70576</v>
      </c>
      <c r="N56" s="128">
        <v>9.0866209999999992</v>
      </c>
      <c r="O56" s="128">
        <v>13.865643</v>
      </c>
      <c r="P56" s="128">
        <v>28.514797999999999</v>
      </c>
      <c r="Q56" s="128">
        <v>45.633012000000001</v>
      </c>
      <c r="R56" s="128">
        <v>14.922342</v>
      </c>
      <c r="S56" s="128">
        <v>21.529243000000001</v>
      </c>
      <c r="T56" s="128"/>
      <c r="U56" s="128">
        <v>4.3106920000000004</v>
      </c>
      <c r="V56" s="128">
        <v>9.0795759999999994</v>
      </c>
      <c r="X56" s="137">
        <v>1.1062919828185356</v>
      </c>
    </row>
    <row r="57" spans="4:24" ht="21" x14ac:dyDescent="0.5">
      <c r="D57" s="145" t="s">
        <v>55</v>
      </c>
      <c r="E57" s="128">
        <v>127.976434</v>
      </c>
      <c r="F57" s="128">
        <v>426.95850200000001</v>
      </c>
      <c r="G57" s="128">
        <v>192.713582</v>
      </c>
      <c r="H57" s="128">
        <v>256.07122700000002</v>
      </c>
      <c r="I57" s="128">
        <v>122.634744</v>
      </c>
      <c r="J57" s="128">
        <v>123.74290000000001</v>
      </c>
      <c r="K57" s="128">
        <v>134.42147800000001</v>
      </c>
      <c r="L57" s="128">
        <v>114.329227</v>
      </c>
      <c r="M57" s="128">
        <v>53.221863999999997</v>
      </c>
      <c r="N57" s="128">
        <v>108.571805</v>
      </c>
      <c r="O57" s="128">
        <v>46.714246000000003</v>
      </c>
      <c r="P57" s="128">
        <v>113.890827</v>
      </c>
      <c r="Q57" s="128">
        <v>242.200174</v>
      </c>
      <c r="R57" s="128">
        <v>254.29324700000001</v>
      </c>
      <c r="S57" s="128">
        <v>100.734729</v>
      </c>
      <c r="T57" s="128"/>
      <c r="U57" s="128">
        <v>16.249987999999998</v>
      </c>
      <c r="V57" s="128">
        <v>16.765277000000001</v>
      </c>
      <c r="X57" s="137">
        <v>3.1710115724393306E-2</v>
      </c>
    </row>
    <row r="58" spans="4:24" ht="21" x14ac:dyDescent="0.5">
      <c r="D58" s="145" t="s">
        <v>56</v>
      </c>
      <c r="E58" s="128">
        <v>4.7926190000000002</v>
      </c>
      <c r="F58" s="128">
        <v>3.6072150000000001</v>
      </c>
      <c r="G58" s="128">
        <v>2.071615</v>
      </c>
      <c r="H58" s="128">
        <v>1.036691</v>
      </c>
      <c r="I58" s="128">
        <v>2.4862190000000002</v>
      </c>
      <c r="J58" s="128">
        <v>2.388188</v>
      </c>
      <c r="K58" s="128">
        <v>1.988211</v>
      </c>
      <c r="L58" s="128">
        <v>1.6234459999999999</v>
      </c>
      <c r="M58" s="128">
        <v>1.482283</v>
      </c>
      <c r="N58" s="128">
        <v>2.6215419999999998</v>
      </c>
      <c r="O58" s="128">
        <v>2.0302440000000002</v>
      </c>
      <c r="P58" s="128">
        <v>1.8013589999999999</v>
      </c>
      <c r="Q58" s="128">
        <v>1.417308</v>
      </c>
      <c r="R58" s="128">
        <v>1.8093710000000001</v>
      </c>
      <c r="S58" s="128">
        <v>2.5328149999999998</v>
      </c>
      <c r="T58" s="128"/>
      <c r="U58" s="128">
        <v>0.80152900000000005</v>
      </c>
      <c r="V58" s="128">
        <v>0.77404700000000004</v>
      </c>
      <c r="X58" s="137">
        <v>-3.4286969030440595E-2</v>
      </c>
    </row>
    <row r="59" spans="4:24" ht="21" x14ac:dyDescent="0.5">
      <c r="D59" s="145" t="s">
        <v>57</v>
      </c>
      <c r="E59" s="128">
        <v>11.481486</v>
      </c>
      <c r="F59" s="128">
        <v>9.1777320000000007</v>
      </c>
      <c r="G59" s="128">
        <v>33.223886999999998</v>
      </c>
      <c r="H59" s="128">
        <v>0.32872200000000001</v>
      </c>
      <c r="I59" s="128">
        <v>228.63626600000001</v>
      </c>
      <c r="J59" s="128">
        <v>304.35762699999998</v>
      </c>
      <c r="K59" s="128">
        <v>27.594168</v>
      </c>
      <c r="L59" s="128">
        <v>63.159674000000003</v>
      </c>
      <c r="M59" s="128">
        <v>124.908387</v>
      </c>
      <c r="N59" s="128">
        <v>70.300472999999997</v>
      </c>
      <c r="O59" s="128">
        <v>222.350053</v>
      </c>
      <c r="P59" s="128">
        <v>466.93886900000001</v>
      </c>
      <c r="Q59" s="128">
        <v>771.32331599999998</v>
      </c>
      <c r="R59" s="128">
        <v>712.64005299999997</v>
      </c>
      <c r="S59" s="139">
        <v>752.05828599999995</v>
      </c>
      <c r="T59" s="128"/>
      <c r="U59" s="139">
        <v>437.86039</v>
      </c>
      <c r="V59" s="139">
        <v>226.52728400000001</v>
      </c>
      <c r="X59" s="140">
        <v>-0.48264951757796581</v>
      </c>
    </row>
    <row r="60" spans="4:24" ht="21" x14ac:dyDescent="0.5">
      <c r="D60" s="146" t="s">
        <v>90</v>
      </c>
      <c r="E60" s="142">
        <v>408.48584</v>
      </c>
      <c r="F60" s="142">
        <v>797.07381699999996</v>
      </c>
      <c r="G60" s="142">
        <v>699.66284399999995</v>
      </c>
      <c r="H60" s="142">
        <v>843.85814800000003</v>
      </c>
      <c r="I60" s="142">
        <v>762.20865600000002</v>
      </c>
      <c r="J60" s="142">
        <v>963.15052500000002</v>
      </c>
      <c r="K60" s="142">
        <v>1319.9170509999999</v>
      </c>
      <c r="L60" s="142">
        <v>1343.977515</v>
      </c>
      <c r="M60" s="142">
        <v>1785.884988</v>
      </c>
      <c r="N60" s="142">
        <v>1819.472953</v>
      </c>
      <c r="O60" s="142">
        <v>1899.9165720000001</v>
      </c>
      <c r="P60" s="142">
        <v>3086.6207989999998</v>
      </c>
      <c r="Q60" s="142">
        <v>4590.5889459999999</v>
      </c>
      <c r="R60" s="142">
        <v>3494.3616390000002</v>
      </c>
      <c r="S60" s="123">
        <v>3423.342384</v>
      </c>
      <c r="T60" s="124"/>
      <c r="U60" s="123">
        <v>1407.9042629999999</v>
      </c>
      <c r="V60" s="123">
        <v>1392.2754660000001</v>
      </c>
      <c r="X60" s="125">
        <v>-1.1100752665310964E-2</v>
      </c>
    </row>
    <row r="61" spans="4:24" ht="21" x14ac:dyDescent="0.5">
      <c r="D61" s="147" t="s">
        <v>19</v>
      </c>
      <c r="E61" s="127">
        <v>0</v>
      </c>
      <c r="F61" s="127">
        <v>0</v>
      </c>
      <c r="G61" s="127">
        <v>0</v>
      </c>
      <c r="H61" s="127">
        <v>0</v>
      </c>
      <c r="I61" s="127">
        <v>0</v>
      </c>
      <c r="J61" s="127">
        <v>0</v>
      </c>
      <c r="K61" s="127">
        <v>0</v>
      </c>
      <c r="L61" s="127">
        <v>6.9871000000000003E-2</v>
      </c>
      <c r="M61" s="127">
        <v>0</v>
      </c>
      <c r="N61" s="127">
        <v>4.8374E-2</v>
      </c>
      <c r="O61" s="127">
        <v>0.17944199999999999</v>
      </c>
      <c r="P61" s="127">
        <v>0</v>
      </c>
      <c r="Q61" s="127">
        <v>4.4545000000000001E-2</v>
      </c>
      <c r="R61" s="127">
        <v>0</v>
      </c>
      <c r="S61" s="127">
        <v>0</v>
      </c>
      <c r="T61" s="128"/>
      <c r="U61" s="127">
        <v>0</v>
      </c>
      <c r="V61" s="127">
        <v>0</v>
      </c>
      <c r="X61" s="129" t="s">
        <v>103</v>
      </c>
    </row>
    <row r="62" spans="4:24" ht="21" x14ac:dyDescent="0.5">
      <c r="D62" s="147" t="s">
        <v>53</v>
      </c>
      <c r="E62" s="127">
        <v>134.88437200000001</v>
      </c>
      <c r="F62" s="127">
        <v>194.10415</v>
      </c>
      <c r="G62" s="127">
        <v>394.82939499999998</v>
      </c>
      <c r="H62" s="127">
        <v>374.659876</v>
      </c>
      <c r="I62" s="127">
        <v>244.353836</v>
      </c>
      <c r="J62" s="127">
        <v>331.885042</v>
      </c>
      <c r="K62" s="127">
        <v>350.86509999999998</v>
      </c>
      <c r="L62" s="127">
        <v>180.067938</v>
      </c>
      <c r="M62" s="127">
        <v>258.04767099999998</v>
      </c>
      <c r="N62" s="127">
        <v>368.777941</v>
      </c>
      <c r="O62" s="127">
        <v>297.90115500000002</v>
      </c>
      <c r="P62" s="127">
        <v>434.97328399999998</v>
      </c>
      <c r="Q62" s="127">
        <v>661.07557499999996</v>
      </c>
      <c r="R62" s="127">
        <v>783.11761200000001</v>
      </c>
      <c r="S62" s="127">
        <v>1125.3208500000001</v>
      </c>
      <c r="T62" s="128"/>
      <c r="U62" s="127">
        <v>404.42623800000001</v>
      </c>
      <c r="V62" s="127">
        <v>82.235478000000001</v>
      </c>
      <c r="X62" s="129">
        <v>-0.79666136795011799</v>
      </c>
    </row>
    <row r="63" spans="4:24" ht="21" x14ac:dyDescent="0.5">
      <c r="D63" s="147" t="s">
        <v>54</v>
      </c>
      <c r="E63" s="127">
        <v>9.3290000000000005E-3</v>
      </c>
      <c r="F63" s="127">
        <v>1.369318</v>
      </c>
      <c r="G63" s="127">
        <v>0</v>
      </c>
      <c r="H63" s="127">
        <v>9.5344999999999999E-2</v>
      </c>
      <c r="I63" s="127">
        <v>1.49437</v>
      </c>
      <c r="J63" s="127">
        <v>0.64028600000000002</v>
      </c>
      <c r="K63" s="127">
        <v>1.1300479999999999</v>
      </c>
      <c r="L63" s="127">
        <v>2.967133</v>
      </c>
      <c r="M63" s="127">
        <v>3.5024489999999999</v>
      </c>
      <c r="N63" s="127">
        <v>2.425189</v>
      </c>
      <c r="O63" s="127">
        <v>6.7906219999999999</v>
      </c>
      <c r="P63" s="127">
        <v>17.726361000000001</v>
      </c>
      <c r="Q63" s="127">
        <v>20.627524000000001</v>
      </c>
      <c r="R63" s="127">
        <v>5.0436820000000004</v>
      </c>
      <c r="S63" s="127">
        <v>3.9424220000000001</v>
      </c>
      <c r="T63" s="128"/>
      <c r="U63" s="127">
        <v>1.372436</v>
      </c>
      <c r="V63" s="127">
        <v>1.803639</v>
      </c>
      <c r="X63" s="129">
        <v>0.31418805685656737</v>
      </c>
    </row>
    <row r="64" spans="4:24" ht="21" x14ac:dyDescent="0.5">
      <c r="D64" s="147" t="s">
        <v>55</v>
      </c>
      <c r="E64" s="127">
        <v>107.08454999999999</v>
      </c>
      <c r="F64" s="127">
        <v>136.779629</v>
      </c>
      <c r="G64" s="127">
        <v>159.374267</v>
      </c>
      <c r="H64" s="127">
        <v>85.335365999999993</v>
      </c>
      <c r="I64" s="127">
        <v>43.893821000000003</v>
      </c>
      <c r="J64" s="127">
        <v>89.118088</v>
      </c>
      <c r="K64" s="127">
        <v>43.092427000000001</v>
      </c>
      <c r="L64" s="127">
        <v>80.867772000000002</v>
      </c>
      <c r="M64" s="127">
        <v>61.064597999999997</v>
      </c>
      <c r="N64" s="127">
        <v>20.907537999999999</v>
      </c>
      <c r="O64" s="127">
        <v>33.493783999999998</v>
      </c>
      <c r="P64" s="127">
        <v>109.949952</v>
      </c>
      <c r="Q64" s="127">
        <v>274.20570199999997</v>
      </c>
      <c r="R64" s="127">
        <v>65.022748000000007</v>
      </c>
      <c r="S64" s="127">
        <v>0.232184</v>
      </c>
      <c r="T64" s="128"/>
      <c r="U64" s="127">
        <v>0.12156599999999999</v>
      </c>
      <c r="V64" s="127">
        <v>0.95984599999999998</v>
      </c>
      <c r="X64" s="129">
        <v>6.895678067880822</v>
      </c>
    </row>
    <row r="65" spans="4:24" ht="21" x14ac:dyDescent="0.5">
      <c r="D65" s="147" t="s">
        <v>56</v>
      </c>
      <c r="E65" s="127">
        <v>0.240316</v>
      </c>
      <c r="F65" s="127">
        <v>0.160216</v>
      </c>
      <c r="G65" s="127">
        <v>0.27604899999999999</v>
      </c>
      <c r="H65" s="127">
        <v>0</v>
      </c>
      <c r="I65" s="127">
        <v>1.4781000000000001E-2</v>
      </c>
      <c r="J65" s="127">
        <v>1.6813999999999999E-2</v>
      </c>
      <c r="K65" s="127">
        <v>0</v>
      </c>
      <c r="L65" s="127">
        <v>0</v>
      </c>
      <c r="M65" s="127">
        <v>0</v>
      </c>
      <c r="N65" s="127">
        <v>1.3940000000000001E-3</v>
      </c>
      <c r="O65" s="127">
        <v>0</v>
      </c>
      <c r="P65" s="127">
        <v>0</v>
      </c>
      <c r="Q65" s="127">
        <v>0</v>
      </c>
      <c r="R65" s="127">
        <v>0</v>
      </c>
      <c r="S65" s="127">
        <v>0</v>
      </c>
      <c r="T65" s="128"/>
      <c r="U65" s="127">
        <v>0</v>
      </c>
      <c r="V65" s="127">
        <v>0</v>
      </c>
      <c r="X65" s="129" t="s">
        <v>103</v>
      </c>
    </row>
    <row r="66" spans="4:24" ht="21" x14ac:dyDescent="0.5">
      <c r="D66" s="147" t="s">
        <v>57</v>
      </c>
      <c r="E66" s="127">
        <v>166.26727299999999</v>
      </c>
      <c r="F66" s="127">
        <v>464.660504</v>
      </c>
      <c r="G66" s="127">
        <v>145.183133</v>
      </c>
      <c r="H66" s="127">
        <v>383.767561</v>
      </c>
      <c r="I66" s="127">
        <v>472.45184799999998</v>
      </c>
      <c r="J66" s="127">
        <v>541.49029499999995</v>
      </c>
      <c r="K66" s="127">
        <v>924.829476</v>
      </c>
      <c r="L66" s="127">
        <v>1080.004801</v>
      </c>
      <c r="M66" s="127">
        <v>1463.27027</v>
      </c>
      <c r="N66" s="127">
        <v>1427.3125170000001</v>
      </c>
      <c r="O66" s="127">
        <v>1561.551569</v>
      </c>
      <c r="P66" s="127">
        <v>2523.9712020000002</v>
      </c>
      <c r="Q66" s="127">
        <v>3634.6356000000001</v>
      </c>
      <c r="R66" s="127">
        <v>2641.1775969999999</v>
      </c>
      <c r="S66" s="127">
        <v>2293.8469279999999</v>
      </c>
      <c r="T66" s="128"/>
      <c r="U66" s="131">
        <v>1001.984023</v>
      </c>
      <c r="V66" s="131">
        <v>1307.276503</v>
      </c>
      <c r="X66" s="132">
        <v>0.30468797205561837</v>
      </c>
    </row>
    <row r="67" spans="4:24" ht="21" x14ac:dyDescent="0.5">
      <c r="D67" s="144" t="s">
        <v>30</v>
      </c>
      <c r="E67" s="134">
        <v>1070.684385</v>
      </c>
      <c r="F67" s="134">
        <v>1602.529648</v>
      </c>
      <c r="G67" s="134">
        <v>1609.9617840000001</v>
      </c>
      <c r="H67" s="134">
        <v>1134.850623</v>
      </c>
      <c r="I67" s="134">
        <v>1443.652695</v>
      </c>
      <c r="J67" s="134">
        <v>1539.4552189999999</v>
      </c>
      <c r="K67" s="134">
        <v>1441.761557</v>
      </c>
      <c r="L67" s="134">
        <v>1636.493909</v>
      </c>
      <c r="M67" s="134">
        <v>2033.5816</v>
      </c>
      <c r="N67" s="134">
        <v>1644.233649</v>
      </c>
      <c r="O67" s="134">
        <v>1818.1026890000001</v>
      </c>
      <c r="P67" s="134">
        <v>2764.3230279999998</v>
      </c>
      <c r="Q67" s="134">
        <v>5645.5036449999998</v>
      </c>
      <c r="R67" s="134">
        <v>5933.9299789999995</v>
      </c>
      <c r="S67" s="134">
        <v>3114.3416590000002</v>
      </c>
      <c r="T67" s="124"/>
      <c r="U67" s="124">
        <v>1135.2904109999999</v>
      </c>
      <c r="V67" s="124">
        <v>758.23161200000004</v>
      </c>
      <c r="X67" s="135">
        <v>-0.33212541508905591</v>
      </c>
    </row>
    <row r="68" spans="4:24" ht="21" x14ac:dyDescent="0.5">
      <c r="D68" s="136" t="s">
        <v>19</v>
      </c>
      <c r="E68" s="128">
        <v>0</v>
      </c>
      <c r="F68" s="128">
        <v>0</v>
      </c>
      <c r="G68" s="128">
        <v>0</v>
      </c>
      <c r="H68" s="128">
        <v>0</v>
      </c>
      <c r="I68" s="128">
        <v>9.9744299999999999</v>
      </c>
      <c r="J68" s="128">
        <v>0</v>
      </c>
      <c r="K68" s="128">
        <v>0</v>
      </c>
      <c r="L68" s="128">
        <v>4.8059999999999999E-2</v>
      </c>
      <c r="M68" s="128">
        <v>0</v>
      </c>
      <c r="N68" s="128">
        <v>5.0000000000000004E-6</v>
      </c>
      <c r="O68" s="128">
        <v>0</v>
      </c>
      <c r="P68" s="128">
        <v>0.11724</v>
      </c>
      <c r="Q68" s="128">
        <v>13.974740000000001</v>
      </c>
      <c r="R68" s="128">
        <v>7.3647929999999997</v>
      </c>
      <c r="S68" s="128">
        <v>36.503771999999998</v>
      </c>
      <c r="T68" s="128"/>
      <c r="U68" s="128">
        <v>11.825267999999999</v>
      </c>
      <c r="V68" s="128">
        <v>7.3473189999999997</v>
      </c>
      <c r="X68" s="137">
        <v>-0.37867632260004591</v>
      </c>
    </row>
    <row r="69" spans="4:24" ht="21" x14ac:dyDescent="0.5">
      <c r="D69" s="136" t="s">
        <v>53</v>
      </c>
      <c r="E69" s="128">
        <v>214.32437400000001</v>
      </c>
      <c r="F69" s="128">
        <v>366.89288599999998</v>
      </c>
      <c r="G69" s="128">
        <v>270.45925499999998</v>
      </c>
      <c r="H69" s="128">
        <v>195.693817</v>
      </c>
      <c r="I69" s="128">
        <v>183.960847</v>
      </c>
      <c r="J69" s="128">
        <v>228.924227</v>
      </c>
      <c r="K69" s="128">
        <v>182.33146400000001</v>
      </c>
      <c r="L69" s="128">
        <v>171.55326299999999</v>
      </c>
      <c r="M69" s="128">
        <v>172.445763</v>
      </c>
      <c r="N69" s="128">
        <v>245.988721</v>
      </c>
      <c r="O69" s="128">
        <v>132.44564399999999</v>
      </c>
      <c r="P69" s="128">
        <v>213.45102</v>
      </c>
      <c r="Q69" s="128">
        <v>269.289939</v>
      </c>
      <c r="R69" s="128">
        <v>290.69841500000001</v>
      </c>
      <c r="S69" s="128">
        <v>454.25893400000001</v>
      </c>
      <c r="T69" s="128"/>
      <c r="U69" s="128">
        <v>134.160799</v>
      </c>
      <c r="V69" s="128">
        <v>44.071710000000003</v>
      </c>
      <c r="X69" s="137">
        <v>-0.67150083833355811</v>
      </c>
    </row>
    <row r="70" spans="4:24" ht="21" x14ac:dyDescent="0.5">
      <c r="D70" s="136" t="s">
        <v>54</v>
      </c>
      <c r="E70" s="128">
        <v>0.81969099999999995</v>
      </c>
      <c r="F70" s="128">
        <v>1.51542</v>
      </c>
      <c r="G70" s="128">
        <v>2.284567</v>
      </c>
      <c r="H70" s="128">
        <v>2.7016100000000001</v>
      </c>
      <c r="I70" s="128">
        <v>5.0593320000000004</v>
      </c>
      <c r="J70" s="128">
        <v>6.3968030000000002</v>
      </c>
      <c r="K70" s="128">
        <v>20.222297999999999</v>
      </c>
      <c r="L70" s="128">
        <v>23.251992000000001</v>
      </c>
      <c r="M70" s="128">
        <v>34.895687000000002</v>
      </c>
      <c r="N70" s="128">
        <v>27.215274000000001</v>
      </c>
      <c r="O70" s="128">
        <v>22.915365000000001</v>
      </c>
      <c r="P70" s="128">
        <v>52.751987999999997</v>
      </c>
      <c r="Q70" s="128">
        <v>31.877641000000001</v>
      </c>
      <c r="R70" s="128">
        <v>12.598722</v>
      </c>
      <c r="S70" s="128">
        <v>21.380274</v>
      </c>
      <c r="T70" s="128"/>
      <c r="U70" s="128">
        <v>4.0472950000000001</v>
      </c>
      <c r="V70" s="128">
        <v>15.703654</v>
      </c>
      <c r="X70" s="137">
        <v>2.8800369135434902</v>
      </c>
    </row>
    <row r="71" spans="4:24" ht="21" x14ac:dyDescent="0.5">
      <c r="D71" s="136" t="s">
        <v>55</v>
      </c>
      <c r="E71" s="128">
        <v>256.04130199999997</v>
      </c>
      <c r="F71" s="128">
        <v>519.66622299999995</v>
      </c>
      <c r="G71" s="128">
        <v>674.08489099999997</v>
      </c>
      <c r="H71" s="128">
        <v>466.538568</v>
      </c>
      <c r="I71" s="128">
        <v>595.98074699999995</v>
      </c>
      <c r="J71" s="128">
        <v>773.56338300000004</v>
      </c>
      <c r="K71" s="128">
        <v>538.70478000000003</v>
      </c>
      <c r="L71" s="128">
        <v>586.66751699999998</v>
      </c>
      <c r="M71" s="128">
        <v>735.41971000000001</v>
      </c>
      <c r="N71" s="128">
        <v>418.13055300000002</v>
      </c>
      <c r="O71" s="128">
        <v>538.04129</v>
      </c>
      <c r="P71" s="128">
        <v>1281.9381519999999</v>
      </c>
      <c r="Q71" s="128">
        <v>3097.9519449999998</v>
      </c>
      <c r="R71" s="128">
        <v>1867.68453</v>
      </c>
      <c r="S71" s="128">
        <v>1054.3490999999999</v>
      </c>
      <c r="T71" s="128"/>
      <c r="U71" s="128">
        <v>311.92334299999999</v>
      </c>
      <c r="V71" s="128">
        <v>364.36679900000001</v>
      </c>
      <c r="X71" s="137">
        <v>0.16812930861670083</v>
      </c>
    </row>
    <row r="72" spans="4:24" ht="21" x14ac:dyDescent="0.5">
      <c r="D72" s="136" t="s">
        <v>56</v>
      </c>
      <c r="E72" s="128">
        <v>5.2357690000000003</v>
      </c>
      <c r="F72" s="128">
        <v>9.8280360000000009</v>
      </c>
      <c r="G72" s="128">
        <v>8.3598459999999992</v>
      </c>
      <c r="H72" s="128">
        <v>16.856296</v>
      </c>
      <c r="I72" s="128">
        <v>10.048436000000001</v>
      </c>
      <c r="J72" s="128">
        <v>8.9924119999999998</v>
      </c>
      <c r="K72" s="128">
        <v>4.1721209999999997</v>
      </c>
      <c r="L72" s="128">
        <v>7.9852280000000002</v>
      </c>
      <c r="M72" s="128">
        <v>9.8392140000000001</v>
      </c>
      <c r="N72" s="128">
        <v>13.399386</v>
      </c>
      <c r="O72" s="128">
        <v>14.028573</v>
      </c>
      <c r="P72" s="128">
        <v>10.424367</v>
      </c>
      <c r="Q72" s="128">
        <v>18.633362999999999</v>
      </c>
      <c r="R72" s="128">
        <v>9.8124520000000004</v>
      </c>
      <c r="S72" s="128">
        <v>8.8304379999999991</v>
      </c>
      <c r="T72" s="128"/>
      <c r="U72" s="128">
        <v>1.337904</v>
      </c>
      <c r="V72" s="128">
        <v>2.2450589999999999</v>
      </c>
      <c r="X72" s="137">
        <v>0.6780419222903884</v>
      </c>
    </row>
    <row r="73" spans="4:24" ht="21" x14ac:dyDescent="0.5">
      <c r="D73" s="138" t="s">
        <v>57</v>
      </c>
      <c r="E73" s="128">
        <v>594.26324899999997</v>
      </c>
      <c r="F73" s="128">
        <v>704.62708299999997</v>
      </c>
      <c r="G73" s="128">
        <v>654.77322500000002</v>
      </c>
      <c r="H73" s="128">
        <v>453.06033200000002</v>
      </c>
      <c r="I73" s="128">
        <v>638.62890300000004</v>
      </c>
      <c r="J73" s="128">
        <v>521.578394</v>
      </c>
      <c r="K73" s="128">
        <v>696.33089399999994</v>
      </c>
      <c r="L73" s="128">
        <v>846.98784899999998</v>
      </c>
      <c r="M73" s="128">
        <v>1080.9812260000001</v>
      </c>
      <c r="N73" s="128">
        <v>939.49971000000005</v>
      </c>
      <c r="O73" s="128">
        <v>1110.6718169999999</v>
      </c>
      <c r="P73" s="128">
        <v>1205.640261</v>
      </c>
      <c r="Q73" s="128">
        <v>2213.7760170000001</v>
      </c>
      <c r="R73" s="128">
        <v>3745.7710670000001</v>
      </c>
      <c r="S73" s="139">
        <v>1539.019141</v>
      </c>
      <c r="T73" s="128"/>
      <c r="U73" s="139">
        <v>671.99580200000003</v>
      </c>
      <c r="V73" s="139">
        <v>324.49707100000001</v>
      </c>
      <c r="X73" s="140">
        <v>-0.51711443727144002</v>
      </c>
    </row>
    <row r="74" spans="4:24" ht="21" x14ac:dyDescent="0.5">
      <c r="D74" s="148" t="s">
        <v>25</v>
      </c>
      <c r="E74" s="149">
        <v>17151.215360000002</v>
      </c>
      <c r="F74" s="149">
        <v>24196.606968999997</v>
      </c>
      <c r="G74" s="149">
        <v>26174.01928</v>
      </c>
      <c r="H74" s="149">
        <v>31082.507256000001</v>
      </c>
      <c r="I74" s="149">
        <v>31529.366141000006</v>
      </c>
      <c r="J74" s="149">
        <v>28056.372577000002</v>
      </c>
      <c r="K74" s="149">
        <v>25490.047257999995</v>
      </c>
      <c r="L74" s="149">
        <v>31835.998864000001</v>
      </c>
      <c r="M74" s="149">
        <v>40875.197369000009</v>
      </c>
      <c r="N74" s="149">
        <v>32752.559892999998</v>
      </c>
      <c r="O74" s="149">
        <v>35383.655757999994</v>
      </c>
      <c r="P74" s="149">
        <v>48305.610713999995</v>
      </c>
      <c r="Q74" s="149">
        <v>61280.284575000005</v>
      </c>
      <c r="R74" s="149">
        <v>67556.45791100002</v>
      </c>
      <c r="S74" s="150">
        <v>54254.932231999992</v>
      </c>
      <c r="T74" s="124"/>
      <c r="U74" s="150">
        <v>21226.936567000001</v>
      </c>
      <c r="V74" s="150">
        <v>19466.172069</v>
      </c>
      <c r="X74" s="151">
        <v>-8.294953407159722E-2</v>
      </c>
    </row>
    <row r="75" spans="4:24" ht="21" x14ac:dyDescent="0.5">
      <c r="D75" s="152" t="s">
        <v>19</v>
      </c>
      <c r="E75" s="153">
        <v>0</v>
      </c>
      <c r="F75" s="153">
        <v>0</v>
      </c>
      <c r="G75" s="153">
        <v>1.101E-3</v>
      </c>
      <c r="H75" s="153">
        <v>32.775174</v>
      </c>
      <c r="I75" s="153">
        <v>33.983384000000001</v>
      </c>
      <c r="J75" s="153">
        <v>7.6831630000000004</v>
      </c>
      <c r="K75" s="153">
        <v>8.0199999999999994E-3</v>
      </c>
      <c r="L75" s="153">
        <v>0.11793100000000001</v>
      </c>
      <c r="M75" s="153">
        <v>0.17188100000000001</v>
      </c>
      <c r="N75" s="153">
        <v>0.56566100000000008</v>
      </c>
      <c r="O75" s="153">
        <v>3.174331</v>
      </c>
      <c r="P75" s="153">
        <v>9.0639890000000012</v>
      </c>
      <c r="Q75" s="153">
        <v>59.697654999999997</v>
      </c>
      <c r="R75" s="153">
        <v>129.96679799999998</v>
      </c>
      <c r="S75" s="153">
        <v>79.002464000000003</v>
      </c>
      <c r="T75" s="128"/>
      <c r="U75" s="153">
        <v>31.468122000000001</v>
      </c>
      <c r="V75" s="153">
        <v>61.029629</v>
      </c>
      <c r="X75" s="154">
        <v>0.93941122384106679</v>
      </c>
    </row>
    <row r="76" spans="4:24" ht="21" x14ac:dyDescent="0.5">
      <c r="D76" s="152" t="s">
        <v>53</v>
      </c>
      <c r="E76" s="153">
        <v>4718.5332399999998</v>
      </c>
      <c r="F76" s="153">
        <v>5689.4139439999999</v>
      </c>
      <c r="G76" s="153">
        <v>6595.4574879999991</v>
      </c>
      <c r="H76" s="153">
        <v>6787.272371</v>
      </c>
      <c r="I76" s="153">
        <v>7000.5844940000006</v>
      </c>
      <c r="J76" s="153">
        <v>5821.0090790000004</v>
      </c>
      <c r="K76" s="153">
        <v>5192.7807249999996</v>
      </c>
      <c r="L76" s="153">
        <v>4973.3313680000001</v>
      </c>
      <c r="M76" s="153">
        <v>6624.7277889999996</v>
      </c>
      <c r="N76" s="153">
        <v>5855.0013049999998</v>
      </c>
      <c r="O76" s="153">
        <v>5909.2195289999991</v>
      </c>
      <c r="P76" s="153">
        <v>7342.7447059999995</v>
      </c>
      <c r="Q76" s="153">
        <v>10335.942367000003</v>
      </c>
      <c r="R76" s="153">
        <v>11498.517963000002</v>
      </c>
      <c r="S76" s="153">
        <v>9688.7800479999987</v>
      </c>
      <c r="T76" s="128"/>
      <c r="U76" s="153">
        <v>2575.5068970000002</v>
      </c>
      <c r="V76" s="153">
        <v>2159.069884</v>
      </c>
      <c r="X76" s="154">
        <v>-0.16169128239768027</v>
      </c>
    </row>
    <row r="77" spans="4:24" ht="21" x14ac:dyDescent="0.5">
      <c r="D77" s="152" t="s">
        <v>54</v>
      </c>
      <c r="E77" s="153">
        <v>23.584592000000004</v>
      </c>
      <c r="F77" s="153">
        <v>42.864210999999997</v>
      </c>
      <c r="G77" s="153">
        <v>48.037416999999998</v>
      </c>
      <c r="H77" s="153">
        <v>65.926344</v>
      </c>
      <c r="I77" s="153">
        <v>74.286564000000013</v>
      </c>
      <c r="J77" s="153">
        <v>77.249953000000005</v>
      </c>
      <c r="K77" s="153">
        <v>59.393052999999995</v>
      </c>
      <c r="L77" s="153">
        <v>102.977238</v>
      </c>
      <c r="M77" s="153">
        <v>157.646219</v>
      </c>
      <c r="N77" s="153">
        <v>104.857045</v>
      </c>
      <c r="O77" s="153">
        <v>125.63894400000001</v>
      </c>
      <c r="P77" s="153">
        <v>284.62500399999993</v>
      </c>
      <c r="Q77" s="153">
        <v>371.62327900000003</v>
      </c>
      <c r="R77" s="153">
        <v>158.70461</v>
      </c>
      <c r="S77" s="153">
        <v>213.97769</v>
      </c>
      <c r="T77" s="128"/>
      <c r="U77" s="153">
        <v>48.082498000000001</v>
      </c>
      <c r="V77" s="153">
        <v>95.860973000000001</v>
      </c>
      <c r="X77" s="154">
        <v>0.99367705479860891</v>
      </c>
    </row>
    <row r="78" spans="4:24" ht="21" x14ac:dyDescent="0.5">
      <c r="D78" s="152" t="s">
        <v>55</v>
      </c>
      <c r="E78" s="153">
        <v>1352.4290470000001</v>
      </c>
      <c r="F78" s="153">
        <v>2128.1054219999996</v>
      </c>
      <c r="G78" s="153">
        <v>2069.5933299999997</v>
      </c>
      <c r="H78" s="153">
        <v>1365.5413080000001</v>
      </c>
      <c r="I78" s="153">
        <v>1129.539994</v>
      </c>
      <c r="J78" s="153">
        <v>1153.9756809999999</v>
      </c>
      <c r="K78" s="153">
        <v>898.30400299999997</v>
      </c>
      <c r="L78" s="153">
        <v>1031.1529390000001</v>
      </c>
      <c r="M78" s="153">
        <v>1025.3709079999999</v>
      </c>
      <c r="N78" s="153">
        <v>694.67306400000007</v>
      </c>
      <c r="O78" s="153">
        <v>761.41850599999998</v>
      </c>
      <c r="P78" s="153">
        <v>2016.691875</v>
      </c>
      <c r="Q78" s="153">
        <v>3930.0892739999999</v>
      </c>
      <c r="R78" s="153">
        <v>2512.7629019999999</v>
      </c>
      <c r="S78" s="153">
        <v>1311.6315689999999</v>
      </c>
      <c r="T78" s="128"/>
      <c r="U78" s="153">
        <v>394.06210399999998</v>
      </c>
      <c r="V78" s="153">
        <v>433.48379999999997</v>
      </c>
      <c r="X78" s="154">
        <v>0.10003929735907824</v>
      </c>
    </row>
    <row r="79" spans="4:24" ht="21" x14ac:dyDescent="0.5">
      <c r="D79" s="152" t="s">
        <v>56</v>
      </c>
      <c r="E79" s="153">
        <v>13.668502</v>
      </c>
      <c r="F79" s="153">
        <v>14.138116</v>
      </c>
      <c r="G79" s="153">
        <v>11.144328</v>
      </c>
      <c r="H79" s="153">
        <v>18.692917999999999</v>
      </c>
      <c r="I79" s="153">
        <v>13.593651000000001</v>
      </c>
      <c r="J79" s="153">
        <v>12.880034999999999</v>
      </c>
      <c r="K79" s="153">
        <v>8.2380229999999983</v>
      </c>
      <c r="L79" s="153">
        <v>10.682393000000001</v>
      </c>
      <c r="M79" s="153">
        <v>12.253322000000001</v>
      </c>
      <c r="N79" s="153">
        <v>20.272622999999999</v>
      </c>
      <c r="O79" s="153">
        <v>20.057207999999999</v>
      </c>
      <c r="P79" s="153">
        <v>13.754398</v>
      </c>
      <c r="Q79" s="153">
        <v>24.392185999999999</v>
      </c>
      <c r="R79" s="153">
        <v>11.886210999999999</v>
      </c>
      <c r="S79" s="153">
        <v>11.776938999999999</v>
      </c>
      <c r="T79" s="128"/>
      <c r="U79" s="153">
        <v>2.1417760000000001</v>
      </c>
      <c r="V79" s="153">
        <v>3.0705830000000001</v>
      </c>
      <c r="X79" s="154">
        <v>0.43366206363317161</v>
      </c>
    </row>
    <row r="80" spans="4:24" ht="21" x14ac:dyDescent="0.5">
      <c r="D80" s="155" t="s">
        <v>57</v>
      </c>
      <c r="E80" s="156">
        <v>11042.999979</v>
      </c>
      <c r="F80" s="156">
        <v>16322.085275999998</v>
      </c>
      <c r="G80" s="156">
        <v>17449.785616000001</v>
      </c>
      <c r="H80" s="156">
        <v>22812.299141</v>
      </c>
      <c r="I80" s="156">
        <v>23277.378054000004</v>
      </c>
      <c r="J80" s="156">
        <v>20983.574666</v>
      </c>
      <c r="K80" s="156">
        <v>19331.323433999994</v>
      </c>
      <c r="L80" s="156">
        <v>25717.736994999999</v>
      </c>
      <c r="M80" s="156">
        <v>33055.027250000006</v>
      </c>
      <c r="N80" s="156">
        <v>26077.190194999999</v>
      </c>
      <c r="O80" s="156">
        <v>28564.147239999995</v>
      </c>
      <c r="P80" s="156">
        <v>38638.730742</v>
      </c>
      <c r="Q80" s="156">
        <v>46558.539814000003</v>
      </c>
      <c r="R80" s="156">
        <v>53244.619427000012</v>
      </c>
      <c r="S80" s="156">
        <v>42949.763521999994</v>
      </c>
      <c r="T80" s="128"/>
      <c r="U80" s="156">
        <v>18175.675169999999</v>
      </c>
      <c r="V80" s="156">
        <v>16713.657200000001</v>
      </c>
      <c r="X80" s="157">
        <v>-8.0438165643119675E-2</v>
      </c>
    </row>
    <row r="81" spans="4:24" ht="21" x14ac:dyDescent="0.5">
      <c r="D81" s="14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X81" s="158"/>
    </row>
    <row r="82" spans="4:24" ht="21" x14ac:dyDescent="0.5">
      <c r="D82" s="14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X82" s="158"/>
    </row>
    <row r="83" spans="4:24" ht="21" x14ac:dyDescent="0.5">
      <c r="D83" s="14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X83" s="158"/>
    </row>
    <row r="84" spans="4:24" ht="21" x14ac:dyDescent="0.5">
      <c r="D84" s="117" t="s">
        <v>61</v>
      </c>
      <c r="E84" s="117"/>
      <c r="F84" s="117"/>
      <c r="G84" s="117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8"/>
      <c r="U84" s="159"/>
      <c r="V84" s="159"/>
      <c r="X84" s="119"/>
    </row>
    <row r="85" spans="4:24" ht="21" x14ac:dyDescent="0.5">
      <c r="D85" s="120" t="s">
        <v>58</v>
      </c>
      <c r="E85" s="121">
        <v>2010</v>
      </c>
      <c r="F85" s="121">
        <v>2011</v>
      </c>
      <c r="G85" s="121">
        <v>2012</v>
      </c>
      <c r="H85" s="121">
        <v>2013</v>
      </c>
      <c r="I85" s="121">
        <v>2014</v>
      </c>
      <c r="J85" s="121">
        <v>2015</v>
      </c>
      <c r="K85" s="121">
        <v>2016</v>
      </c>
      <c r="L85" s="121">
        <v>2017</v>
      </c>
      <c r="M85" s="121">
        <v>2018</v>
      </c>
      <c r="N85" s="121">
        <v>2019</v>
      </c>
      <c r="O85" s="121">
        <v>2020</v>
      </c>
      <c r="P85" s="121">
        <v>2021</v>
      </c>
      <c r="Q85" s="121">
        <v>2022</v>
      </c>
      <c r="R85" s="121">
        <v>2023</v>
      </c>
      <c r="S85" s="121">
        <v>2024</v>
      </c>
      <c r="T85" s="93"/>
      <c r="U85" s="121" t="s">
        <v>100</v>
      </c>
      <c r="V85" s="121" t="s">
        <v>107</v>
      </c>
      <c r="X85" s="121" t="s">
        <v>108</v>
      </c>
    </row>
    <row r="86" spans="4:24" ht="21" x14ac:dyDescent="0.5">
      <c r="D86" s="122" t="s">
        <v>84</v>
      </c>
      <c r="E86" s="123">
        <v>3.9889100000000002</v>
      </c>
      <c r="F86" s="160">
        <v>7.3520120000000002</v>
      </c>
      <c r="G86" s="160">
        <v>8.400309</v>
      </c>
      <c r="H86" s="160">
        <v>11.945117</v>
      </c>
      <c r="I86" s="160">
        <v>6.9610459999999996</v>
      </c>
      <c r="J86" s="160">
        <v>5.7729350000000004</v>
      </c>
      <c r="K86" s="160">
        <v>7.742413</v>
      </c>
      <c r="L86" s="160">
        <v>9.2018740000000001</v>
      </c>
      <c r="M86" s="160">
        <v>5.0918939999999999</v>
      </c>
      <c r="N86" s="160">
        <v>4.6397579999999996</v>
      </c>
      <c r="O86" s="160">
        <v>9.7481270000000002</v>
      </c>
      <c r="P86" s="160">
        <v>13.154194</v>
      </c>
      <c r="Q86" s="160">
        <v>25.225593</v>
      </c>
      <c r="R86" s="160">
        <v>19.288943</v>
      </c>
      <c r="S86" s="160">
        <v>22.181156000000001</v>
      </c>
      <c r="T86" s="124"/>
      <c r="U86" s="160">
        <v>5.091399</v>
      </c>
      <c r="V86" s="160">
        <v>2.9580739999999999</v>
      </c>
      <c r="X86" s="161">
        <v>-0.41900566033029429</v>
      </c>
    </row>
    <row r="87" spans="4:24" ht="21" x14ac:dyDescent="0.5">
      <c r="D87" s="126" t="s">
        <v>19</v>
      </c>
      <c r="E87" s="127">
        <v>0</v>
      </c>
      <c r="F87" s="162">
        <v>0</v>
      </c>
      <c r="G87" s="162">
        <v>0</v>
      </c>
      <c r="H87" s="162">
        <v>0</v>
      </c>
      <c r="I87" s="162">
        <v>0</v>
      </c>
      <c r="J87" s="162">
        <v>0</v>
      </c>
      <c r="K87" s="162">
        <v>0</v>
      </c>
      <c r="L87" s="162">
        <v>0</v>
      </c>
      <c r="M87" s="162">
        <v>0</v>
      </c>
      <c r="N87" s="162">
        <v>0</v>
      </c>
      <c r="O87" s="162">
        <v>0</v>
      </c>
      <c r="P87" s="162">
        <v>0</v>
      </c>
      <c r="Q87" s="162">
        <v>0</v>
      </c>
      <c r="R87" s="162">
        <v>3.5399999999999999E-4</v>
      </c>
      <c r="S87" s="162">
        <v>0</v>
      </c>
      <c r="T87" s="128"/>
      <c r="U87" s="162">
        <v>0</v>
      </c>
      <c r="V87" s="162">
        <v>0</v>
      </c>
      <c r="X87" s="163" t="s">
        <v>103</v>
      </c>
    </row>
    <row r="88" spans="4:24" ht="21" x14ac:dyDescent="0.5">
      <c r="D88" s="126" t="s">
        <v>53</v>
      </c>
      <c r="E88" s="127">
        <v>0</v>
      </c>
      <c r="F88" s="162">
        <v>0</v>
      </c>
      <c r="G88" s="162">
        <v>0</v>
      </c>
      <c r="H88" s="162">
        <v>0</v>
      </c>
      <c r="I88" s="162">
        <v>0</v>
      </c>
      <c r="J88" s="162">
        <v>0</v>
      </c>
      <c r="K88" s="162">
        <v>0</v>
      </c>
      <c r="L88" s="162">
        <v>0</v>
      </c>
      <c r="M88" s="162">
        <v>0</v>
      </c>
      <c r="N88" s="162">
        <v>0</v>
      </c>
      <c r="O88" s="162">
        <v>0</v>
      </c>
      <c r="P88" s="162">
        <v>0</v>
      </c>
      <c r="Q88" s="162">
        <v>0</v>
      </c>
      <c r="R88" s="162">
        <v>0</v>
      </c>
      <c r="S88" s="162">
        <v>0</v>
      </c>
      <c r="T88" s="128"/>
      <c r="U88" s="162">
        <v>0</v>
      </c>
      <c r="V88" s="162">
        <v>0</v>
      </c>
      <c r="X88" s="163" t="s">
        <v>103</v>
      </c>
    </row>
    <row r="89" spans="4:24" ht="21" x14ac:dyDescent="0.5">
      <c r="D89" s="126" t="s">
        <v>54</v>
      </c>
      <c r="E89" s="127">
        <v>0</v>
      </c>
      <c r="F89" s="162">
        <v>0</v>
      </c>
      <c r="G89" s="162">
        <v>0</v>
      </c>
      <c r="H89" s="162">
        <v>8.25E-4</v>
      </c>
      <c r="I89" s="162">
        <v>1.3715E-2</v>
      </c>
      <c r="J89" s="162">
        <v>6.2129999999999998E-3</v>
      </c>
      <c r="K89" s="162">
        <v>2.22E-4</v>
      </c>
      <c r="L89" s="162">
        <v>3.3799999999999998E-4</v>
      </c>
      <c r="M89" s="162">
        <v>1.8289999999999999E-3</v>
      </c>
      <c r="N89" s="162">
        <v>7.0799999999999997E-4</v>
      </c>
      <c r="O89" s="162">
        <v>1.0266000000000001E-2</v>
      </c>
      <c r="P89" s="162">
        <v>2.2900000000000001E-4</v>
      </c>
      <c r="Q89" s="162">
        <v>4.84E-4</v>
      </c>
      <c r="R89" s="162">
        <v>2.8792000000000002E-2</v>
      </c>
      <c r="S89" s="162">
        <v>5.1416000000000003E-2</v>
      </c>
      <c r="T89" s="128"/>
      <c r="U89" s="162">
        <v>8.3359999999999997E-3</v>
      </c>
      <c r="V89" s="162">
        <v>1.9037999999999999E-2</v>
      </c>
      <c r="X89" s="163">
        <v>1.2838291746641075</v>
      </c>
    </row>
    <row r="90" spans="4:24" ht="21" x14ac:dyDescent="0.5">
      <c r="D90" s="126" t="s">
        <v>55</v>
      </c>
      <c r="E90" s="127">
        <v>0</v>
      </c>
      <c r="F90" s="162">
        <v>0</v>
      </c>
      <c r="G90" s="162">
        <v>0</v>
      </c>
      <c r="H90" s="162">
        <v>0</v>
      </c>
      <c r="I90" s="162">
        <v>0</v>
      </c>
      <c r="J90" s="162">
        <v>0</v>
      </c>
      <c r="K90" s="162">
        <v>0</v>
      </c>
      <c r="L90" s="162">
        <v>0</v>
      </c>
      <c r="M90" s="162">
        <v>0</v>
      </c>
      <c r="N90" s="162">
        <v>0</v>
      </c>
      <c r="O90" s="162">
        <v>0</v>
      </c>
      <c r="P90" s="162">
        <v>0</v>
      </c>
      <c r="Q90" s="162">
        <v>0</v>
      </c>
      <c r="R90" s="162">
        <v>0</v>
      </c>
      <c r="S90" s="162">
        <v>0</v>
      </c>
      <c r="T90" s="136"/>
      <c r="U90" s="162">
        <v>0</v>
      </c>
      <c r="V90" s="162">
        <v>0</v>
      </c>
      <c r="X90" s="163" t="s">
        <v>103</v>
      </c>
    </row>
    <row r="91" spans="4:24" ht="21" x14ac:dyDescent="0.5">
      <c r="D91" s="126" t="s">
        <v>56</v>
      </c>
      <c r="E91" s="127">
        <v>3.9889100000000002</v>
      </c>
      <c r="F91" s="162">
        <v>7.3520120000000002</v>
      </c>
      <c r="G91" s="162">
        <v>8.400309</v>
      </c>
      <c r="H91" s="162">
        <v>11.944292000000001</v>
      </c>
      <c r="I91" s="162">
        <v>6.9473310000000001</v>
      </c>
      <c r="J91" s="162">
        <v>5.7667219999999997</v>
      </c>
      <c r="K91" s="162">
        <v>7.742191</v>
      </c>
      <c r="L91" s="162">
        <v>9.2015360000000008</v>
      </c>
      <c r="M91" s="162">
        <v>5.0900650000000001</v>
      </c>
      <c r="N91" s="162">
        <v>4.6388239999999996</v>
      </c>
      <c r="O91" s="162">
        <v>9.7378610000000005</v>
      </c>
      <c r="P91" s="162">
        <v>13.153964999999999</v>
      </c>
      <c r="Q91" s="162">
        <v>25.225109</v>
      </c>
      <c r="R91" s="162">
        <v>19.259796999999999</v>
      </c>
      <c r="S91" s="162">
        <v>22.129740000000002</v>
      </c>
      <c r="T91" s="128"/>
      <c r="U91" s="162">
        <v>5.0830630000000001</v>
      </c>
      <c r="V91" s="162">
        <v>2.9390360000000002</v>
      </c>
      <c r="X91" s="163">
        <v>-0.42179823464710153</v>
      </c>
    </row>
    <row r="92" spans="4:24" ht="21" x14ac:dyDescent="0.5">
      <c r="D92" s="130" t="s">
        <v>57</v>
      </c>
      <c r="E92" s="127">
        <v>0</v>
      </c>
      <c r="F92" s="164">
        <v>0</v>
      </c>
      <c r="G92" s="164">
        <v>0</v>
      </c>
      <c r="H92" s="164">
        <v>0</v>
      </c>
      <c r="I92" s="164">
        <v>0</v>
      </c>
      <c r="J92" s="164">
        <v>0</v>
      </c>
      <c r="K92" s="164">
        <v>0</v>
      </c>
      <c r="L92" s="164">
        <v>0</v>
      </c>
      <c r="M92" s="164">
        <v>0</v>
      </c>
      <c r="N92" s="164">
        <v>2.2599999999999999E-4</v>
      </c>
      <c r="O92" s="164">
        <v>0</v>
      </c>
      <c r="P92" s="164">
        <v>0</v>
      </c>
      <c r="Q92" s="164">
        <v>0</v>
      </c>
      <c r="R92" s="164">
        <v>0</v>
      </c>
      <c r="S92" s="164">
        <v>0</v>
      </c>
      <c r="T92" s="128"/>
      <c r="U92" s="164">
        <v>0</v>
      </c>
      <c r="V92" s="164">
        <v>0</v>
      </c>
      <c r="X92" s="165" t="s">
        <v>103</v>
      </c>
    </row>
    <row r="93" spans="4:24" ht="21" x14ac:dyDescent="0.5">
      <c r="D93" s="133" t="s">
        <v>85</v>
      </c>
      <c r="E93" s="134">
        <v>3.7066150000000002</v>
      </c>
      <c r="F93" s="160">
        <v>3.4736699999999998</v>
      </c>
      <c r="G93" s="160">
        <v>4.7111320000000001</v>
      </c>
      <c r="H93" s="160">
        <v>6.280964</v>
      </c>
      <c r="I93" s="124">
        <v>6.8676050000000002</v>
      </c>
      <c r="J93" s="124">
        <v>5.9483189999999997</v>
      </c>
      <c r="K93" s="124">
        <v>3.603898</v>
      </c>
      <c r="L93" s="124">
        <v>3.7699569999999998</v>
      </c>
      <c r="M93" s="124">
        <v>3.098023</v>
      </c>
      <c r="N93" s="124">
        <v>3.424623</v>
      </c>
      <c r="O93" s="124">
        <v>4.7380969999999998</v>
      </c>
      <c r="P93" s="124">
        <v>5.8063349999999998</v>
      </c>
      <c r="Q93" s="124">
        <v>4.7665949999999997</v>
      </c>
      <c r="R93" s="124">
        <v>10.144797000000001</v>
      </c>
      <c r="S93" s="124">
        <v>12.398244999999999</v>
      </c>
      <c r="T93" s="124"/>
      <c r="U93" s="124">
        <v>2.0876380000000001</v>
      </c>
      <c r="V93" s="124">
        <v>4.4218609999999998</v>
      </c>
      <c r="X93" s="135">
        <v>1.1181167424620551</v>
      </c>
    </row>
    <row r="94" spans="4:24" ht="21" x14ac:dyDescent="0.5">
      <c r="D94" s="136" t="s">
        <v>19</v>
      </c>
      <c r="E94" s="128">
        <v>0</v>
      </c>
      <c r="F94" s="128">
        <v>0</v>
      </c>
      <c r="G94" s="128">
        <v>0</v>
      </c>
      <c r="H94" s="128">
        <v>0</v>
      </c>
      <c r="I94" s="128">
        <v>0</v>
      </c>
      <c r="J94" s="128">
        <v>0</v>
      </c>
      <c r="K94" s="128">
        <v>1.3300000000000001E-4</v>
      </c>
      <c r="L94" s="128">
        <v>0</v>
      </c>
      <c r="M94" s="128">
        <v>2.9300000000000002E-4</v>
      </c>
      <c r="N94" s="128">
        <v>1.5751000000000001E-2</v>
      </c>
      <c r="O94" s="128">
        <v>2.3292E-2</v>
      </c>
      <c r="P94" s="128">
        <v>8.1152000000000002E-2</v>
      </c>
      <c r="Q94" s="128">
        <v>7.6535000000000006E-2</v>
      </c>
      <c r="R94" s="128">
        <v>0.242835</v>
      </c>
      <c r="S94" s="128">
        <v>0.234847</v>
      </c>
      <c r="T94" s="128"/>
      <c r="U94" s="128">
        <v>0.106018</v>
      </c>
      <c r="V94" s="128">
        <v>1.357E-2</v>
      </c>
      <c r="X94" s="137">
        <v>-0.87200286743760491</v>
      </c>
    </row>
    <row r="95" spans="4:24" ht="21" x14ac:dyDescent="0.5">
      <c r="D95" s="136" t="s">
        <v>53</v>
      </c>
      <c r="E95" s="128">
        <v>0</v>
      </c>
      <c r="F95" s="128">
        <v>2.9076999999999999E-2</v>
      </c>
      <c r="G95" s="128">
        <v>0.64292800000000006</v>
      </c>
      <c r="H95" s="128">
        <v>1.1039000000000001</v>
      </c>
      <c r="I95" s="128">
        <v>1.194248</v>
      </c>
      <c r="J95" s="128">
        <v>1.2583770000000001</v>
      </c>
      <c r="K95" s="128">
        <v>0.38714599999999999</v>
      </c>
      <c r="L95" s="128">
        <v>0.44244899999999998</v>
      </c>
      <c r="M95" s="128">
        <v>0.20579500000000001</v>
      </c>
      <c r="N95" s="128">
        <v>0.10205400000000001</v>
      </c>
      <c r="O95" s="128">
        <v>5.3585000000000001E-2</v>
      </c>
      <c r="P95" s="128">
        <v>3.8913999999999997E-2</v>
      </c>
      <c r="Q95" s="128">
        <v>0</v>
      </c>
      <c r="R95" s="128">
        <v>0</v>
      </c>
      <c r="S95" s="128">
        <v>0</v>
      </c>
      <c r="T95" s="128"/>
      <c r="U95" s="128">
        <v>0</v>
      </c>
      <c r="V95" s="128">
        <v>0</v>
      </c>
      <c r="X95" s="137" t="s">
        <v>103</v>
      </c>
    </row>
    <row r="96" spans="4:24" ht="21" x14ac:dyDescent="0.5">
      <c r="D96" s="136" t="s">
        <v>54</v>
      </c>
      <c r="E96" s="128">
        <v>3.181216</v>
      </c>
      <c r="F96" s="128">
        <v>2.7966820000000001</v>
      </c>
      <c r="G96" s="128">
        <v>3.3543379999999998</v>
      </c>
      <c r="H96" s="128">
        <v>4.0320900000000002</v>
      </c>
      <c r="I96" s="128">
        <v>3.954186</v>
      </c>
      <c r="J96" s="128">
        <v>4.2030760000000003</v>
      </c>
      <c r="K96" s="128">
        <v>2.061677</v>
      </c>
      <c r="L96" s="128">
        <v>2.7272289999999999</v>
      </c>
      <c r="M96" s="128">
        <v>2.3602349999999999</v>
      </c>
      <c r="N96" s="128">
        <v>2.4181569999999999</v>
      </c>
      <c r="O96" s="128">
        <v>2.166728</v>
      </c>
      <c r="P96" s="128">
        <v>2.3159939999999999</v>
      </c>
      <c r="Q96" s="128">
        <v>3.584041</v>
      </c>
      <c r="R96" s="128">
        <v>9.4897600000000004</v>
      </c>
      <c r="S96" s="128">
        <v>10.401531</v>
      </c>
      <c r="T96" s="128"/>
      <c r="U96" s="128">
        <v>1.786025</v>
      </c>
      <c r="V96" s="128">
        <v>3.9172060000000002</v>
      </c>
      <c r="X96" s="137">
        <v>1.1932537338503102</v>
      </c>
    </row>
    <row r="97" spans="4:24" ht="21" x14ac:dyDescent="0.5">
      <c r="D97" s="136" t="s">
        <v>55</v>
      </c>
      <c r="E97" s="128">
        <v>0.123558</v>
      </c>
      <c r="F97" s="128">
        <v>0.133323</v>
      </c>
      <c r="G97" s="128">
        <v>0.12514600000000001</v>
      </c>
      <c r="H97" s="128">
        <v>9.0501999999999999E-2</v>
      </c>
      <c r="I97" s="128">
        <v>0.26295099999999999</v>
      </c>
      <c r="J97" s="128">
        <v>0.19428500000000001</v>
      </c>
      <c r="K97" s="128">
        <v>0.19463800000000001</v>
      </c>
      <c r="L97" s="128">
        <v>0.210115</v>
      </c>
      <c r="M97" s="128">
        <v>0.45463399999999998</v>
      </c>
      <c r="N97" s="128">
        <v>0.20130500000000001</v>
      </c>
      <c r="O97" s="128">
        <v>0.23894399999999999</v>
      </c>
      <c r="P97" s="128">
        <v>0.51149599999999995</v>
      </c>
      <c r="Q97" s="128">
        <v>0.27513900000000002</v>
      </c>
      <c r="R97" s="128">
        <v>0.411663</v>
      </c>
      <c r="S97" s="128">
        <v>0.70720099999999997</v>
      </c>
      <c r="T97" s="128"/>
      <c r="U97" s="128">
        <v>0.194576</v>
      </c>
      <c r="V97" s="128">
        <v>0.48172900000000002</v>
      </c>
      <c r="X97" s="137">
        <v>1.4757883808897296</v>
      </c>
    </row>
    <row r="98" spans="4:24" ht="21" x14ac:dyDescent="0.5">
      <c r="D98" s="136" t="s">
        <v>56</v>
      </c>
      <c r="E98" s="128">
        <v>0.401841</v>
      </c>
      <c r="F98" s="128">
        <v>0.51458800000000005</v>
      </c>
      <c r="G98" s="128">
        <v>0.58872000000000002</v>
      </c>
      <c r="H98" s="128">
        <v>1.0544720000000001</v>
      </c>
      <c r="I98" s="128">
        <v>1.4562200000000001</v>
      </c>
      <c r="J98" s="128">
        <v>0.29258099999999998</v>
      </c>
      <c r="K98" s="128">
        <v>0.96030400000000005</v>
      </c>
      <c r="L98" s="128">
        <v>0.39016400000000001</v>
      </c>
      <c r="M98" s="128">
        <v>7.7065999999999996E-2</v>
      </c>
      <c r="N98" s="128">
        <v>0.68735599999999997</v>
      </c>
      <c r="O98" s="128">
        <v>2.2555480000000001</v>
      </c>
      <c r="P98" s="128">
        <v>2.8587790000000002</v>
      </c>
      <c r="Q98" s="128">
        <v>0.83087999999999995</v>
      </c>
      <c r="R98" s="128">
        <v>5.3899999999999998E-4</v>
      </c>
      <c r="S98" s="128">
        <v>1.051682</v>
      </c>
      <c r="T98" s="128"/>
      <c r="U98" s="128">
        <v>1.0189999999999999E-3</v>
      </c>
      <c r="V98" s="128">
        <v>9.3559999999999997E-3</v>
      </c>
      <c r="X98" s="137">
        <v>8.1815505397448476</v>
      </c>
    </row>
    <row r="99" spans="4:24" ht="21" x14ac:dyDescent="0.5">
      <c r="D99" s="138" t="s">
        <v>57</v>
      </c>
      <c r="E99" s="128">
        <v>0</v>
      </c>
      <c r="F99" s="128">
        <v>0</v>
      </c>
      <c r="G99" s="128">
        <v>0</v>
      </c>
      <c r="H99" s="128">
        <v>0</v>
      </c>
      <c r="I99" s="128">
        <v>0</v>
      </c>
      <c r="J99" s="128">
        <v>0</v>
      </c>
      <c r="K99" s="128">
        <v>0</v>
      </c>
      <c r="L99" s="128">
        <v>0</v>
      </c>
      <c r="M99" s="128">
        <v>0</v>
      </c>
      <c r="N99" s="128">
        <v>0</v>
      </c>
      <c r="O99" s="128">
        <v>0</v>
      </c>
      <c r="P99" s="128">
        <v>0</v>
      </c>
      <c r="Q99" s="128">
        <v>0</v>
      </c>
      <c r="R99" s="128">
        <v>0</v>
      </c>
      <c r="S99" s="128">
        <v>2.9840000000000001E-3</v>
      </c>
      <c r="T99" s="128"/>
      <c r="U99" s="139">
        <v>0</v>
      </c>
      <c r="V99" s="139">
        <v>0</v>
      </c>
      <c r="X99" s="140" t="s">
        <v>103</v>
      </c>
    </row>
    <row r="100" spans="4:24" ht="21" x14ac:dyDescent="0.5">
      <c r="D100" s="141" t="s">
        <v>86</v>
      </c>
      <c r="E100" s="142">
        <v>8.8825000000000001E-2</v>
      </c>
      <c r="F100" s="166">
        <v>0.88329400000000002</v>
      </c>
      <c r="G100" s="166">
        <v>1.623343</v>
      </c>
      <c r="H100" s="166">
        <v>2.649149</v>
      </c>
      <c r="I100" s="166">
        <v>0.72882800000000003</v>
      </c>
      <c r="J100" s="166">
        <v>0.38899699999999998</v>
      </c>
      <c r="K100" s="166">
        <v>0.36817499999999997</v>
      </c>
      <c r="L100" s="166">
        <v>0.42561399999999999</v>
      </c>
      <c r="M100" s="166">
        <v>0.887795</v>
      </c>
      <c r="N100" s="166">
        <v>0.87506700000000004</v>
      </c>
      <c r="O100" s="166">
        <v>0.69703400000000004</v>
      </c>
      <c r="P100" s="166">
        <v>0.82859799999999995</v>
      </c>
      <c r="Q100" s="166">
        <v>1.456164</v>
      </c>
      <c r="R100" s="166">
        <v>0.96152300000000002</v>
      </c>
      <c r="S100" s="166">
        <v>1.9302820000000001</v>
      </c>
      <c r="T100" s="124"/>
      <c r="U100" s="160">
        <v>0.492228</v>
      </c>
      <c r="V100" s="160">
        <v>0.37601099999999998</v>
      </c>
      <c r="X100" s="161">
        <v>-0.23610400058509473</v>
      </c>
    </row>
    <row r="101" spans="4:24" ht="21" x14ac:dyDescent="0.5">
      <c r="D101" s="126" t="s">
        <v>19</v>
      </c>
      <c r="E101" s="127">
        <v>0</v>
      </c>
      <c r="F101" s="162">
        <v>0</v>
      </c>
      <c r="G101" s="162">
        <v>0</v>
      </c>
      <c r="H101" s="162">
        <v>0</v>
      </c>
      <c r="I101" s="162">
        <v>0</v>
      </c>
      <c r="J101" s="162">
        <v>0</v>
      </c>
      <c r="K101" s="162">
        <v>0</v>
      </c>
      <c r="L101" s="162">
        <v>0</v>
      </c>
      <c r="M101" s="162">
        <v>0</v>
      </c>
      <c r="N101" s="162">
        <v>0</v>
      </c>
      <c r="O101" s="162">
        <v>0</v>
      </c>
      <c r="P101" s="162">
        <v>0</v>
      </c>
      <c r="Q101" s="162">
        <v>0</v>
      </c>
      <c r="R101" s="162">
        <v>0</v>
      </c>
      <c r="S101" s="162">
        <v>0</v>
      </c>
      <c r="T101" s="128"/>
      <c r="U101" s="162">
        <v>0</v>
      </c>
      <c r="V101" s="162">
        <v>0</v>
      </c>
      <c r="X101" s="163" t="s">
        <v>103</v>
      </c>
    </row>
    <row r="102" spans="4:24" ht="21" x14ac:dyDescent="0.5">
      <c r="D102" s="126" t="s">
        <v>53</v>
      </c>
      <c r="E102" s="127">
        <v>0</v>
      </c>
      <c r="F102" s="162">
        <v>0</v>
      </c>
      <c r="G102" s="162">
        <v>0</v>
      </c>
      <c r="H102" s="162">
        <v>0</v>
      </c>
      <c r="I102" s="162">
        <v>0</v>
      </c>
      <c r="J102" s="162">
        <v>0</v>
      </c>
      <c r="K102" s="162">
        <v>0</v>
      </c>
      <c r="L102" s="162">
        <v>0</v>
      </c>
      <c r="M102" s="162">
        <v>0</v>
      </c>
      <c r="N102" s="162">
        <v>0</v>
      </c>
      <c r="O102" s="162">
        <v>0</v>
      </c>
      <c r="P102" s="162">
        <v>0</v>
      </c>
      <c r="Q102" s="162">
        <v>0</v>
      </c>
      <c r="R102" s="162">
        <v>0</v>
      </c>
      <c r="S102" s="162">
        <v>0</v>
      </c>
      <c r="T102" s="128"/>
      <c r="U102" s="162">
        <v>0</v>
      </c>
      <c r="V102" s="162">
        <v>0</v>
      </c>
      <c r="X102" s="163" t="s">
        <v>103</v>
      </c>
    </row>
    <row r="103" spans="4:24" ht="21" x14ac:dyDescent="0.5">
      <c r="D103" s="126" t="s">
        <v>54</v>
      </c>
      <c r="E103" s="127">
        <v>8.7489999999999998E-2</v>
      </c>
      <c r="F103" s="162">
        <v>0.88329400000000002</v>
      </c>
      <c r="G103" s="162">
        <v>1.623343</v>
      </c>
      <c r="H103" s="162">
        <v>2.649149</v>
      </c>
      <c r="I103" s="162">
        <v>0.72882800000000003</v>
      </c>
      <c r="J103" s="162">
        <v>0.38899699999999998</v>
      </c>
      <c r="K103" s="162">
        <v>0.36575600000000003</v>
      </c>
      <c r="L103" s="162">
        <v>0.42561399999999999</v>
      </c>
      <c r="M103" s="162">
        <v>0.887795</v>
      </c>
      <c r="N103" s="162">
        <v>0.87506700000000004</v>
      </c>
      <c r="O103" s="162">
        <v>0.69703400000000004</v>
      </c>
      <c r="P103" s="162">
        <v>0.82859799999999995</v>
      </c>
      <c r="Q103" s="162">
        <v>1.456164</v>
      </c>
      <c r="R103" s="162">
        <v>0.96152300000000002</v>
      </c>
      <c r="S103" s="162">
        <v>1.9302820000000001</v>
      </c>
      <c r="T103" s="128"/>
      <c r="U103" s="162">
        <v>0.492228</v>
      </c>
      <c r="V103" s="162">
        <v>0.37601099999999998</v>
      </c>
      <c r="X103" s="163">
        <v>-0.23610400058509473</v>
      </c>
    </row>
    <row r="104" spans="4:24" ht="21" x14ac:dyDescent="0.5">
      <c r="D104" s="126" t="s">
        <v>55</v>
      </c>
      <c r="E104" s="127">
        <v>1.335E-3</v>
      </c>
      <c r="F104" s="162">
        <v>0</v>
      </c>
      <c r="G104" s="162">
        <v>0</v>
      </c>
      <c r="H104" s="162">
        <v>0</v>
      </c>
      <c r="I104" s="162">
        <v>0</v>
      </c>
      <c r="J104" s="162">
        <v>0</v>
      </c>
      <c r="K104" s="162">
        <v>0</v>
      </c>
      <c r="L104" s="162">
        <v>0</v>
      </c>
      <c r="M104" s="162">
        <v>0</v>
      </c>
      <c r="N104" s="162">
        <v>0</v>
      </c>
      <c r="O104" s="162">
        <v>0</v>
      </c>
      <c r="P104" s="162">
        <v>0</v>
      </c>
      <c r="Q104" s="162">
        <v>0</v>
      </c>
      <c r="R104" s="162">
        <v>0</v>
      </c>
      <c r="S104" s="162">
        <v>0</v>
      </c>
      <c r="T104" s="128"/>
      <c r="U104" s="162">
        <v>0</v>
      </c>
      <c r="V104" s="162">
        <v>0</v>
      </c>
      <c r="X104" s="163" t="s">
        <v>103</v>
      </c>
    </row>
    <row r="105" spans="4:24" ht="21" x14ac:dyDescent="0.5">
      <c r="D105" s="126" t="s">
        <v>56</v>
      </c>
      <c r="E105" s="127">
        <v>0</v>
      </c>
      <c r="F105" s="162">
        <v>0</v>
      </c>
      <c r="G105" s="162">
        <v>0</v>
      </c>
      <c r="H105" s="162">
        <v>0</v>
      </c>
      <c r="I105" s="162">
        <v>0</v>
      </c>
      <c r="J105" s="162">
        <v>0</v>
      </c>
      <c r="K105" s="162">
        <v>0</v>
      </c>
      <c r="L105" s="162">
        <v>0</v>
      </c>
      <c r="M105" s="162">
        <v>0</v>
      </c>
      <c r="N105" s="162">
        <v>0</v>
      </c>
      <c r="O105" s="162">
        <v>0</v>
      </c>
      <c r="P105" s="162">
        <v>0</v>
      </c>
      <c r="Q105" s="162">
        <v>0</v>
      </c>
      <c r="R105" s="162">
        <v>0</v>
      </c>
      <c r="S105" s="162">
        <v>0</v>
      </c>
      <c r="T105" s="128"/>
      <c r="U105" s="162">
        <v>0</v>
      </c>
      <c r="V105" s="162">
        <v>0</v>
      </c>
      <c r="X105" s="163" t="s">
        <v>103</v>
      </c>
    </row>
    <row r="106" spans="4:24" ht="21" x14ac:dyDescent="0.5">
      <c r="D106" s="130" t="s">
        <v>57</v>
      </c>
      <c r="E106" s="127">
        <v>0</v>
      </c>
      <c r="F106" s="164">
        <v>0</v>
      </c>
      <c r="G106" s="164">
        <v>0</v>
      </c>
      <c r="H106" s="164">
        <v>0</v>
      </c>
      <c r="I106" s="164">
        <v>0</v>
      </c>
      <c r="J106" s="164">
        <v>0</v>
      </c>
      <c r="K106" s="164">
        <v>2.4190000000000001E-3</v>
      </c>
      <c r="L106" s="164">
        <v>0</v>
      </c>
      <c r="M106" s="164">
        <v>0</v>
      </c>
      <c r="N106" s="164">
        <v>0</v>
      </c>
      <c r="O106" s="164">
        <v>0</v>
      </c>
      <c r="P106" s="164">
        <v>0</v>
      </c>
      <c r="Q106" s="164">
        <v>0</v>
      </c>
      <c r="R106" s="164">
        <v>0</v>
      </c>
      <c r="S106" s="164">
        <v>0</v>
      </c>
      <c r="T106" s="128"/>
      <c r="U106" s="164">
        <v>0</v>
      </c>
      <c r="V106" s="164">
        <v>0</v>
      </c>
      <c r="X106" s="165" t="s">
        <v>103</v>
      </c>
    </row>
    <row r="107" spans="4:24" ht="21" x14ac:dyDescent="0.5">
      <c r="D107" s="143" t="s">
        <v>87</v>
      </c>
      <c r="E107" s="134">
        <v>2.385E-3</v>
      </c>
      <c r="F107" s="124">
        <v>5.8799999999999998E-4</v>
      </c>
      <c r="G107" s="124">
        <v>3.5070000000000001E-3</v>
      </c>
      <c r="H107" s="124">
        <v>6.4590000000000003E-3</v>
      </c>
      <c r="I107" s="124">
        <v>4.5770000000000003E-3</v>
      </c>
      <c r="J107" s="124">
        <v>2.9610000000000001E-3</v>
      </c>
      <c r="K107" s="124">
        <v>8.34E-4</v>
      </c>
      <c r="L107" s="124">
        <v>1.4289999999999999E-3</v>
      </c>
      <c r="M107" s="124">
        <v>4.516E-3</v>
      </c>
      <c r="N107" s="124">
        <v>4.6509999999999998E-3</v>
      </c>
      <c r="O107" s="124">
        <v>5.4739999999999997E-3</v>
      </c>
      <c r="P107" s="124">
        <v>3.5439999999999998E-3</v>
      </c>
      <c r="Q107" s="124">
        <v>1.0120000000000001E-2</v>
      </c>
      <c r="R107" s="124">
        <v>1.5284000000000001E-2</v>
      </c>
      <c r="S107" s="124">
        <v>9.0489999999999998E-3</v>
      </c>
      <c r="T107" s="124"/>
      <c r="U107" s="124">
        <v>5.9999999999999995E-4</v>
      </c>
      <c r="V107" s="124">
        <v>1.7830000000000001E-3</v>
      </c>
      <c r="X107" s="135">
        <v>1.9716666666666671</v>
      </c>
    </row>
    <row r="108" spans="4:24" ht="21" x14ac:dyDescent="0.5">
      <c r="D108" s="136" t="s">
        <v>19</v>
      </c>
      <c r="E108" s="128">
        <v>0</v>
      </c>
      <c r="F108" s="128">
        <v>0</v>
      </c>
      <c r="G108" s="128">
        <v>0</v>
      </c>
      <c r="H108" s="128">
        <v>0</v>
      </c>
      <c r="I108" s="128">
        <v>0</v>
      </c>
      <c r="J108" s="128">
        <v>0</v>
      </c>
      <c r="K108" s="128">
        <v>0</v>
      </c>
      <c r="L108" s="128">
        <v>0</v>
      </c>
      <c r="M108" s="128">
        <v>0</v>
      </c>
      <c r="N108" s="128">
        <v>0</v>
      </c>
      <c r="O108" s="128">
        <v>0</v>
      </c>
      <c r="P108" s="128">
        <v>0</v>
      </c>
      <c r="Q108" s="128">
        <v>0</v>
      </c>
      <c r="R108" s="128">
        <v>0</v>
      </c>
      <c r="S108" s="128">
        <v>0</v>
      </c>
      <c r="T108" s="128"/>
      <c r="U108" s="128">
        <v>0</v>
      </c>
      <c r="V108" s="128">
        <v>0</v>
      </c>
      <c r="X108" s="137" t="s">
        <v>103</v>
      </c>
    </row>
    <row r="109" spans="4:24" ht="21" x14ac:dyDescent="0.5">
      <c r="D109" s="136" t="s">
        <v>53</v>
      </c>
      <c r="E109" s="128">
        <v>0</v>
      </c>
      <c r="F109" s="128">
        <v>0</v>
      </c>
      <c r="G109" s="128">
        <v>0</v>
      </c>
      <c r="H109" s="128">
        <v>0</v>
      </c>
      <c r="I109" s="128">
        <v>0</v>
      </c>
      <c r="J109" s="128">
        <v>0</v>
      </c>
      <c r="K109" s="128">
        <v>0</v>
      </c>
      <c r="L109" s="128">
        <v>6.9999999999999999E-4</v>
      </c>
      <c r="M109" s="128">
        <v>0</v>
      </c>
      <c r="N109" s="128">
        <v>0</v>
      </c>
      <c r="O109" s="128">
        <v>0</v>
      </c>
      <c r="P109" s="128">
        <v>0</v>
      </c>
      <c r="Q109" s="128">
        <v>0</v>
      </c>
      <c r="R109" s="128">
        <v>0</v>
      </c>
      <c r="S109" s="128">
        <v>0</v>
      </c>
      <c r="T109" s="128"/>
      <c r="U109" s="128">
        <v>0</v>
      </c>
      <c r="V109" s="128">
        <v>0</v>
      </c>
      <c r="X109" s="137" t="s">
        <v>103</v>
      </c>
    </row>
    <row r="110" spans="4:24" ht="21" x14ac:dyDescent="0.5">
      <c r="D110" s="136" t="s">
        <v>54</v>
      </c>
      <c r="E110" s="128">
        <v>2.1849999999999999E-3</v>
      </c>
      <c r="F110" s="128">
        <v>5.8799999999999998E-4</v>
      </c>
      <c r="G110" s="128">
        <v>2.3349999999999998E-3</v>
      </c>
      <c r="H110" s="128">
        <v>1.56E-3</v>
      </c>
      <c r="I110" s="128">
        <v>2.552E-3</v>
      </c>
      <c r="J110" s="128">
        <v>7.0500000000000001E-4</v>
      </c>
      <c r="K110" s="128">
        <v>0</v>
      </c>
      <c r="L110" s="128">
        <v>7.2900000000000005E-4</v>
      </c>
      <c r="M110" s="128">
        <v>3.4710000000000001E-3</v>
      </c>
      <c r="N110" s="128">
        <v>4.6509999999999998E-3</v>
      </c>
      <c r="O110" s="128">
        <v>5.4739999999999997E-3</v>
      </c>
      <c r="P110" s="128">
        <v>3.5439999999999998E-3</v>
      </c>
      <c r="Q110" s="128">
        <v>7.1599999999999997E-3</v>
      </c>
      <c r="R110" s="128">
        <v>1.5284000000000001E-2</v>
      </c>
      <c r="S110" s="128">
        <v>9.0489999999999998E-3</v>
      </c>
      <c r="T110" s="128"/>
      <c r="U110" s="128">
        <v>5.9999999999999995E-4</v>
      </c>
      <c r="V110" s="128">
        <v>1.7830000000000001E-3</v>
      </c>
      <c r="X110" s="137">
        <v>1.9716666666666671</v>
      </c>
    </row>
    <row r="111" spans="4:24" ht="21" x14ac:dyDescent="0.5">
      <c r="D111" s="136" t="s">
        <v>55</v>
      </c>
      <c r="E111" s="128">
        <v>2.0000000000000001E-4</v>
      </c>
      <c r="F111" s="128">
        <v>0</v>
      </c>
      <c r="G111" s="128">
        <v>1.034E-3</v>
      </c>
      <c r="H111" s="128">
        <v>4.8999999999999998E-5</v>
      </c>
      <c r="I111" s="128">
        <v>0</v>
      </c>
      <c r="J111" s="128">
        <v>0</v>
      </c>
      <c r="K111" s="128">
        <v>0</v>
      </c>
      <c r="L111" s="128">
        <v>0</v>
      </c>
      <c r="M111" s="128">
        <v>0</v>
      </c>
      <c r="N111" s="128">
        <v>0</v>
      </c>
      <c r="O111" s="128">
        <v>0</v>
      </c>
      <c r="P111" s="128">
        <v>0</v>
      </c>
      <c r="Q111" s="128">
        <v>0</v>
      </c>
      <c r="R111" s="128">
        <v>0</v>
      </c>
      <c r="S111" s="128">
        <v>0</v>
      </c>
      <c r="T111" s="128"/>
      <c r="U111" s="128">
        <v>0</v>
      </c>
      <c r="V111" s="128">
        <v>0</v>
      </c>
      <c r="X111" s="137" t="s">
        <v>103</v>
      </c>
    </row>
    <row r="112" spans="4:24" ht="21" x14ac:dyDescent="0.5">
      <c r="D112" s="136" t="s">
        <v>56</v>
      </c>
      <c r="E112" s="128">
        <v>0</v>
      </c>
      <c r="F112" s="128">
        <v>0</v>
      </c>
      <c r="G112" s="128">
        <v>0</v>
      </c>
      <c r="H112" s="128">
        <v>0</v>
      </c>
      <c r="I112" s="128">
        <v>0</v>
      </c>
      <c r="J112" s="128">
        <v>0</v>
      </c>
      <c r="K112" s="128">
        <v>0</v>
      </c>
      <c r="L112" s="128">
        <v>0</v>
      </c>
      <c r="M112" s="128">
        <v>0</v>
      </c>
      <c r="N112" s="128">
        <v>0</v>
      </c>
      <c r="O112" s="128">
        <v>0</v>
      </c>
      <c r="P112" s="128">
        <v>0</v>
      </c>
      <c r="Q112" s="128">
        <v>0</v>
      </c>
      <c r="R112" s="128">
        <v>0</v>
      </c>
      <c r="S112" s="128">
        <v>0</v>
      </c>
      <c r="T112" s="128"/>
      <c r="U112" s="128">
        <v>0</v>
      </c>
      <c r="V112" s="128">
        <v>0</v>
      </c>
      <c r="X112" s="137" t="s">
        <v>103</v>
      </c>
    </row>
    <row r="113" spans="4:24" ht="21" x14ac:dyDescent="0.5">
      <c r="D113" s="138" t="s">
        <v>57</v>
      </c>
      <c r="E113" s="128">
        <v>0</v>
      </c>
      <c r="F113" s="139">
        <v>0</v>
      </c>
      <c r="G113" s="139">
        <v>1.3799999999999999E-4</v>
      </c>
      <c r="H113" s="139">
        <v>4.8500000000000001E-3</v>
      </c>
      <c r="I113" s="139">
        <v>2.0249999999999999E-3</v>
      </c>
      <c r="J113" s="139">
        <v>2.2560000000000002E-3</v>
      </c>
      <c r="K113" s="139">
        <v>8.34E-4</v>
      </c>
      <c r="L113" s="139">
        <v>0</v>
      </c>
      <c r="M113" s="139">
        <v>1.0449999999999999E-3</v>
      </c>
      <c r="N113" s="139">
        <v>0</v>
      </c>
      <c r="O113" s="139">
        <v>0</v>
      </c>
      <c r="P113" s="139">
        <v>0</v>
      </c>
      <c r="Q113" s="139">
        <v>2.96E-3</v>
      </c>
      <c r="R113" s="139">
        <v>0</v>
      </c>
      <c r="S113" s="139">
        <v>0</v>
      </c>
      <c r="T113" s="128"/>
      <c r="U113" s="139">
        <v>0</v>
      </c>
      <c r="V113" s="139">
        <v>0</v>
      </c>
      <c r="X113" s="140" t="s">
        <v>103</v>
      </c>
    </row>
    <row r="114" spans="4:24" ht="21" x14ac:dyDescent="0.5">
      <c r="D114" s="122" t="s">
        <v>88</v>
      </c>
      <c r="E114" s="142">
        <v>1.888663</v>
      </c>
      <c r="F114" s="160">
        <v>1.4656180000000001</v>
      </c>
      <c r="G114" s="160">
        <v>1.3556079999999999</v>
      </c>
      <c r="H114" s="160">
        <v>1.263914</v>
      </c>
      <c r="I114" s="160">
        <v>2.0658910000000001</v>
      </c>
      <c r="J114" s="160">
        <v>3.9328419999999999</v>
      </c>
      <c r="K114" s="160">
        <v>5.8655030000000004</v>
      </c>
      <c r="L114" s="160">
        <v>8.3472609999999996</v>
      </c>
      <c r="M114" s="160">
        <v>5.6566710000000002</v>
      </c>
      <c r="N114" s="160">
        <v>5.0174440000000002</v>
      </c>
      <c r="O114" s="160">
        <v>3.8395739999999998</v>
      </c>
      <c r="P114" s="160">
        <v>17.742816000000001</v>
      </c>
      <c r="Q114" s="160">
        <v>8.1549499999999995</v>
      </c>
      <c r="R114" s="160">
        <v>2.9832909999999999</v>
      </c>
      <c r="S114" s="160">
        <v>3.1409790000000002</v>
      </c>
      <c r="T114" s="124"/>
      <c r="U114" s="160">
        <v>0.69328699999999999</v>
      </c>
      <c r="V114" s="160">
        <v>2.0868880000000001</v>
      </c>
      <c r="X114" s="161">
        <v>2.010135773496402</v>
      </c>
    </row>
    <row r="115" spans="4:24" ht="21" x14ac:dyDescent="0.5">
      <c r="D115" s="126" t="s">
        <v>19</v>
      </c>
      <c r="E115" s="127">
        <v>0</v>
      </c>
      <c r="F115" s="162">
        <v>0</v>
      </c>
      <c r="G115" s="162">
        <v>0</v>
      </c>
      <c r="H115" s="162">
        <v>0</v>
      </c>
      <c r="I115" s="162">
        <v>0</v>
      </c>
      <c r="J115" s="162">
        <v>0</v>
      </c>
      <c r="K115" s="162">
        <v>0</v>
      </c>
      <c r="L115" s="162">
        <v>0</v>
      </c>
      <c r="M115" s="162">
        <v>0</v>
      </c>
      <c r="N115" s="162">
        <v>0</v>
      </c>
      <c r="O115" s="162">
        <v>0</v>
      </c>
      <c r="P115" s="162">
        <v>0</v>
      </c>
      <c r="Q115" s="162">
        <v>0</v>
      </c>
      <c r="R115" s="162">
        <v>0</v>
      </c>
      <c r="S115" s="162">
        <v>0</v>
      </c>
      <c r="T115" s="128"/>
      <c r="U115" s="162">
        <v>0</v>
      </c>
      <c r="V115" s="162">
        <v>0</v>
      </c>
      <c r="X115" s="163" t="s">
        <v>103</v>
      </c>
    </row>
    <row r="116" spans="4:24" ht="21" x14ac:dyDescent="0.5">
      <c r="D116" s="126" t="s">
        <v>53</v>
      </c>
      <c r="E116" s="127">
        <v>0.136464</v>
      </c>
      <c r="F116" s="162">
        <v>0.187337</v>
      </c>
      <c r="G116" s="162">
        <v>0.111803</v>
      </c>
      <c r="H116" s="162">
        <v>0.15567400000000001</v>
      </c>
      <c r="I116" s="162">
        <v>0.197853</v>
      </c>
      <c r="J116" s="162">
        <v>0.20429</v>
      </c>
      <c r="K116" s="162">
        <v>0.78389299999999995</v>
      </c>
      <c r="L116" s="162">
        <v>0.45877499999999999</v>
      </c>
      <c r="M116" s="162">
        <v>0.25873299999999999</v>
      </c>
      <c r="N116" s="162">
        <v>0.51332999999999995</v>
      </c>
      <c r="O116" s="162">
        <v>0.54499200000000003</v>
      </c>
      <c r="P116" s="162">
        <v>0.39729599999999998</v>
      </c>
      <c r="Q116" s="162">
        <v>0.53697700000000004</v>
      </c>
      <c r="R116" s="162">
        <v>0.29969099999999999</v>
      </c>
      <c r="S116" s="162">
        <v>0.32636100000000001</v>
      </c>
      <c r="T116" s="128"/>
      <c r="U116" s="162">
        <v>7.6846999999999999E-2</v>
      </c>
      <c r="V116" s="162">
        <v>0.19265199999999999</v>
      </c>
      <c r="X116" s="163">
        <v>1.5069553788697019</v>
      </c>
    </row>
    <row r="117" spans="4:24" ht="21" x14ac:dyDescent="0.5">
      <c r="D117" s="126" t="s">
        <v>54</v>
      </c>
      <c r="E117" s="127">
        <v>0.21334700000000001</v>
      </c>
      <c r="F117" s="162">
        <v>0.47073500000000001</v>
      </c>
      <c r="G117" s="162">
        <v>0.322131</v>
      </c>
      <c r="H117" s="162">
        <v>0.25790099999999999</v>
      </c>
      <c r="I117" s="162">
        <v>0.191356</v>
      </c>
      <c r="J117" s="162">
        <v>0.25719599999999998</v>
      </c>
      <c r="K117" s="162">
        <v>0.37357400000000002</v>
      </c>
      <c r="L117" s="162">
        <v>0.42330099999999998</v>
      </c>
      <c r="M117" s="162">
        <v>0.57693000000000005</v>
      </c>
      <c r="N117" s="162">
        <v>0.61611000000000005</v>
      </c>
      <c r="O117" s="162">
        <v>0.91377799999999998</v>
      </c>
      <c r="P117" s="162">
        <v>1.23604</v>
      </c>
      <c r="Q117" s="162">
        <v>0.74675800000000003</v>
      </c>
      <c r="R117" s="162">
        <v>0.65400999999999998</v>
      </c>
      <c r="S117" s="162">
        <v>0.82383899999999999</v>
      </c>
      <c r="T117" s="128"/>
      <c r="U117" s="162">
        <v>0.12150900000000001</v>
      </c>
      <c r="V117" s="162">
        <v>0.27854200000000001</v>
      </c>
      <c r="X117" s="163">
        <v>1.2923569447530636</v>
      </c>
    </row>
    <row r="118" spans="4:24" ht="21" x14ac:dyDescent="0.5">
      <c r="D118" s="126" t="s">
        <v>55</v>
      </c>
      <c r="E118" s="127">
        <v>0.34698000000000001</v>
      </c>
      <c r="F118" s="162">
        <v>6.6810000000000003E-3</v>
      </c>
      <c r="G118" s="162">
        <v>3.1210000000000001E-3</v>
      </c>
      <c r="H118" s="162">
        <v>1.1702000000000001E-2</v>
      </c>
      <c r="I118" s="162">
        <v>1.8189E-2</v>
      </c>
      <c r="J118" s="162">
        <v>3.4556999999999997E-2</v>
      </c>
      <c r="K118" s="162">
        <v>0.117184</v>
      </c>
      <c r="L118" s="162">
        <v>0.13584199999999999</v>
      </c>
      <c r="M118" s="162">
        <v>5.9632999999999999E-2</v>
      </c>
      <c r="N118" s="162">
        <v>3.9300000000000001E-4</v>
      </c>
      <c r="O118" s="162">
        <v>5.4660000000000004E-3</v>
      </c>
      <c r="P118" s="162">
        <v>3.5400000000000002E-3</v>
      </c>
      <c r="Q118" s="162">
        <v>1.5691E-2</v>
      </c>
      <c r="R118" s="162">
        <v>1.3010000000000001E-2</v>
      </c>
      <c r="S118" s="162">
        <v>9.5508999999999997E-2</v>
      </c>
      <c r="T118" s="128"/>
      <c r="U118" s="162">
        <v>5.0769000000000002E-2</v>
      </c>
      <c r="V118" s="162">
        <v>1.3010000000000001E-3</v>
      </c>
      <c r="X118" s="163">
        <v>-0.97437412594299666</v>
      </c>
    </row>
    <row r="119" spans="4:24" ht="21" x14ac:dyDescent="0.5">
      <c r="D119" s="126" t="s">
        <v>56</v>
      </c>
      <c r="E119" s="127">
        <v>1.1918359999999999</v>
      </c>
      <c r="F119" s="162">
        <v>0.79931700000000006</v>
      </c>
      <c r="G119" s="162">
        <v>0.91855299999999995</v>
      </c>
      <c r="H119" s="162">
        <v>0.83854700000000004</v>
      </c>
      <c r="I119" s="162">
        <v>1.658493</v>
      </c>
      <c r="J119" s="162">
        <v>3.4367990000000002</v>
      </c>
      <c r="K119" s="162">
        <v>4.5908519999999999</v>
      </c>
      <c r="L119" s="162">
        <v>7.3293429999999997</v>
      </c>
      <c r="M119" s="162">
        <v>4.7613750000000001</v>
      </c>
      <c r="N119" s="162">
        <v>3.8869769999999999</v>
      </c>
      <c r="O119" s="162">
        <v>2.373183</v>
      </c>
      <c r="P119" s="162">
        <v>2.5258219999999998</v>
      </c>
      <c r="Q119" s="162">
        <v>6.855524</v>
      </c>
      <c r="R119" s="162">
        <v>2.0094210000000001</v>
      </c>
      <c r="S119" s="162">
        <v>1.8868849999999999</v>
      </c>
      <c r="T119" s="128"/>
      <c r="U119" s="162">
        <v>0.444162</v>
      </c>
      <c r="V119" s="162">
        <v>1.6143110000000001</v>
      </c>
      <c r="X119" s="163">
        <v>2.6345094807750327</v>
      </c>
    </row>
    <row r="120" spans="4:24" ht="21" x14ac:dyDescent="0.5">
      <c r="D120" s="130" t="s">
        <v>57</v>
      </c>
      <c r="E120" s="127">
        <v>3.6000000000000001E-5</v>
      </c>
      <c r="F120" s="162">
        <v>1.5479999999999999E-3</v>
      </c>
      <c r="G120" s="162">
        <v>0</v>
      </c>
      <c r="H120" s="162">
        <v>9.0000000000000006E-5</v>
      </c>
      <c r="I120" s="162">
        <v>0</v>
      </c>
      <c r="J120" s="162">
        <v>0</v>
      </c>
      <c r="K120" s="162">
        <v>0</v>
      </c>
      <c r="L120" s="162">
        <v>0</v>
      </c>
      <c r="M120" s="162">
        <v>0</v>
      </c>
      <c r="N120" s="162">
        <v>6.3400000000000001E-4</v>
      </c>
      <c r="O120" s="162">
        <v>2.1549999999999998E-3</v>
      </c>
      <c r="P120" s="162">
        <v>13.580118000000001</v>
      </c>
      <c r="Q120" s="162">
        <v>0</v>
      </c>
      <c r="R120" s="162">
        <v>7.1590000000000004E-3</v>
      </c>
      <c r="S120" s="164">
        <v>8.3850000000000001E-3</v>
      </c>
      <c r="T120" s="128"/>
      <c r="U120" s="164">
        <v>0</v>
      </c>
      <c r="V120" s="164">
        <v>8.2000000000000001E-5</v>
      </c>
      <c r="X120" s="165" t="s">
        <v>103</v>
      </c>
    </row>
    <row r="121" spans="4:24" ht="21" x14ac:dyDescent="0.5">
      <c r="D121" s="167" t="s">
        <v>89</v>
      </c>
      <c r="E121" s="134">
        <v>0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7.9900000000000006E-3</v>
      </c>
      <c r="M121" s="134">
        <v>0</v>
      </c>
      <c r="N121" s="134">
        <v>0</v>
      </c>
      <c r="O121" s="134">
        <v>0</v>
      </c>
      <c r="P121" s="134">
        <v>0</v>
      </c>
      <c r="Q121" s="134">
        <v>0</v>
      </c>
      <c r="R121" s="134">
        <v>0</v>
      </c>
      <c r="S121" s="124">
        <v>0</v>
      </c>
      <c r="T121" s="124"/>
      <c r="U121" s="124">
        <v>0</v>
      </c>
      <c r="V121" s="124">
        <v>0</v>
      </c>
      <c r="X121" s="135" t="s">
        <v>103</v>
      </c>
    </row>
    <row r="122" spans="4:24" ht="21" x14ac:dyDescent="0.5">
      <c r="D122" s="136" t="s">
        <v>19</v>
      </c>
      <c r="E122" s="128">
        <v>0</v>
      </c>
      <c r="F122" s="128">
        <v>0</v>
      </c>
      <c r="G122" s="128">
        <v>0</v>
      </c>
      <c r="H122" s="128">
        <v>0</v>
      </c>
      <c r="I122" s="128">
        <v>0</v>
      </c>
      <c r="J122" s="128">
        <v>0</v>
      </c>
      <c r="K122" s="128">
        <v>0</v>
      </c>
      <c r="L122" s="128">
        <v>0</v>
      </c>
      <c r="M122" s="128">
        <v>0</v>
      </c>
      <c r="N122" s="128">
        <v>0</v>
      </c>
      <c r="O122" s="128">
        <v>0</v>
      </c>
      <c r="P122" s="128">
        <v>0</v>
      </c>
      <c r="Q122" s="128">
        <v>0</v>
      </c>
      <c r="R122" s="128">
        <v>0</v>
      </c>
      <c r="S122" s="124">
        <v>0</v>
      </c>
      <c r="T122" s="124"/>
      <c r="U122" s="124">
        <v>0</v>
      </c>
      <c r="V122" s="124">
        <v>0</v>
      </c>
      <c r="X122" s="135" t="s">
        <v>103</v>
      </c>
    </row>
    <row r="123" spans="4:24" ht="21" x14ac:dyDescent="0.5">
      <c r="D123" s="136" t="s">
        <v>53</v>
      </c>
      <c r="E123" s="128">
        <v>0</v>
      </c>
      <c r="F123" s="128">
        <v>0</v>
      </c>
      <c r="G123" s="128">
        <v>0</v>
      </c>
      <c r="H123" s="128">
        <v>0</v>
      </c>
      <c r="I123" s="128">
        <v>0</v>
      </c>
      <c r="J123" s="128">
        <v>0</v>
      </c>
      <c r="K123" s="128">
        <v>0</v>
      </c>
      <c r="L123" s="128">
        <v>0</v>
      </c>
      <c r="M123" s="128">
        <v>0</v>
      </c>
      <c r="N123" s="128">
        <v>0</v>
      </c>
      <c r="O123" s="128">
        <v>0</v>
      </c>
      <c r="P123" s="128">
        <v>0</v>
      </c>
      <c r="Q123" s="128">
        <v>0</v>
      </c>
      <c r="R123" s="128">
        <v>0</v>
      </c>
      <c r="S123" s="124">
        <v>0</v>
      </c>
      <c r="T123" s="124"/>
      <c r="U123" s="124">
        <v>0</v>
      </c>
      <c r="V123" s="124">
        <v>0</v>
      </c>
      <c r="X123" s="135" t="s">
        <v>103</v>
      </c>
    </row>
    <row r="124" spans="4:24" ht="21" x14ac:dyDescent="0.5">
      <c r="D124" s="136" t="s">
        <v>54</v>
      </c>
      <c r="E124" s="128">
        <v>0</v>
      </c>
      <c r="F124" s="128">
        <v>0</v>
      </c>
      <c r="G124" s="128">
        <v>0</v>
      </c>
      <c r="H124" s="128">
        <v>0</v>
      </c>
      <c r="I124" s="128">
        <v>0</v>
      </c>
      <c r="J124" s="128">
        <v>0</v>
      </c>
      <c r="K124" s="128">
        <v>0</v>
      </c>
      <c r="L124" s="128">
        <v>7.9900000000000006E-3</v>
      </c>
      <c r="M124" s="128">
        <v>0</v>
      </c>
      <c r="N124" s="128">
        <v>0</v>
      </c>
      <c r="O124" s="128">
        <v>0</v>
      </c>
      <c r="P124" s="128">
        <v>0</v>
      </c>
      <c r="Q124" s="128">
        <v>0</v>
      </c>
      <c r="R124" s="128">
        <v>0</v>
      </c>
      <c r="S124" s="124">
        <v>0</v>
      </c>
      <c r="T124" s="124"/>
      <c r="U124" s="124">
        <v>0</v>
      </c>
      <c r="V124" s="124">
        <v>0</v>
      </c>
      <c r="X124" s="135" t="s">
        <v>103</v>
      </c>
    </row>
    <row r="125" spans="4:24" ht="21" x14ac:dyDescent="0.5">
      <c r="D125" s="136" t="s">
        <v>55</v>
      </c>
      <c r="E125" s="128">
        <v>0</v>
      </c>
      <c r="F125" s="128">
        <v>0</v>
      </c>
      <c r="G125" s="128">
        <v>0</v>
      </c>
      <c r="H125" s="128">
        <v>0</v>
      </c>
      <c r="I125" s="128">
        <v>0</v>
      </c>
      <c r="J125" s="128">
        <v>0</v>
      </c>
      <c r="K125" s="128">
        <v>0</v>
      </c>
      <c r="L125" s="128">
        <v>0</v>
      </c>
      <c r="M125" s="128">
        <v>0</v>
      </c>
      <c r="N125" s="128">
        <v>0</v>
      </c>
      <c r="O125" s="128">
        <v>0</v>
      </c>
      <c r="P125" s="128">
        <v>0</v>
      </c>
      <c r="Q125" s="128">
        <v>0</v>
      </c>
      <c r="R125" s="128">
        <v>0</v>
      </c>
      <c r="S125" s="124">
        <v>0</v>
      </c>
      <c r="T125" s="124"/>
      <c r="U125" s="124">
        <v>0</v>
      </c>
      <c r="V125" s="124">
        <v>0</v>
      </c>
      <c r="X125" s="135" t="s">
        <v>103</v>
      </c>
    </row>
    <row r="126" spans="4:24" ht="21" x14ac:dyDescent="0.5">
      <c r="D126" s="136" t="s">
        <v>56</v>
      </c>
      <c r="E126" s="128">
        <v>0</v>
      </c>
      <c r="F126" s="128">
        <v>0</v>
      </c>
      <c r="G126" s="128">
        <v>0</v>
      </c>
      <c r="H126" s="128">
        <v>0</v>
      </c>
      <c r="I126" s="128">
        <v>0</v>
      </c>
      <c r="J126" s="128">
        <v>0</v>
      </c>
      <c r="K126" s="128">
        <v>0</v>
      </c>
      <c r="L126" s="128">
        <v>0</v>
      </c>
      <c r="M126" s="128">
        <v>0</v>
      </c>
      <c r="N126" s="128">
        <v>0</v>
      </c>
      <c r="O126" s="128">
        <v>0</v>
      </c>
      <c r="P126" s="128">
        <v>0</v>
      </c>
      <c r="Q126" s="128">
        <v>0</v>
      </c>
      <c r="R126" s="128">
        <v>0</v>
      </c>
      <c r="S126" s="124">
        <v>0</v>
      </c>
      <c r="T126" s="124"/>
      <c r="U126" s="124">
        <v>0</v>
      </c>
      <c r="V126" s="124">
        <v>0</v>
      </c>
      <c r="X126" s="135" t="s">
        <v>103</v>
      </c>
    </row>
    <row r="127" spans="4:24" ht="21" x14ac:dyDescent="0.5">
      <c r="D127" s="138" t="s">
        <v>57</v>
      </c>
      <c r="E127" s="128">
        <v>0</v>
      </c>
      <c r="F127" s="128">
        <v>0</v>
      </c>
      <c r="G127" s="128">
        <v>0</v>
      </c>
      <c r="H127" s="128">
        <v>0</v>
      </c>
      <c r="I127" s="128">
        <v>0</v>
      </c>
      <c r="J127" s="128">
        <v>0</v>
      </c>
      <c r="K127" s="128">
        <v>0</v>
      </c>
      <c r="L127" s="128">
        <v>0</v>
      </c>
      <c r="M127" s="128">
        <v>0</v>
      </c>
      <c r="N127" s="128">
        <v>0</v>
      </c>
      <c r="O127" s="128">
        <v>0</v>
      </c>
      <c r="P127" s="128">
        <v>0</v>
      </c>
      <c r="Q127" s="128">
        <v>0</v>
      </c>
      <c r="R127" s="128">
        <v>0</v>
      </c>
      <c r="S127" s="168">
        <v>0</v>
      </c>
      <c r="T127" s="124"/>
      <c r="U127" s="168">
        <v>0</v>
      </c>
      <c r="V127" s="168">
        <v>0</v>
      </c>
      <c r="X127" s="169" t="s">
        <v>103</v>
      </c>
    </row>
    <row r="128" spans="4:24" ht="21" x14ac:dyDescent="0.5">
      <c r="D128" s="170" t="s">
        <v>90</v>
      </c>
      <c r="E128" s="142">
        <v>0</v>
      </c>
      <c r="F128" s="166">
        <v>0</v>
      </c>
      <c r="G128" s="166">
        <v>3.0430000000000001E-3</v>
      </c>
      <c r="H128" s="166">
        <v>1.7110000000000001E-3</v>
      </c>
      <c r="I128" s="166">
        <v>7.9799999999999999E-4</v>
      </c>
      <c r="J128" s="166">
        <v>0</v>
      </c>
      <c r="K128" s="166">
        <v>3.1100000000000002E-4</v>
      </c>
      <c r="L128" s="166">
        <v>5.7000000000000003E-5</v>
      </c>
      <c r="M128" s="166">
        <v>3.0000000000000001E-6</v>
      </c>
      <c r="N128" s="166">
        <v>0</v>
      </c>
      <c r="O128" s="166">
        <v>0</v>
      </c>
      <c r="P128" s="166">
        <v>0</v>
      </c>
      <c r="Q128" s="166">
        <v>0</v>
      </c>
      <c r="R128" s="166">
        <v>0</v>
      </c>
      <c r="S128" s="160">
        <v>7.4999999999999993E-5</v>
      </c>
      <c r="T128" s="124"/>
      <c r="U128" s="160">
        <v>0</v>
      </c>
      <c r="V128" s="160">
        <v>8.0219999999999996E-3</v>
      </c>
      <c r="X128" s="161" t="s">
        <v>103</v>
      </c>
    </row>
    <row r="129" spans="4:24" ht="21" x14ac:dyDescent="0.5">
      <c r="D129" s="126" t="s">
        <v>19</v>
      </c>
      <c r="E129" s="127">
        <v>0</v>
      </c>
      <c r="F129" s="162">
        <v>0</v>
      </c>
      <c r="G129" s="162">
        <v>0</v>
      </c>
      <c r="H129" s="162">
        <v>0</v>
      </c>
      <c r="I129" s="162">
        <v>0</v>
      </c>
      <c r="J129" s="162">
        <v>0</v>
      </c>
      <c r="K129" s="162">
        <v>0</v>
      </c>
      <c r="L129" s="162">
        <v>0</v>
      </c>
      <c r="M129" s="162">
        <v>0</v>
      </c>
      <c r="N129" s="162">
        <v>0</v>
      </c>
      <c r="O129" s="162">
        <v>0</v>
      </c>
      <c r="P129" s="162">
        <v>0</v>
      </c>
      <c r="Q129" s="162">
        <v>0</v>
      </c>
      <c r="R129" s="162">
        <v>0</v>
      </c>
      <c r="S129" s="162">
        <v>0</v>
      </c>
      <c r="T129" s="128"/>
      <c r="U129" s="162">
        <v>0</v>
      </c>
      <c r="V129" s="162">
        <v>0</v>
      </c>
      <c r="X129" s="163" t="s">
        <v>103</v>
      </c>
    </row>
    <row r="130" spans="4:24" ht="21" x14ac:dyDescent="0.5">
      <c r="D130" s="126" t="s">
        <v>53</v>
      </c>
      <c r="E130" s="127">
        <v>0</v>
      </c>
      <c r="F130" s="162">
        <v>0</v>
      </c>
      <c r="G130" s="162">
        <v>0</v>
      </c>
      <c r="H130" s="162">
        <v>0</v>
      </c>
      <c r="I130" s="162">
        <v>0</v>
      </c>
      <c r="J130" s="162">
        <v>0</v>
      </c>
      <c r="K130" s="162">
        <v>0</v>
      </c>
      <c r="L130" s="162">
        <v>0</v>
      </c>
      <c r="M130" s="162">
        <v>0</v>
      </c>
      <c r="N130" s="162">
        <v>0</v>
      </c>
      <c r="O130" s="162">
        <v>0</v>
      </c>
      <c r="P130" s="162">
        <v>0</v>
      </c>
      <c r="Q130" s="162">
        <v>0</v>
      </c>
      <c r="R130" s="162">
        <v>0</v>
      </c>
      <c r="S130" s="162">
        <v>0</v>
      </c>
      <c r="T130" s="128"/>
      <c r="U130" s="162">
        <v>0</v>
      </c>
      <c r="V130" s="162">
        <v>0</v>
      </c>
      <c r="X130" s="163" t="s">
        <v>103</v>
      </c>
    </row>
    <row r="131" spans="4:24" ht="21" x14ac:dyDescent="0.5">
      <c r="D131" s="126" t="s">
        <v>54</v>
      </c>
      <c r="E131" s="127">
        <v>0</v>
      </c>
      <c r="F131" s="162">
        <v>0</v>
      </c>
      <c r="G131" s="162">
        <v>3.0430000000000001E-3</v>
      </c>
      <c r="H131" s="162">
        <v>1.7110000000000001E-3</v>
      </c>
      <c r="I131" s="162">
        <v>5.7300000000000005E-4</v>
      </c>
      <c r="J131" s="162">
        <v>0</v>
      </c>
      <c r="K131" s="162">
        <v>3.1100000000000002E-4</v>
      </c>
      <c r="L131" s="162">
        <v>5.7000000000000003E-5</v>
      </c>
      <c r="M131" s="162">
        <v>3.0000000000000001E-6</v>
      </c>
      <c r="N131" s="162">
        <v>0</v>
      </c>
      <c r="O131" s="162">
        <v>0</v>
      </c>
      <c r="P131" s="162">
        <v>0</v>
      </c>
      <c r="Q131" s="162">
        <v>0</v>
      </c>
      <c r="R131" s="162">
        <v>0</v>
      </c>
      <c r="S131" s="162">
        <v>7.4999999999999993E-5</v>
      </c>
      <c r="T131" s="128"/>
      <c r="U131" s="162">
        <v>0</v>
      </c>
      <c r="V131" s="162">
        <v>8.0219999999999996E-3</v>
      </c>
      <c r="X131" s="163" t="s">
        <v>103</v>
      </c>
    </row>
    <row r="132" spans="4:24" ht="21" x14ac:dyDescent="0.5">
      <c r="D132" s="126" t="s">
        <v>55</v>
      </c>
      <c r="E132" s="127">
        <v>0</v>
      </c>
      <c r="F132" s="162">
        <v>0</v>
      </c>
      <c r="G132" s="162">
        <v>0</v>
      </c>
      <c r="H132" s="162">
        <v>0</v>
      </c>
      <c r="I132" s="162">
        <v>0</v>
      </c>
      <c r="J132" s="162">
        <v>0</v>
      </c>
      <c r="K132" s="162">
        <v>0</v>
      </c>
      <c r="L132" s="162">
        <v>0</v>
      </c>
      <c r="M132" s="162">
        <v>0</v>
      </c>
      <c r="N132" s="162">
        <v>0</v>
      </c>
      <c r="O132" s="162">
        <v>0</v>
      </c>
      <c r="P132" s="162">
        <v>0</v>
      </c>
      <c r="Q132" s="162">
        <v>0</v>
      </c>
      <c r="R132" s="162">
        <v>0</v>
      </c>
      <c r="S132" s="162">
        <v>0</v>
      </c>
      <c r="T132" s="128"/>
      <c r="U132" s="162">
        <v>0</v>
      </c>
      <c r="V132" s="162">
        <v>0</v>
      </c>
      <c r="X132" s="163" t="s">
        <v>103</v>
      </c>
    </row>
    <row r="133" spans="4:24" ht="21" x14ac:dyDescent="0.5">
      <c r="D133" s="126" t="s">
        <v>56</v>
      </c>
      <c r="E133" s="127">
        <v>0</v>
      </c>
      <c r="F133" s="162">
        <v>0</v>
      </c>
      <c r="G133" s="162">
        <v>0</v>
      </c>
      <c r="H133" s="162">
        <v>0</v>
      </c>
      <c r="I133" s="162">
        <v>2.2499999999999999E-4</v>
      </c>
      <c r="J133" s="162">
        <v>0</v>
      </c>
      <c r="K133" s="162">
        <v>0</v>
      </c>
      <c r="L133" s="162">
        <v>0</v>
      </c>
      <c r="M133" s="162">
        <v>0</v>
      </c>
      <c r="N133" s="162">
        <v>0</v>
      </c>
      <c r="O133" s="162">
        <v>0</v>
      </c>
      <c r="P133" s="162">
        <v>0</v>
      </c>
      <c r="Q133" s="162">
        <v>0</v>
      </c>
      <c r="R133" s="162">
        <v>0</v>
      </c>
      <c r="S133" s="162">
        <v>0</v>
      </c>
      <c r="T133" s="128"/>
      <c r="U133" s="162">
        <v>0</v>
      </c>
      <c r="V133" s="162">
        <v>0</v>
      </c>
      <c r="X133" s="163" t="s">
        <v>103</v>
      </c>
    </row>
    <row r="134" spans="4:24" ht="21" x14ac:dyDescent="0.5">
      <c r="D134" s="130" t="s">
        <v>57</v>
      </c>
      <c r="E134" s="127">
        <v>0</v>
      </c>
      <c r="F134" s="162">
        <v>0</v>
      </c>
      <c r="G134" s="162">
        <v>0</v>
      </c>
      <c r="H134" s="162">
        <v>0</v>
      </c>
      <c r="I134" s="162">
        <v>0</v>
      </c>
      <c r="J134" s="162">
        <v>0</v>
      </c>
      <c r="K134" s="162">
        <v>0</v>
      </c>
      <c r="L134" s="162">
        <v>0</v>
      </c>
      <c r="M134" s="162">
        <v>0</v>
      </c>
      <c r="N134" s="162">
        <v>0</v>
      </c>
      <c r="O134" s="162">
        <v>0</v>
      </c>
      <c r="P134" s="162">
        <v>0</v>
      </c>
      <c r="Q134" s="162">
        <v>0</v>
      </c>
      <c r="R134" s="162">
        <v>0</v>
      </c>
      <c r="S134" s="162">
        <v>0</v>
      </c>
      <c r="T134" s="128"/>
      <c r="U134" s="164">
        <v>0</v>
      </c>
      <c r="V134" s="164">
        <v>0</v>
      </c>
      <c r="X134" s="165" t="s">
        <v>103</v>
      </c>
    </row>
    <row r="135" spans="4:24" ht="21" x14ac:dyDescent="0.5">
      <c r="D135" s="133" t="s">
        <v>30</v>
      </c>
      <c r="E135" s="134">
        <v>73.086698999999996</v>
      </c>
      <c r="F135" s="134">
        <v>34.484296000000001</v>
      </c>
      <c r="G135" s="134">
        <v>165.665359</v>
      </c>
      <c r="H135" s="134">
        <v>146.596598</v>
      </c>
      <c r="I135" s="134">
        <v>264.78331600000001</v>
      </c>
      <c r="J135" s="134">
        <v>129.767844</v>
      </c>
      <c r="K135" s="134">
        <v>165.887699</v>
      </c>
      <c r="L135" s="134">
        <v>126.889777</v>
      </c>
      <c r="M135" s="134">
        <v>89.905036999999993</v>
      </c>
      <c r="N135" s="134">
        <v>79.561536000000004</v>
      </c>
      <c r="O135" s="134">
        <v>438.87969199999998</v>
      </c>
      <c r="P135" s="134">
        <v>493.04812399999997</v>
      </c>
      <c r="Q135" s="134">
        <v>231.90582499999999</v>
      </c>
      <c r="R135" s="134">
        <v>110.850876</v>
      </c>
      <c r="S135" s="134">
        <v>407.98964899999999</v>
      </c>
      <c r="T135" s="124"/>
      <c r="U135" s="124">
        <v>199.35068100000001</v>
      </c>
      <c r="V135" s="124">
        <v>92.635758999999993</v>
      </c>
      <c r="X135" s="135">
        <v>-0.53531255305819603</v>
      </c>
    </row>
    <row r="136" spans="4:24" ht="21" x14ac:dyDescent="0.5">
      <c r="D136" s="136" t="s">
        <v>19</v>
      </c>
      <c r="E136" s="128">
        <v>0</v>
      </c>
      <c r="F136" s="128">
        <v>0</v>
      </c>
      <c r="G136" s="128">
        <v>0</v>
      </c>
      <c r="H136" s="128">
        <v>0</v>
      </c>
      <c r="I136" s="128">
        <v>0</v>
      </c>
      <c r="J136" s="128">
        <v>0</v>
      </c>
      <c r="K136" s="128">
        <v>0</v>
      </c>
      <c r="L136" s="128">
        <v>0</v>
      </c>
      <c r="M136" s="128">
        <v>0</v>
      </c>
      <c r="N136" s="128">
        <v>0</v>
      </c>
      <c r="O136" s="128">
        <v>0</v>
      </c>
      <c r="P136" s="128">
        <v>3.8453000000000001E-2</v>
      </c>
      <c r="Q136" s="128">
        <v>0</v>
      </c>
      <c r="R136" s="128">
        <v>9.5E-4</v>
      </c>
      <c r="S136" s="128">
        <v>0</v>
      </c>
      <c r="T136" s="128"/>
      <c r="U136" s="128">
        <v>0</v>
      </c>
      <c r="V136" s="128">
        <v>0</v>
      </c>
      <c r="X136" s="137" t="s">
        <v>103</v>
      </c>
    </row>
    <row r="137" spans="4:24" ht="21" x14ac:dyDescent="0.5">
      <c r="D137" s="136" t="s">
        <v>53</v>
      </c>
      <c r="E137" s="128">
        <v>12.737703</v>
      </c>
      <c r="F137" s="128">
        <v>8.2093000000000007</v>
      </c>
      <c r="G137" s="128">
        <v>1.4624999999999999</v>
      </c>
      <c r="H137" s="128">
        <v>1.8557999999999999</v>
      </c>
      <c r="I137" s="128">
        <v>0</v>
      </c>
      <c r="J137" s="128">
        <v>0</v>
      </c>
      <c r="K137" s="128">
        <v>6.3710000000000003E-2</v>
      </c>
      <c r="L137" s="128">
        <v>0.31620900000000002</v>
      </c>
      <c r="M137" s="128">
        <v>9.4330000000000004E-3</v>
      </c>
      <c r="N137" s="128">
        <v>0.878</v>
      </c>
      <c r="O137" s="128">
        <v>1.5377110000000001</v>
      </c>
      <c r="P137" s="128">
        <v>1.6408</v>
      </c>
      <c r="Q137" s="128">
        <v>1.34216</v>
      </c>
      <c r="R137" s="128">
        <v>1.0800000000000001E-2</v>
      </c>
      <c r="S137" s="128">
        <v>0.21118600000000001</v>
      </c>
      <c r="T137" s="128"/>
      <c r="U137" s="128">
        <v>2.0732E-2</v>
      </c>
      <c r="V137" s="128">
        <v>0</v>
      </c>
      <c r="X137" s="137">
        <v>-1</v>
      </c>
    </row>
    <row r="138" spans="4:24" ht="21" x14ac:dyDescent="0.5">
      <c r="D138" s="136" t="s">
        <v>54</v>
      </c>
      <c r="E138" s="128">
        <v>3.3250329999999999</v>
      </c>
      <c r="F138" s="128">
        <v>9.8846779999999992</v>
      </c>
      <c r="G138" s="128">
        <v>9.8912270000000007</v>
      </c>
      <c r="H138" s="128">
        <v>12.340061</v>
      </c>
      <c r="I138" s="128">
        <v>8.9107920000000007</v>
      </c>
      <c r="J138" s="128">
        <v>4.0687470000000001</v>
      </c>
      <c r="K138" s="128">
        <v>3.1544810000000001</v>
      </c>
      <c r="L138" s="128">
        <v>1.1568659999999999</v>
      </c>
      <c r="M138" s="128">
        <v>1.590589</v>
      </c>
      <c r="N138" s="128">
        <v>1.462623</v>
      </c>
      <c r="O138" s="128">
        <v>0.80279299999999998</v>
      </c>
      <c r="P138" s="128">
        <v>0.98608499999999999</v>
      </c>
      <c r="Q138" s="128">
        <v>3.30348</v>
      </c>
      <c r="R138" s="128">
        <v>2.1064829999999999</v>
      </c>
      <c r="S138" s="128">
        <v>1.094139</v>
      </c>
      <c r="T138" s="128"/>
      <c r="U138" s="128">
        <v>0.35810599999999998</v>
      </c>
      <c r="V138" s="128">
        <v>0.13899700000000001</v>
      </c>
      <c r="X138" s="137">
        <v>-0.61185514903408489</v>
      </c>
    </row>
    <row r="139" spans="4:24" ht="21" x14ac:dyDescent="0.5">
      <c r="D139" s="136" t="s">
        <v>55</v>
      </c>
      <c r="E139" s="128">
        <v>13.464790000000001</v>
      </c>
      <c r="F139" s="128">
        <v>0.122</v>
      </c>
      <c r="G139" s="128">
        <v>1.0609999999999999</v>
      </c>
      <c r="H139" s="128">
        <v>5.1996209999999996</v>
      </c>
      <c r="I139" s="128">
        <v>0</v>
      </c>
      <c r="J139" s="128">
        <v>16.209</v>
      </c>
      <c r="K139" s="128">
        <v>44.206600000000002</v>
      </c>
      <c r="L139" s="128">
        <v>41.183670999999997</v>
      </c>
      <c r="M139" s="128">
        <v>24.718229999999998</v>
      </c>
      <c r="N139" s="128">
        <v>31.871027999999999</v>
      </c>
      <c r="O139" s="128">
        <v>162.876555</v>
      </c>
      <c r="P139" s="128">
        <v>103.915936</v>
      </c>
      <c r="Q139" s="128">
        <v>28.235274</v>
      </c>
      <c r="R139" s="128">
        <v>22.251714</v>
      </c>
      <c r="S139" s="128">
        <v>83.504822000000004</v>
      </c>
      <c r="T139" s="128"/>
      <c r="U139" s="128">
        <v>21.448996000000001</v>
      </c>
      <c r="V139" s="128">
        <v>17.195449</v>
      </c>
      <c r="X139" s="137">
        <v>-0.19830984163547793</v>
      </c>
    </row>
    <row r="140" spans="4:24" ht="21" x14ac:dyDescent="0.5">
      <c r="D140" s="136" t="s">
        <v>56</v>
      </c>
      <c r="E140" s="128">
        <v>0</v>
      </c>
      <c r="F140" s="128">
        <v>0</v>
      </c>
      <c r="G140" s="128">
        <v>2.4130000000000002E-3</v>
      </c>
      <c r="H140" s="128">
        <v>7.3800000000000005E-4</v>
      </c>
      <c r="I140" s="128">
        <v>8.6600000000000002E-4</v>
      </c>
      <c r="J140" s="128">
        <v>7.2000000000000002E-5</v>
      </c>
      <c r="K140" s="128">
        <v>0</v>
      </c>
      <c r="L140" s="128">
        <v>0</v>
      </c>
      <c r="M140" s="128">
        <v>2.6800000000000001E-3</v>
      </c>
      <c r="N140" s="128">
        <v>0</v>
      </c>
      <c r="O140" s="128">
        <v>7.1516999999999997E-2</v>
      </c>
      <c r="P140" s="128">
        <v>0.794068</v>
      </c>
      <c r="Q140" s="128">
        <v>0</v>
      </c>
      <c r="R140" s="128">
        <v>0</v>
      </c>
      <c r="S140" s="128">
        <v>0</v>
      </c>
      <c r="T140" s="128"/>
      <c r="U140" s="128">
        <v>0</v>
      </c>
      <c r="V140" s="128">
        <v>0</v>
      </c>
      <c r="X140" s="137" t="s">
        <v>103</v>
      </c>
    </row>
    <row r="141" spans="4:24" ht="21" x14ac:dyDescent="0.5">
      <c r="D141" s="138" t="s">
        <v>57</v>
      </c>
      <c r="E141" s="128">
        <v>43.559173000000001</v>
      </c>
      <c r="F141" s="128">
        <v>16.268318000000001</v>
      </c>
      <c r="G141" s="128">
        <v>153.24821900000001</v>
      </c>
      <c r="H141" s="128">
        <v>127.200378</v>
      </c>
      <c r="I141" s="128">
        <v>255.871658</v>
      </c>
      <c r="J141" s="128">
        <v>109.490025</v>
      </c>
      <c r="K141" s="128">
        <v>118.462908</v>
      </c>
      <c r="L141" s="128">
        <v>84.233030999999997</v>
      </c>
      <c r="M141" s="128">
        <v>63.584105000000001</v>
      </c>
      <c r="N141" s="128">
        <v>45.349885</v>
      </c>
      <c r="O141" s="128">
        <v>273.591116</v>
      </c>
      <c r="P141" s="128">
        <v>385.67278199999998</v>
      </c>
      <c r="Q141" s="128">
        <v>199.024911</v>
      </c>
      <c r="R141" s="128">
        <v>86.480929000000003</v>
      </c>
      <c r="S141" s="128">
        <v>323.17950200000001</v>
      </c>
      <c r="T141" s="128"/>
      <c r="U141" s="139">
        <v>177.52284700000001</v>
      </c>
      <c r="V141" s="139">
        <v>75.301312999999993</v>
      </c>
      <c r="X141" s="140">
        <v>-0.57582184900403277</v>
      </c>
    </row>
    <row r="142" spans="4:24" ht="21" x14ac:dyDescent="0.5">
      <c r="D142" s="148" t="s">
        <v>25</v>
      </c>
      <c r="E142" s="149">
        <v>82.762097000000011</v>
      </c>
      <c r="F142" s="149">
        <v>47.659478000000007</v>
      </c>
      <c r="G142" s="149">
        <v>181.76230100000001</v>
      </c>
      <c r="H142" s="149">
        <v>168.74391200000002</v>
      </c>
      <c r="I142" s="149">
        <v>281.41206099999999</v>
      </c>
      <c r="J142" s="149">
        <v>145.81389799999999</v>
      </c>
      <c r="K142" s="149">
        <v>183.46883300000002</v>
      </c>
      <c r="L142" s="149">
        <v>148.643959</v>
      </c>
      <c r="M142" s="149">
        <v>104.643939</v>
      </c>
      <c r="N142" s="149">
        <v>93.523078999999996</v>
      </c>
      <c r="O142" s="149">
        <v>457.90799800000002</v>
      </c>
      <c r="P142" s="149">
        <v>530.58361100000002</v>
      </c>
      <c r="Q142" s="149">
        <v>271.51924700000001</v>
      </c>
      <c r="R142" s="149">
        <v>144.24471399999999</v>
      </c>
      <c r="S142" s="149">
        <v>447.64943500000004</v>
      </c>
      <c r="T142" s="124"/>
      <c r="U142" s="150">
        <v>207.715833</v>
      </c>
      <c r="V142" s="150">
        <v>102.488398</v>
      </c>
      <c r="X142" s="151">
        <v>-0.50659323114767085</v>
      </c>
    </row>
    <row r="143" spans="4:24" ht="21" x14ac:dyDescent="0.5">
      <c r="D143" s="152" t="s">
        <v>19</v>
      </c>
      <c r="E143" s="153">
        <v>0</v>
      </c>
      <c r="F143" s="153">
        <v>0</v>
      </c>
      <c r="G143" s="153">
        <v>0</v>
      </c>
      <c r="H143" s="153">
        <v>0</v>
      </c>
      <c r="I143" s="153">
        <v>0</v>
      </c>
      <c r="J143" s="153">
        <v>0</v>
      </c>
      <c r="K143" s="153">
        <v>1.3300000000000001E-4</v>
      </c>
      <c r="L143" s="153">
        <v>0</v>
      </c>
      <c r="M143" s="153">
        <v>2.9300000000000002E-4</v>
      </c>
      <c r="N143" s="153">
        <v>1.5751000000000001E-2</v>
      </c>
      <c r="O143" s="153">
        <v>2.3292E-2</v>
      </c>
      <c r="P143" s="153">
        <v>0.119605</v>
      </c>
      <c r="Q143" s="153">
        <v>7.6535000000000006E-2</v>
      </c>
      <c r="R143" s="153">
        <v>0.24413899999999999</v>
      </c>
      <c r="S143" s="153">
        <v>0.234847</v>
      </c>
      <c r="T143" s="128"/>
      <c r="U143" s="153">
        <v>0.106018</v>
      </c>
      <c r="V143" s="153">
        <v>1.357E-2</v>
      </c>
      <c r="X143" s="154">
        <v>-0.87200286743760491</v>
      </c>
    </row>
    <row r="144" spans="4:24" ht="21" x14ac:dyDescent="0.5">
      <c r="D144" s="152" t="s">
        <v>53</v>
      </c>
      <c r="E144" s="153">
        <v>12.874167</v>
      </c>
      <c r="F144" s="153">
        <v>8.425714000000001</v>
      </c>
      <c r="G144" s="153">
        <v>2.217231</v>
      </c>
      <c r="H144" s="153">
        <v>3.1153740000000001</v>
      </c>
      <c r="I144" s="153">
        <v>1.392101</v>
      </c>
      <c r="J144" s="153">
        <v>1.4626670000000002</v>
      </c>
      <c r="K144" s="153">
        <v>1.2347489999999999</v>
      </c>
      <c r="L144" s="153">
        <v>1.2181329999999999</v>
      </c>
      <c r="M144" s="153">
        <v>0.47396100000000002</v>
      </c>
      <c r="N144" s="153">
        <v>1.4933839999999998</v>
      </c>
      <c r="O144" s="153">
        <v>2.136288</v>
      </c>
      <c r="P144" s="153">
        <v>2.07701</v>
      </c>
      <c r="Q144" s="153">
        <v>1.8791370000000001</v>
      </c>
      <c r="R144" s="153">
        <v>0.31049099999999996</v>
      </c>
      <c r="S144" s="153">
        <v>0.537547</v>
      </c>
      <c r="T144" s="128"/>
      <c r="U144" s="153">
        <v>9.7578999999999999E-2</v>
      </c>
      <c r="V144" s="153">
        <v>0.19265199999999999</v>
      </c>
      <c r="X144" s="154">
        <v>0.97431824470429085</v>
      </c>
    </row>
    <row r="145" spans="4:24" ht="21" x14ac:dyDescent="0.5">
      <c r="D145" s="152" t="s">
        <v>54</v>
      </c>
      <c r="E145" s="153">
        <v>6.8092709999999999</v>
      </c>
      <c r="F145" s="153">
        <v>14.035976999999999</v>
      </c>
      <c r="G145" s="153">
        <v>15.196417</v>
      </c>
      <c r="H145" s="153">
        <v>19.283297000000001</v>
      </c>
      <c r="I145" s="153">
        <v>13.802002</v>
      </c>
      <c r="J145" s="153">
        <v>8.9249340000000004</v>
      </c>
      <c r="K145" s="153">
        <v>5.9560209999999998</v>
      </c>
      <c r="L145" s="153">
        <v>4.7421240000000004</v>
      </c>
      <c r="M145" s="153">
        <v>5.420852</v>
      </c>
      <c r="N145" s="153">
        <v>5.3773159999999995</v>
      </c>
      <c r="O145" s="153">
        <v>4.5960730000000005</v>
      </c>
      <c r="P145" s="153">
        <v>5.3704900000000002</v>
      </c>
      <c r="Q145" s="153">
        <v>9.0980869999999996</v>
      </c>
      <c r="R145" s="153">
        <v>13.255851999999997</v>
      </c>
      <c r="S145" s="153">
        <v>14.310331</v>
      </c>
      <c r="T145" s="128"/>
      <c r="U145" s="153">
        <v>2.766804</v>
      </c>
      <c r="V145" s="153">
        <v>4.7395990000000001</v>
      </c>
      <c r="X145" s="154">
        <v>0.71302304030209585</v>
      </c>
    </row>
    <row r="146" spans="4:24" ht="21" x14ac:dyDescent="0.5">
      <c r="D146" s="152" t="s">
        <v>55</v>
      </c>
      <c r="E146" s="153">
        <v>13.936863000000001</v>
      </c>
      <c r="F146" s="153">
        <v>0.26200400000000001</v>
      </c>
      <c r="G146" s="153">
        <v>1.1903010000000001</v>
      </c>
      <c r="H146" s="153">
        <v>5.3018739999999998</v>
      </c>
      <c r="I146" s="153">
        <v>0.28114</v>
      </c>
      <c r="J146" s="153">
        <v>16.437842</v>
      </c>
      <c r="K146" s="153">
        <v>44.518422000000001</v>
      </c>
      <c r="L146" s="153">
        <v>41.529627999999995</v>
      </c>
      <c r="M146" s="153">
        <v>25.232496999999999</v>
      </c>
      <c r="N146" s="153">
        <v>32.072725999999996</v>
      </c>
      <c r="O146" s="153">
        <v>163.12096499999998</v>
      </c>
      <c r="P146" s="153">
        <v>104.430972</v>
      </c>
      <c r="Q146" s="153">
        <v>28.526104</v>
      </c>
      <c r="R146" s="153">
        <v>22.676386999999998</v>
      </c>
      <c r="S146" s="153">
        <v>84.307532000000009</v>
      </c>
      <c r="T146" s="128"/>
      <c r="U146" s="153">
        <v>21.694341000000001</v>
      </c>
      <c r="V146" s="153">
        <v>17.678478999999999</v>
      </c>
      <c r="X146" s="154">
        <v>-0.18511103886492808</v>
      </c>
    </row>
    <row r="147" spans="4:24" ht="21" x14ac:dyDescent="0.5">
      <c r="D147" s="152" t="s">
        <v>56</v>
      </c>
      <c r="E147" s="153">
        <v>5.5825870000000002</v>
      </c>
      <c r="F147" s="153">
        <v>8.6659170000000003</v>
      </c>
      <c r="G147" s="153">
        <v>9.9099950000000003</v>
      </c>
      <c r="H147" s="153">
        <v>13.838049000000002</v>
      </c>
      <c r="I147" s="153">
        <v>10.063135000000001</v>
      </c>
      <c r="J147" s="153">
        <v>9.4961739999999999</v>
      </c>
      <c r="K147" s="153">
        <v>13.293347000000001</v>
      </c>
      <c r="L147" s="153">
        <v>16.921043000000001</v>
      </c>
      <c r="M147" s="153">
        <v>9.9311860000000003</v>
      </c>
      <c r="N147" s="153">
        <v>9.2131569999999989</v>
      </c>
      <c r="O147" s="153">
        <v>14.438109000000001</v>
      </c>
      <c r="P147" s="153">
        <v>19.332633999999995</v>
      </c>
      <c r="Q147" s="153">
        <v>32.911512999999999</v>
      </c>
      <c r="R147" s="153">
        <v>21.269756999999998</v>
      </c>
      <c r="S147" s="153">
        <v>25.068307000000001</v>
      </c>
      <c r="T147" s="128"/>
      <c r="U147" s="153">
        <v>5.5282439999999999</v>
      </c>
      <c r="V147" s="153">
        <v>4.562703</v>
      </c>
      <c r="X147" s="154">
        <v>-0.17465600288265137</v>
      </c>
    </row>
    <row r="148" spans="4:24" ht="21" x14ac:dyDescent="0.5">
      <c r="D148" s="155" t="s">
        <v>57</v>
      </c>
      <c r="E148" s="156">
        <v>43.559209000000003</v>
      </c>
      <c r="F148" s="156">
        <v>16.269866</v>
      </c>
      <c r="G148" s="156">
        <v>153.248357</v>
      </c>
      <c r="H148" s="156">
        <v>127.20531800000001</v>
      </c>
      <c r="I148" s="156">
        <v>255.873683</v>
      </c>
      <c r="J148" s="156">
        <v>109.49228100000001</v>
      </c>
      <c r="K148" s="156">
        <v>118.466161</v>
      </c>
      <c r="L148" s="156">
        <v>84.233030999999997</v>
      </c>
      <c r="M148" s="156">
        <v>63.585149999999999</v>
      </c>
      <c r="N148" s="156">
        <v>45.350745000000003</v>
      </c>
      <c r="O148" s="156">
        <v>273.59327100000002</v>
      </c>
      <c r="P148" s="156">
        <v>399.25290000000001</v>
      </c>
      <c r="Q148" s="156">
        <v>199.027871</v>
      </c>
      <c r="R148" s="156">
        <v>86.488088000000005</v>
      </c>
      <c r="S148" s="156">
        <v>323.19087100000002</v>
      </c>
      <c r="T148" s="128"/>
      <c r="U148" s="156">
        <v>177.52284700000001</v>
      </c>
      <c r="V148" s="156">
        <v>75.301394999999999</v>
      </c>
      <c r="X148" s="157">
        <v>-0.57582138709165709</v>
      </c>
    </row>
    <row r="149" spans="4:24" ht="21" x14ac:dyDescent="0.5"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X149" s="92"/>
    </row>
    <row r="150" spans="4:24" ht="21" x14ac:dyDescent="0.5"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</row>
    <row r="151" spans="4:24" ht="21" x14ac:dyDescent="0.5"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</row>
    <row r="152" spans="4:24" ht="21" x14ac:dyDescent="0.5">
      <c r="D152" s="117" t="s">
        <v>62</v>
      </c>
      <c r="E152" s="117"/>
      <c r="F152" s="117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8"/>
      <c r="U152" s="159"/>
      <c r="V152" s="159"/>
      <c r="X152" s="159"/>
    </row>
    <row r="153" spans="4:24" ht="21" x14ac:dyDescent="0.5">
      <c r="D153" s="120" t="s">
        <v>58</v>
      </c>
      <c r="E153" s="121">
        <v>2010</v>
      </c>
      <c r="F153" s="121">
        <v>2011</v>
      </c>
      <c r="G153" s="121">
        <v>2012</v>
      </c>
      <c r="H153" s="121">
        <v>2013</v>
      </c>
      <c r="I153" s="121">
        <v>2014</v>
      </c>
      <c r="J153" s="121">
        <v>2015</v>
      </c>
      <c r="K153" s="121">
        <v>2016</v>
      </c>
      <c r="L153" s="121">
        <v>2017</v>
      </c>
      <c r="M153" s="121">
        <v>2018</v>
      </c>
      <c r="N153" s="121">
        <v>2019</v>
      </c>
      <c r="O153" s="121">
        <v>2020</v>
      </c>
      <c r="P153" s="121">
        <v>2021</v>
      </c>
      <c r="Q153" s="121">
        <v>2022</v>
      </c>
      <c r="R153" s="121">
        <v>2023</v>
      </c>
      <c r="S153" s="121">
        <v>2024</v>
      </c>
      <c r="T153" s="93"/>
      <c r="U153" s="121" t="s">
        <v>100</v>
      </c>
      <c r="V153" s="121" t="s">
        <v>107</v>
      </c>
      <c r="X153" s="121" t="s">
        <v>108</v>
      </c>
    </row>
    <row r="154" spans="4:24" ht="21" x14ac:dyDescent="0.5">
      <c r="D154" s="148" t="s">
        <v>25</v>
      </c>
      <c r="E154" s="150">
        <v>17068.453263000003</v>
      </c>
      <c r="F154" s="150">
        <v>24148.947490999995</v>
      </c>
      <c r="G154" s="150">
        <v>25992.256979000002</v>
      </c>
      <c r="H154" s="150">
        <v>30913.763343999999</v>
      </c>
      <c r="I154" s="150">
        <v>31247.954080000007</v>
      </c>
      <c r="J154" s="150">
        <v>27910.558679000002</v>
      </c>
      <c r="K154" s="150">
        <v>25306.578424999996</v>
      </c>
      <c r="L154" s="150">
        <v>31687.354905</v>
      </c>
      <c r="M154" s="150">
        <v>40770.553430000007</v>
      </c>
      <c r="N154" s="150">
        <v>32659.036813999999</v>
      </c>
      <c r="O154" s="150">
        <v>34925.747759999991</v>
      </c>
      <c r="P154" s="150">
        <v>47775.027102999993</v>
      </c>
      <c r="Q154" s="150">
        <v>61008.765328000009</v>
      </c>
      <c r="R154" s="150">
        <v>67412.213197000019</v>
      </c>
      <c r="S154" s="150">
        <v>53807.282796999993</v>
      </c>
      <c r="T154" s="158"/>
      <c r="U154" s="150">
        <v>21019.220734000002</v>
      </c>
      <c r="V154" s="150">
        <v>19363.683670999999</v>
      </c>
      <c r="X154" s="83">
        <v>-7.8763008579193494E-2</v>
      </c>
    </row>
    <row r="155" spans="4:24" ht="21" x14ac:dyDescent="0.5">
      <c r="D155" s="152" t="s">
        <v>19</v>
      </c>
      <c r="E155" s="153">
        <v>0</v>
      </c>
      <c r="F155" s="153">
        <v>0</v>
      </c>
      <c r="G155" s="153">
        <v>1.101E-3</v>
      </c>
      <c r="H155" s="153">
        <v>32.775174</v>
      </c>
      <c r="I155" s="153">
        <v>33.983384000000001</v>
      </c>
      <c r="J155" s="153">
        <v>7.6831630000000004</v>
      </c>
      <c r="K155" s="153">
        <v>7.8869999999999999E-3</v>
      </c>
      <c r="L155" s="153">
        <v>0.11793100000000001</v>
      </c>
      <c r="M155" s="153">
        <v>0.17158800000000002</v>
      </c>
      <c r="N155" s="153">
        <v>0.54991000000000012</v>
      </c>
      <c r="O155" s="153">
        <v>3.1510389999999999</v>
      </c>
      <c r="P155" s="153">
        <v>8.9443840000000012</v>
      </c>
      <c r="Q155" s="153">
        <v>59.621119999999998</v>
      </c>
      <c r="R155" s="153">
        <v>129.72265899999999</v>
      </c>
      <c r="S155" s="153">
        <v>78.767617000000001</v>
      </c>
      <c r="T155" s="158"/>
      <c r="U155" s="153">
        <v>31.362104000000002</v>
      </c>
      <c r="V155" s="153">
        <v>61.016058999999998</v>
      </c>
      <c r="X155" s="91">
        <v>0.94553461719277498</v>
      </c>
    </row>
    <row r="156" spans="4:24" ht="21" x14ac:dyDescent="0.5">
      <c r="D156" s="152" t="s">
        <v>53</v>
      </c>
      <c r="E156" s="153">
        <v>4705.6590729999998</v>
      </c>
      <c r="F156" s="153">
        <v>5680.9882299999999</v>
      </c>
      <c r="G156" s="153">
        <v>6593.2402569999995</v>
      </c>
      <c r="H156" s="153">
        <v>6784.156997</v>
      </c>
      <c r="I156" s="153">
        <v>6999.1923930000003</v>
      </c>
      <c r="J156" s="153">
        <v>5819.5464120000006</v>
      </c>
      <c r="K156" s="153">
        <v>5191.5459759999994</v>
      </c>
      <c r="L156" s="153">
        <v>4972.1132349999998</v>
      </c>
      <c r="M156" s="153">
        <v>6624.2538279999999</v>
      </c>
      <c r="N156" s="153">
        <v>5853.5079209999994</v>
      </c>
      <c r="O156" s="153">
        <v>5907.0832409999994</v>
      </c>
      <c r="P156" s="153">
        <v>7340.6676959999995</v>
      </c>
      <c r="Q156" s="153">
        <v>10334.063230000003</v>
      </c>
      <c r="R156" s="153">
        <v>11498.207472000002</v>
      </c>
      <c r="S156" s="153">
        <v>9688.2425009999988</v>
      </c>
      <c r="T156" s="158"/>
      <c r="U156" s="153">
        <v>2575.409318</v>
      </c>
      <c r="V156" s="153">
        <v>2158.8772319999998</v>
      </c>
      <c r="X156" s="91">
        <v>-0.16173432436109569</v>
      </c>
    </row>
    <row r="157" spans="4:24" ht="21" x14ac:dyDescent="0.5">
      <c r="D157" s="152" t="s">
        <v>54</v>
      </c>
      <c r="E157" s="153">
        <v>16.775321000000005</v>
      </c>
      <c r="F157" s="153">
        <v>28.828233999999998</v>
      </c>
      <c r="G157" s="153">
        <v>32.840999999999994</v>
      </c>
      <c r="H157" s="153">
        <v>46.643046999999996</v>
      </c>
      <c r="I157" s="153">
        <v>60.484562000000011</v>
      </c>
      <c r="J157" s="153">
        <v>68.325018999999998</v>
      </c>
      <c r="K157" s="153">
        <v>53.437031999999995</v>
      </c>
      <c r="L157" s="153">
        <v>98.235113999999996</v>
      </c>
      <c r="M157" s="153">
        <v>152.22536700000001</v>
      </c>
      <c r="N157" s="153">
        <v>99.479729000000006</v>
      </c>
      <c r="O157" s="153">
        <v>121.04287100000001</v>
      </c>
      <c r="P157" s="153">
        <v>279.25451399999992</v>
      </c>
      <c r="Q157" s="153">
        <v>362.525192</v>
      </c>
      <c r="R157" s="153">
        <v>145.448758</v>
      </c>
      <c r="S157" s="153">
        <v>199.667359</v>
      </c>
      <c r="T157" s="158"/>
      <c r="U157" s="153">
        <v>45.315694000000001</v>
      </c>
      <c r="V157" s="153">
        <v>91.121374000000003</v>
      </c>
      <c r="X157" s="91">
        <v>1.010812721967802</v>
      </c>
    </row>
    <row r="158" spans="4:24" ht="21" x14ac:dyDescent="0.5">
      <c r="D158" s="152" t="s">
        <v>55</v>
      </c>
      <c r="E158" s="153">
        <v>1338.4921840000002</v>
      </c>
      <c r="F158" s="153">
        <v>2127.8434179999995</v>
      </c>
      <c r="G158" s="153">
        <v>2068.4030289999996</v>
      </c>
      <c r="H158" s="153">
        <v>1360.2394340000001</v>
      </c>
      <c r="I158" s="153">
        <v>1129.2588539999999</v>
      </c>
      <c r="J158" s="153">
        <v>1137.5378389999998</v>
      </c>
      <c r="K158" s="153">
        <v>853.78558099999998</v>
      </c>
      <c r="L158" s="153">
        <v>989.62331100000006</v>
      </c>
      <c r="M158" s="153">
        <v>1000.1384109999999</v>
      </c>
      <c r="N158" s="153">
        <v>662.60033800000008</v>
      </c>
      <c r="O158" s="153">
        <v>598.29754100000002</v>
      </c>
      <c r="P158" s="153">
        <v>1912.2609029999999</v>
      </c>
      <c r="Q158" s="153">
        <v>3901.5631699999999</v>
      </c>
      <c r="R158" s="153">
        <v>2490.086515</v>
      </c>
      <c r="S158" s="153">
        <v>1227.3240369999999</v>
      </c>
      <c r="T158" s="158"/>
      <c r="U158" s="153">
        <v>372.36776299999997</v>
      </c>
      <c r="V158" s="153">
        <v>415.80532099999999</v>
      </c>
      <c r="X158" s="91">
        <v>0.11665230537155824</v>
      </c>
    </row>
    <row r="159" spans="4:24" ht="21" x14ac:dyDescent="0.5">
      <c r="D159" s="152" t="s">
        <v>56</v>
      </c>
      <c r="E159" s="153">
        <v>8.085915</v>
      </c>
      <c r="F159" s="153">
        <v>5.4721989999999998</v>
      </c>
      <c r="G159" s="153">
        <v>1.2343329999999995</v>
      </c>
      <c r="H159" s="153">
        <v>4.8548689999999972</v>
      </c>
      <c r="I159" s="153">
        <v>3.5305160000000004</v>
      </c>
      <c r="J159" s="153">
        <v>3.3838609999999996</v>
      </c>
      <c r="K159" s="153">
        <v>-5.0553240000000024</v>
      </c>
      <c r="L159" s="153">
        <v>-6.2386499999999998</v>
      </c>
      <c r="M159" s="153">
        <v>2.3221360000000004</v>
      </c>
      <c r="N159" s="153">
        <v>11.059466</v>
      </c>
      <c r="O159" s="153">
        <v>5.6190989999999985</v>
      </c>
      <c r="P159" s="153">
        <v>-5.5782359999999951</v>
      </c>
      <c r="Q159" s="153">
        <v>-8.5193270000000005</v>
      </c>
      <c r="R159" s="153">
        <v>-9.3835459999999991</v>
      </c>
      <c r="S159" s="153">
        <v>-13.291368000000002</v>
      </c>
      <c r="T159" s="158"/>
      <c r="U159" s="153">
        <v>-3.3864679999999998</v>
      </c>
      <c r="V159" s="153">
        <v>-1.4921199999999999</v>
      </c>
      <c r="X159" s="91">
        <v>-0.55938753887531201</v>
      </c>
    </row>
    <row r="160" spans="4:24" ht="21" x14ac:dyDescent="0.5">
      <c r="D160" s="155" t="s">
        <v>57</v>
      </c>
      <c r="E160" s="156">
        <v>10999.440770000001</v>
      </c>
      <c r="F160" s="156">
        <v>16305.815409999997</v>
      </c>
      <c r="G160" s="156">
        <v>17296.537259000001</v>
      </c>
      <c r="H160" s="156">
        <v>22685.093822999999</v>
      </c>
      <c r="I160" s="156">
        <v>23021.504371000003</v>
      </c>
      <c r="J160" s="156">
        <v>20874.082385000002</v>
      </c>
      <c r="K160" s="156">
        <v>19212.857272999994</v>
      </c>
      <c r="L160" s="156">
        <v>25633.503964</v>
      </c>
      <c r="M160" s="156">
        <v>32991.442100000007</v>
      </c>
      <c r="N160" s="156">
        <v>26031.839449999999</v>
      </c>
      <c r="O160" s="156">
        <v>28290.553968999993</v>
      </c>
      <c r="P160" s="156">
        <v>38239.477842</v>
      </c>
      <c r="Q160" s="156">
        <v>46359.511943000005</v>
      </c>
      <c r="R160" s="156">
        <v>53158.131339000014</v>
      </c>
      <c r="S160" s="156">
        <v>42626.572650999995</v>
      </c>
      <c r="T160" s="158"/>
      <c r="U160" s="156">
        <v>17998.152322999998</v>
      </c>
      <c r="V160" s="156">
        <v>16638.355805000003</v>
      </c>
      <c r="X160" s="84">
        <v>-7.5552006316909504E-2</v>
      </c>
    </row>
    <row r="161" spans="4:24" ht="21" x14ac:dyDescent="0.5"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</row>
    <row r="162" spans="4:24" ht="21" x14ac:dyDescent="0.5"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</row>
    <row r="163" spans="4:24" ht="21" x14ac:dyDescent="0.5"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</row>
    <row r="164" spans="4:24" ht="21" x14ac:dyDescent="0.5">
      <c r="D164" s="117" t="s">
        <v>65</v>
      </c>
      <c r="E164" s="117"/>
      <c r="F164" s="117"/>
      <c r="G164" s="117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8"/>
      <c r="U164" s="159"/>
      <c r="V164" s="159"/>
      <c r="X164" s="119"/>
    </row>
    <row r="165" spans="4:24" ht="21" x14ac:dyDescent="0.5">
      <c r="D165" s="120" t="s">
        <v>58</v>
      </c>
      <c r="E165" s="121">
        <v>2010</v>
      </c>
      <c r="F165" s="121">
        <v>2011</v>
      </c>
      <c r="G165" s="121">
        <v>2012</v>
      </c>
      <c r="H165" s="121">
        <v>2013</v>
      </c>
      <c r="I165" s="121">
        <v>2014</v>
      </c>
      <c r="J165" s="121">
        <v>2015</v>
      </c>
      <c r="K165" s="121">
        <v>2016</v>
      </c>
      <c r="L165" s="121">
        <v>2017</v>
      </c>
      <c r="M165" s="121">
        <v>2018</v>
      </c>
      <c r="N165" s="121">
        <v>2019</v>
      </c>
      <c r="O165" s="121">
        <v>2020</v>
      </c>
      <c r="P165" s="121">
        <v>2021</v>
      </c>
      <c r="Q165" s="121">
        <v>2022</v>
      </c>
      <c r="R165" s="121">
        <v>2023</v>
      </c>
      <c r="S165" s="121">
        <v>2024</v>
      </c>
      <c r="T165" s="93"/>
      <c r="U165" s="121" t="s">
        <v>100</v>
      </c>
      <c r="V165" s="121" t="s">
        <v>107</v>
      </c>
      <c r="X165" s="71" t="s">
        <v>108</v>
      </c>
    </row>
    <row r="166" spans="4:24" ht="21" x14ac:dyDescent="0.5">
      <c r="D166" s="122" t="s">
        <v>84</v>
      </c>
      <c r="E166" s="160">
        <v>20133.78198</v>
      </c>
      <c r="F166" s="160">
        <v>22917.955813</v>
      </c>
      <c r="G166" s="160">
        <v>23872.426378</v>
      </c>
      <c r="H166" s="160">
        <v>32966.895845999999</v>
      </c>
      <c r="I166" s="160">
        <v>33374.822835999999</v>
      </c>
      <c r="J166" s="160">
        <v>41380.805680999998</v>
      </c>
      <c r="K166" s="160">
        <v>39002.064202000001</v>
      </c>
      <c r="L166" s="160">
        <v>54346.939603999999</v>
      </c>
      <c r="M166" s="160">
        <v>69144.116662999993</v>
      </c>
      <c r="N166" s="160">
        <v>58524.687045999999</v>
      </c>
      <c r="O166" s="160">
        <v>61145.555507999998</v>
      </c>
      <c r="P166" s="160">
        <v>61201.165903000001</v>
      </c>
      <c r="Q166" s="160">
        <v>54129.139769000001</v>
      </c>
      <c r="R166" s="160">
        <v>75181.533729000002</v>
      </c>
      <c r="S166" s="160">
        <v>73253.884651999993</v>
      </c>
      <c r="T166" s="124"/>
      <c r="U166" s="160">
        <v>30638.957512000001</v>
      </c>
      <c r="V166" s="160">
        <v>31664.871780000001</v>
      </c>
      <c r="X166" s="161">
        <v>3.3483980895831378E-2</v>
      </c>
    </row>
    <row r="167" spans="4:24" ht="21" x14ac:dyDescent="0.5">
      <c r="D167" s="126" t="s">
        <v>19</v>
      </c>
      <c r="E167" s="162">
        <v>0</v>
      </c>
      <c r="F167" s="162">
        <v>0</v>
      </c>
      <c r="G167" s="162">
        <v>0</v>
      </c>
      <c r="H167" s="162">
        <v>0</v>
      </c>
      <c r="I167" s="162">
        <v>0</v>
      </c>
      <c r="J167" s="162">
        <v>0</v>
      </c>
      <c r="K167" s="162">
        <v>0</v>
      </c>
      <c r="L167" s="162">
        <v>0</v>
      </c>
      <c r="M167" s="162">
        <v>0</v>
      </c>
      <c r="N167" s="162">
        <v>0</v>
      </c>
      <c r="O167" s="162">
        <v>0</v>
      </c>
      <c r="P167" s="162">
        <v>0</v>
      </c>
      <c r="Q167" s="162">
        <v>0</v>
      </c>
      <c r="R167" s="162">
        <v>0</v>
      </c>
      <c r="S167" s="162">
        <v>0</v>
      </c>
      <c r="T167" s="128"/>
      <c r="U167" s="162">
        <v>0</v>
      </c>
      <c r="V167" s="162">
        <v>0</v>
      </c>
      <c r="X167" s="163" t="s">
        <v>103</v>
      </c>
    </row>
    <row r="168" spans="4:24" ht="21" x14ac:dyDescent="0.5">
      <c r="D168" s="126" t="s">
        <v>53</v>
      </c>
      <c r="E168" s="162">
        <v>0</v>
      </c>
      <c r="F168" s="162">
        <v>20.537500000000001</v>
      </c>
      <c r="G168" s="162">
        <v>16.384267000000001</v>
      </c>
      <c r="H168" s="162">
        <v>25.942823000000001</v>
      </c>
      <c r="I168" s="162">
        <v>112.928921</v>
      </c>
      <c r="J168" s="162">
        <v>1.6338999999999999</v>
      </c>
      <c r="K168" s="162">
        <v>8.5208980000000007</v>
      </c>
      <c r="L168" s="162">
        <v>13.28486</v>
      </c>
      <c r="M168" s="162">
        <v>89.052885000000003</v>
      </c>
      <c r="N168" s="162">
        <v>21.485057000000001</v>
      </c>
      <c r="O168" s="162">
        <v>20.504362</v>
      </c>
      <c r="P168" s="162">
        <v>7.4999999999999997E-2</v>
      </c>
      <c r="Q168" s="162">
        <v>0</v>
      </c>
      <c r="R168" s="162">
        <v>4.0800020000000004</v>
      </c>
      <c r="S168" s="162">
        <v>20.110220000000002</v>
      </c>
      <c r="T168" s="128"/>
      <c r="U168" s="162">
        <v>0</v>
      </c>
      <c r="V168" s="162">
        <v>0.1056</v>
      </c>
      <c r="X168" s="163" t="s">
        <v>103</v>
      </c>
    </row>
    <row r="169" spans="4:24" ht="21" x14ac:dyDescent="0.5">
      <c r="D169" s="126" t="s">
        <v>54</v>
      </c>
      <c r="E169" s="162">
        <v>120.859432</v>
      </c>
      <c r="F169" s="162">
        <v>139.36830699999999</v>
      </c>
      <c r="G169" s="162">
        <v>152.10348099999999</v>
      </c>
      <c r="H169" s="162">
        <v>147.999166</v>
      </c>
      <c r="I169" s="162">
        <v>195.87775999999999</v>
      </c>
      <c r="J169" s="162">
        <v>240.41780700000001</v>
      </c>
      <c r="K169" s="162">
        <v>180.06488999999999</v>
      </c>
      <c r="L169" s="162">
        <v>201.434043</v>
      </c>
      <c r="M169" s="162">
        <v>267.41479399999997</v>
      </c>
      <c r="N169" s="162">
        <v>310.16775699999999</v>
      </c>
      <c r="O169" s="162">
        <v>311.94937499999997</v>
      </c>
      <c r="P169" s="162">
        <v>297.69469600000002</v>
      </c>
      <c r="Q169" s="162">
        <v>350.67865499999999</v>
      </c>
      <c r="R169" s="162">
        <v>455.71884999999997</v>
      </c>
      <c r="S169" s="162">
        <v>567.78248799999994</v>
      </c>
      <c r="T169" s="128"/>
      <c r="U169" s="162">
        <v>136.315865</v>
      </c>
      <c r="V169" s="162">
        <v>134.459326</v>
      </c>
      <c r="X169" s="163">
        <v>-1.361939052361949E-2</v>
      </c>
    </row>
    <row r="170" spans="4:24" ht="21" x14ac:dyDescent="0.5">
      <c r="D170" s="126" t="s">
        <v>55</v>
      </c>
      <c r="E170" s="162">
        <v>948.46463700000004</v>
      </c>
      <c r="F170" s="162">
        <v>663.33054000000004</v>
      </c>
      <c r="G170" s="162">
        <v>817.28808300000003</v>
      </c>
      <c r="H170" s="162">
        <v>532.73384499999997</v>
      </c>
      <c r="I170" s="162">
        <v>401.68797499999999</v>
      </c>
      <c r="J170" s="162">
        <v>213.24698000000001</v>
      </c>
      <c r="K170" s="162">
        <v>249.56928099999999</v>
      </c>
      <c r="L170" s="162">
        <v>335.24038400000001</v>
      </c>
      <c r="M170" s="162">
        <v>231.026478</v>
      </c>
      <c r="N170" s="162">
        <v>229.554573</v>
      </c>
      <c r="O170" s="162">
        <v>217.250764</v>
      </c>
      <c r="P170" s="162">
        <v>427.28040499999997</v>
      </c>
      <c r="Q170" s="162">
        <v>162.75948500000001</v>
      </c>
      <c r="R170" s="162">
        <v>249.79096000000001</v>
      </c>
      <c r="S170" s="162">
        <v>150.57876899999999</v>
      </c>
      <c r="T170" s="128"/>
      <c r="U170" s="162">
        <v>54.550662000000003</v>
      </c>
      <c r="V170" s="162">
        <v>49.802613000000001</v>
      </c>
      <c r="X170" s="171">
        <v>-8.7039255362290624E-2</v>
      </c>
    </row>
    <row r="171" spans="4:24" ht="21" x14ac:dyDescent="0.5">
      <c r="D171" s="126" t="s">
        <v>56</v>
      </c>
      <c r="E171" s="162">
        <v>0</v>
      </c>
      <c r="F171" s="162">
        <v>0</v>
      </c>
      <c r="G171" s="162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162">
        <v>7.9999999999999996E-6</v>
      </c>
      <c r="Q171" s="162">
        <v>0</v>
      </c>
      <c r="R171" s="162">
        <v>0</v>
      </c>
      <c r="S171" s="162">
        <v>0</v>
      </c>
      <c r="T171" s="128"/>
      <c r="U171" s="162">
        <v>0</v>
      </c>
      <c r="V171" s="162">
        <v>0</v>
      </c>
      <c r="X171" s="163" t="s">
        <v>103</v>
      </c>
    </row>
    <row r="172" spans="4:24" ht="21" x14ac:dyDescent="0.5">
      <c r="D172" s="130" t="s">
        <v>57</v>
      </c>
      <c r="E172" s="164">
        <v>19064.457911000001</v>
      </c>
      <c r="F172" s="164">
        <v>22094.719465999999</v>
      </c>
      <c r="G172" s="164">
        <v>22886.650547000001</v>
      </c>
      <c r="H172" s="164">
        <v>32260.220012000002</v>
      </c>
      <c r="I172" s="164">
        <v>32664.32818</v>
      </c>
      <c r="J172" s="164">
        <v>40925.506994000003</v>
      </c>
      <c r="K172" s="164">
        <v>38563.909133000001</v>
      </c>
      <c r="L172" s="164">
        <v>53796.980317000001</v>
      </c>
      <c r="M172" s="164">
        <v>68556.622506</v>
      </c>
      <c r="N172" s="164">
        <v>57963.479658999997</v>
      </c>
      <c r="O172" s="164">
        <v>60595.851006999997</v>
      </c>
      <c r="P172" s="164">
        <v>60476.115793999998</v>
      </c>
      <c r="Q172" s="164">
        <v>53615.701629000003</v>
      </c>
      <c r="R172" s="164">
        <v>74471.943916999997</v>
      </c>
      <c r="S172" s="164">
        <v>72515.413174999994</v>
      </c>
      <c r="T172" s="128"/>
      <c r="U172" s="164">
        <v>30448.090984999999</v>
      </c>
      <c r="V172" s="164">
        <v>31480.504240999999</v>
      </c>
      <c r="X172" s="165">
        <v>3.3907323007823731E-2</v>
      </c>
    </row>
    <row r="173" spans="4:24" ht="21" x14ac:dyDescent="0.5">
      <c r="D173" s="133" t="s">
        <v>85</v>
      </c>
      <c r="E173" s="124">
        <v>14693.927627999999</v>
      </c>
      <c r="F173" s="124">
        <v>14907.244778</v>
      </c>
      <c r="G173" s="124">
        <v>14809.243484000001</v>
      </c>
      <c r="H173" s="124">
        <v>13561.134669999999</v>
      </c>
      <c r="I173" s="124">
        <v>14626.61901</v>
      </c>
      <c r="J173" s="124">
        <v>13591.485357</v>
      </c>
      <c r="K173" s="124">
        <v>12759.080139</v>
      </c>
      <c r="L173" s="124">
        <v>12042.395913</v>
      </c>
      <c r="M173" s="124">
        <v>12936.629502</v>
      </c>
      <c r="N173" s="124">
        <v>13628.900132999999</v>
      </c>
      <c r="O173" s="124">
        <v>16070.817498</v>
      </c>
      <c r="P173" s="124">
        <v>16257.947942000001</v>
      </c>
      <c r="Q173" s="124">
        <v>16108.019605</v>
      </c>
      <c r="R173" s="124">
        <v>15732.71298</v>
      </c>
      <c r="S173" s="124">
        <v>16766.092122999999</v>
      </c>
      <c r="T173" s="124"/>
      <c r="U173" s="124">
        <v>5643.8927460000004</v>
      </c>
      <c r="V173" s="124">
        <v>6152.3239299999996</v>
      </c>
      <c r="X173" s="135">
        <v>9.0085195959887843E-2</v>
      </c>
    </row>
    <row r="174" spans="4:24" ht="21" x14ac:dyDescent="0.5">
      <c r="D174" s="136" t="s">
        <v>19</v>
      </c>
      <c r="E174" s="128">
        <v>0</v>
      </c>
      <c r="F174" s="128">
        <v>0</v>
      </c>
      <c r="G174" s="128">
        <v>0</v>
      </c>
      <c r="H174" s="128">
        <v>34.339545999999999</v>
      </c>
      <c r="I174" s="128">
        <v>25.233280000000001</v>
      </c>
      <c r="J174" s="128">
        <v>10.337666</v>
      </c>
      <c r="K174" s="128">
        <v>0</v>
      </c>
      <c r="L174" s="128">
        <v>0</v>
      </c>
      <c r="M174" s="128">
        <v>0</v>
      </c>
      <c r="N174" s="128">
        <v>0</v>
      </c>
      <c r="O174" s="128">
        <v>3.1360100000000002</v>
      </c>
      <c r="P174" s="128">
        <v>6.579256</v>
      </c>
      <c r="Q174" s="128">
        <v>32.040621000000002</v>
      </c>
      <c r="R174" s="128">
        <v>37.752009999999999</v>
      </c>
      <c r="S174" s="128">
        <v>35.592773999999999</v>
      </c>
      <c r="T174" s="128"/>
      <c r="U174" s="128">
        <v>16.510328000000001</v>
      </c>
      <c r="V174" s="128">
        <v>44.635227</v>
      </c>
      <c r="X174" s="137">
        <v>1.7034730624370393</v>
      </c>
    </row>
    <row r="175" spans="4:24" ht="21" x14ac:dyDescent="0.5">
      <c r="D175" s="136" t="s">
        <v>53</v>
      </c>
      <c r="E175" s="128">
        <v>9310.4838749999999</v>
      </c>
      <c r="F175" s="128">
        <v>9867.0389529999993</v>
      </c>
      <c r="G175" s="128">
        <v>9899.5296209999997</v>
      </c>
      <c r="H175" s="128">
        <v>8804.2884200000008</v>
      </c>
      <c r="I175" s="128">
        <v>8757.5634250000003</v>
      </c>
      <c r="J175" s="128">
        <v>8318.9009349999997</v>
      </c>
      <c r="K175" s="128">
        <v>7854.0764399999998</v>
      </c>
      <c r="L175" s="128">
        <v>7473.8339159999996</v>
      </c>
      <c r="M175" s="128">
        <v>8224.4279609999994</v>
      </c>
      <c r="N175" s="128">
        <v>8827.8323959999998</v>
      </c>
      <c r="O175" s="128">
        <v>8313.7620989999996</v>
      </c>
      <c r="P175" s="128">
        <v>7822.9404649999997</v>
      </c>
      <c r="Q175" s="128">
        <v>8927.7046840000003</v>
      </c>
      <c r="R175" s="128">
        <v>10200.310063999999</v>
      </c>
      <c r="S175" s="128">
        <v>9920.9856299999992</v>
      </c>
      <c r="T175" s="128"/>
      <c r="U175" s="128">
        <v>2519.4251840000002</v>
      </c>
      <c r="V175" s="128">
        <v>3017.3555879999999</v>
      </c>
      <c r="X175" s="137">
        <v>0.19763651136068017</v>
      </c>
    </row>
    <row r="176" spans="4:24" ht="21" x14ac:dyDescent="0.5">
      <c r="D176" s="136" t="s">
        <v>54</v>
      </c>
      <c r="E176" s="128">
        <v>3.1000000000000001E-5</v>
      </c>
      <c r="F176" s="128">
        <v>0.67808800000000002</v>
      </c>
      <c r="G176" s="128">
        <v>4.0518999999999998</v>
      </c>
      <c r="H176" s="128">
        <v>9.8100880000000004</v>
      </c>
      <c r="I176" s="128">
        <v>3.10833</v>
      </c>
      <c r="J176" s="128">
        <v>12.746567000000001</v>
      </c>
      <c r="K176" s="128">
        <v>17.957967</v>
      </c>
      <c r="L176" s="128">
        <v>20.685459999999999</v>
      </c>
      <c r="M176" s="128">
        <v>12.663428</v>
      </c>
      <c r="N176" s="128">
        <v>7.46035</v>
      </c>
      <c r="O176" s="128">
        <v>27.834282000000002</v>
      </c>
      <c r="P176" s="128">
        <v>6.9335839999999997</v>
      </c>
      <c r="Q176" s="128">
        <v>28.838585999999999</v>
      </c>
      <c r="R176" s="128">
        <v>32.208793</v>
      </c>
      <c r="S176" s="128">
        <v>45.178775999999999</v>
      </c>
      <c r="T176" s="128"/>
      <c r="U176" s="128">
        <v>10.464506999999999</v>
      </c>
      <c r="V176" s="128">
        <v>9.9005969999999994</v>
      </c>
      <c r="X176" s="137">
        <v>-5.3887870685164652E-2</v>
      </c>
    </row>
    <row r="177" spans="4:24" ht="21" x14ac:dyDescent="0.5">
      <c r="D177" s="136" t="s">
        <v>55</v>
      </c>
      <c r="E177" s="128">
        <v>58.506870999999997</v>
      </c>
      <c r="F177" s="128">
        <v>145.57179600000001</v>
      </c>
      <c r="G177" s="128">
        <v>35.152498000000001</v>
      </c>
      <c r="H177" s="128">
        <v>26.054829999999999</v>
      </c>
      <c r="I177" s="128">
        <v>1.792575</v>
      </c>
      <c r="J177" s="128">
        <v>0.43345</v>
      </c>
      <c r="K177" s="128">
        <v>0.27973799999999999</v>
      </c>
      <c r="L177" s="128">
        <v>0.46268799999999999</v>
      </c>
      <c r="M177" s="128">
        <v>0.71918800000000005</v>
      </c>
      <c r="N177" s="128">
        <v>0.99762499999999998</v>
      </c>
      <c r="O177" s="128">
        <v>0.61683399999999999</v>
      </c>
      <c r="P177" s="128">
        <v>17.096101999999998</v>
      </c>
      <c r="Q177" s="128">
        <v>0.46716200000000002</v>
      </c>
      <c r="R177" s="128">
        <v>0.384988</v>
      </c>
      <c r="S177" s="128">
        <v>0.31992599999999999</v>
      </c>
      <c r="T177" s="128"/>
      <c r="U177" s="128">
        <v>6.8534999999999999E-2</v>
      </c>
      <c r="V177" s="128">
        <v>0.12065099999999999</v>
      </c>
      <c r="X177" s="137">
        <v>0.76042897789450636</v>
      </c>
    </row>
    <row r="178" spans="4:24" ht="21" x14ac:dyDescent="0.5">
      <c r="D178" s="136" t="s">
        <v>56</v>
      </c>
      <c r="E178" s="128">
        <v>1.24258</v>
      </c>
      <c r="F178" s="128">
        <v>0.15459999999999999</v>
      </c>
      <c r="G178" s="128">
        <v>0</v>
      </c>
      <c r="H178" s="128">
        <v>6.4000000000000003E-3</v>
      </c>
      <c r="I178" s="128">
        <v>0.1208</v>
      </c>
      <c r="J178" s="128">
        <v>0.28000000000000003</v>
      </c>
      <c r="K178" s="128">
        <v>0.33898</v>
      </c>
      <c r="L178" s="128">
        <v>0.1744</v>
      </c>
      <c r="M178" s="128">
        <v>0.184</v>
      </c>
      <c r="N178" s="128">
        <v>0.1578</v>
      </c>
      <c r="O178" s="128">
        <v>0.11050699999999999</v>
      </c>
      <c r="P178" s="128">
        <v>0.18470300000000001</v>
      </c>
      <c r="Q178" s="128">
        <v>0.206423</v>
      </c>
      <c r="R178" s="128">
        <v>0</v>
      </c>
      <c r="S178" s="128">
        <v>8.25E-4</v>
      </c>
      <c r="T178" s="128"/>
      <c r="U178" s="172">
        <v>0</v>
      </c>
      <c r="V178" s="172">
        <v>1.7999999999999999E-2</v>
      </c>
      <c r="X178" s="137" t="s">
        <v>103</v>
      </c>
    </row>
    <row r="179" spans="4:24" ht="21" x14ac:dyDescent="0.5">
      <c r="D179" s="138" t="s">
        <v>57</v>
      </c>
      <c r="E179" s="128">
        <v>5323.6942710000003</v>
      </c>
      <c r="F179" s="128">
        <v>4893.8013410000003</v>
      </c>
      <c r="G179" s="128">
        <v>4870.5094650000001</v>
      </c>
      <c r="H179" s="128">
        <v>4686.6353859999999</v>
      </c>
      <c r="I179" s="128">
        <v>5838.8005999999996</v>
      </c>
      <c r="J179" s="128">
        <v>5248.7867390000001</v>
      </c>
      <c r="K179" s="128">
        <v>4886.4270139999999</v>
      </c>
      <c r="L179" s="128">
        <v>4547.2394489999997</v>
      </c>
      <c r="M179" s="128">
        <v>4698.6349250000003</v>
      </c>
      <c r="N179" s="128">
        <v>4792.4519620000001</v>
      </c>
      <c r="O179" s="128">
        <v>7725.3577660000001</v>
      </c>
      <c r="P179" s="128">
        <v>8404.2138319999995</v>
      </c>
      <c r="Q179" s="128">
        <v>7118.7621289999997</v>
      </c>
      <c r="R179" s="128">
        <v>5462.0571250000003</v>
      </c>
      <c r="S179" s="128">
        <v>6764.0141919999996</v>
      </c>
      <c r="T179" s="128"/>
      <c r="U179" s="139">
        <v>3097.4241919999999</v>
      </c>
      <c r="V179" s="139">
        <v>3080.2938669999999</v>
      </c>
      <c r="X179" s="140">
        <v>-5.530506620386122E-3</v>
      </c>
    </row>
    <row r="180" spans="4:24" ht="21" x14ac:dyDescent="0.5">
      <c r="D180" s="141" t="s">
        <v>86</v>
      </c>
      <c r="E180" s="166">
        <v>3462.6335300000001</v>
      </c>
      <c r="F180" s="166">
        <v>3765.6251010000001</v>
      </c>
      <c r="G180" s="166">
        <v>3654.5357410000001</v>
      </c>
      <c r="H180" s="166">
        <v>3729.6347340000002</v>
      </c>
      <c r="I180" s="166">
        <v>4754.5530060000001</v>
      </c>
      <c r="J180" s="166">
        <v>6404.396154</v>
      </c>
      <c r="K180" s="166">
        <v>5259.0445749999999</v>
      </c>
      <c r="L180" s="166">
        <v>6153.720284</v>
      </c>
      <c r="M180" s="166">
        <v>6818.7626810000002</v>
      </c>
      <c r="N180" s="166">
        <v>6422.6909539999997</v>
      </c>
      <c r="O180" s="166">
        <v>8726.5069700000004</v>
      </c>
      <c r="P180" s="166">
        <v>9824.5234020000007</v>
      </c>
      <c r="Q180" s="166">
        <v>11592.96787</v>
      </c>
      <c r="R180" s="166">
        <v>12100.641528</v>
      </c>
      <c r="S180" s="166">
        <v>12188.267126000001</v>
      </c>
      <c r="T180" s="124"/>
      <c r="U180" s="160">
        <v>3526.8009350000002</v>
      </c>
      <c r="V180" s="160">
        <v>3940.1312400000002</v>
      </c>
      <c r="X180" s="161">
        <v>0.11719694777726364</v>
      </c>
    </row>
    <row r="181" spans="4:24" ht="21" x14ac:dyDescent="0.5">
      <c r="D181" s="126" t="s">
        <v>19</v>
      </c>
      <c r="E181" s="162">
        <v>0</v>
      </c>
      <c r="F181" s="162">
        <v>0</v>
      </c>
      <c r="G181" s="162">
        <v>4.5000000000000003E-5</v>
      </c>
      <c r="H181" s="162">
        <v>0</v>
      </c>
      <c r="I181" s="162">
        <v>0</v>
      </c>
      <c r="J181" s="162">
        <v>0</v>
      </c>
      <c r="K181" s="162">
        <v>3.9999999999999998E-6</v>
      </c>
      <c r="L181" s="162">
        <v>0</v>
      </c>
      <c r="M181" s="162">
        <v>0</v>
      </c>
      <c r="N181" s="162">
        <v>0</v>
      </c>
      <c r="O181" s="162">
        <v>0</v>
      </c>
      <c r="P181" s="162">
        <v>0</v>
      </c>
      <c r="Q181" s="162">
        <v>0</v>
      </c>
      <c r="R181" s="162">
        <v>0</v>
      </c>
      <c r="S181" s="162">
        <v>0</v>
      </c>
      <c r="T181" s="128"/>
      <c r="U181" s="162">
        <v>0</v>
      </c>
      <c r="V181" s="162">
        <v>0</v>
      </c>
      <c r="X181" s="163" t="s">
        <v>103</v>
      </c>
    </row>
    <row r="182" spans="4:24" ht="21" x14ac:dyDescent="0.5">
      <c r="D182" s="126" t="s">
        <v>53</v>
      </c>
      <c r="E182" s="162">
        <v>2306.6079690000001</v>
      </c>
      <c r="F182" s="162">
        <v>2033.3670549999999</v>
      </c>
      <c r="G182" s="162">
        <v>1941.290606</v>
      </c>
      <c r="H182" s="162">
        <v>1955.4793159999999</v>
      </c>
      <c r="I182" s="162">
        <v>2978.4095459999999</v>
      </c>
      <c r="J182" s="162">
        <v>3840.7450229999999</v>
      </c>
      <c r="K182" s="162">
        <v>3305.304369</v>
      </c>
      <c r="L182" s="162">
        <v>3791.0248360000001</v>
      </c>
      <c r="M182" s="162">
        <v>5211.909103</v>
      </c>
      <c r="N182" s="162">
        <v>4024.5326559999999</v>
      </c>
      <c r="O182" s="162">
        <v>5334.2260079999996</v>
      </c>
      <c r="P182" s="162">
        <v>5820.1047769999996</v>
      </c>
      <c r="Q182" s="162">
        <v>7612.4203539999999</v>
      </c>
      <c r="R182" s="162">
        <v>8377.7283040000002</v>
      </c>
      <c r="S182" s="162">
        <v>7485.1954379999997</v>
      </c>
      <c r="T182" s="128"/>
      <c r="U182" s="162">
        <v>1938.0756710000001</v>
      </c>
      <c r="V182" s="162">
        <v>2240.7947770000001</v>
      </c>
      <c r="X182" s="163">
        <v>0.15619571027575208</v>
      </c>
    </row>
    <row r="183" spans="4:24" ht="21" x14ac:dyDescent="0.5">
      <c r="D183" s="126" t="s">
        <v>54</v>
      </c>
      <c r="E183" s="162">
        <v>4</v>
      </c>
      <c r="F183" s="162">
        <v>3.0600010000000002</v>
      </c>
      <c r="G183" s="162">
        <v>7.3480100000000004</v>
      </c>
      <c r="H183" s="162">
        <v>16.342804999999998</v>
      </c>
      <c r="I183" s="162">
        <v>17.387900999999999</v>
      </c>
      <c r="J183" s="162">
        <v>15.47711</v>
      </c>
      <c r="K183" s="162">
        <v>9.4578000000000007</v>
      </c>
      <c r="L183" s="162">
        <v>13.56523</v>
      </c>
      <c r="M183" s="162">
        <v>7.3626899999999997</v>
      </c>
      <c r="N183" s="162">
        <v>1.249411</v>
      </c>
      <c r="O183" s="162">
        <v>9.9854599999999998</v>
      </c>
      <c r="P183" s="162">
        <v>23.619073</v>
      </c>
      <c r="Q183" s="162">
        <v>17.988745000000002</v>
      </c>
      <c r="R183" s="162">
        <v>6.3784799999999997</v>
      </c>
      <c r="S183" s="162">
        <v>7.7496179999999999</v>
      </c>
      <c r="T183" s="128"/>
      <c r="U183" s="162">
        <v>2.0665</v>
      </c>
      <c r="V183" s="162">
        <v>2.9689700000000001</v>
      </c>
      <c r="X183" s="163">
        <v>0.4367142511492863</v>
      </c>
    </row>
    <row r="184" spans="4:24" ht="21" x14ac:dyDescent="0.5">
      <c r="D184" s="126" t="s">
        <v>55</v>
      </c>
      <c r="E184" s="162">
        <v>10.04364</v>
      </c>
      <c r="F184" s="162">
        <v>63.920371000000003</v>
      </c>
      <c r="G184" s="162">
        <v>36.597819999999999</v>
      </c>
      <c r="H184" s="162">
        <v>6.7659599999999998</v>
      </c>
      <c r="I184" s="162">
        <v>20.070603999999999</v>
      </c>
      <c r="J184" s="162">
        <v>33.997148000000003</v>
      </c>
      <c r="K184" s="162">
        <v>9.6280049999999999</v>
      </c>
      <c r="L184" s="162">
        <v>1.73526</v>
      </c>
      <c r="M184" s="162">
        <v>12.668787999999999</v>
      </c>
      <c r="N184" s="162">
        <v>1.450164</v>
      </c>
      <c r="O184" s="162">
        <v>14.303190000000001</v>
      </c>
      <c r="P184" s="162">
        <v>7.0138509999999998</v>
      </c>
      <c r="Q184" s="162">
        <v>20.219183999999998</v>
      </c>
      <c r="R184" s="162">
        <v>45.809969000000002</v>
      </c>
      <c r="S184" s="162">
        <v>12.959546</v>
      </c>
      <c r="T184" s="128"/>
      <c r="U184" s="173">
        <v>12.952165000000001</v>
      </c>
      <c r="V184" s="173">
        <v>3.4520000000000002E-3</v>
      </c>
      <c r="X184" s="163">
        <v>-0.99973348085049873</v>
      </c>
    </row>
    <row r="185" spans="4:24" ht="21" x14ac:dyDescent="0.5">
      <c r="D185" s="126" t="s">
        <v>56</v>
      </c>
      <c r="E185" s="162">
        <v>9.6500000000000002E-2</v>
      </c>
      <c r="F185" s="162">
        <v>4.3999999999999997E-2</v>
      </c>
      <c r="G185" s="162">
        <v>0.10639999999999999</v>
      </c>
      <c r="H185" s="162">
        <v>8.5000000000000006E-2</v>
      </c>
      <c r="I185" s="162">
        <v>0.13400000000000001</v>
      </c>
      <c r="J185" s="162">
        <v>7.1999999999999995E-2</v>
      </c>
      <c r="K185" s="162">
        <v>0.1225</v>
      </c>
      <c r="L185" s="162">
        <v>3.4000000000000002E-2</v>
      </c>
      <c r="M185" s="162">
        <v>0</v>
      </c>
      <c r="N185" s="162">
        <v>0.45007999999999998</v>
      </c>
      <c r="O185" s="162">
        <v>0.27000200000000002</v>
      </c>
      <c r="P185" s="162">
        <v>0</v>
      </c>
      <c r="Q185" s="162">
        <v>5.0000000000000004E-6</v>
      </c>
      <c r="R185" s="162">
        <v>0</v>
      </c>
      <c r="S185" s="162">
        <v>3.0000000000000001E-6</v>
      </c>
      <c r="T185" s="128"/>
      <c r="U185" s="162">
        <v>3.0000000000000001E-6</v>
      </c>
      <c r="V185" s="162">
        <v>0</v>
      </c>
      <c r="X185" s="163">
        <v>-1</v>
      </c>
    </row>
    <row r="186" spans="4:24" ht="21" x14ac:dyDescent="0.5">
      <c r="D186" s="130" t="s">
        <v>57</v>
      </c>
      <c r="E186" s="162">
        <v>1141.885421</v>
      </c>
      <c r="F186" s="162">
        <v>1665.2336740000001</v>
      </c>
      <c r="G186" s="162">
        <v>1669.1928600000001</v>
      </c>
      <c r="H186" s="162">
        <v>1750.9616530000001</v>
      </c>
      <c r="I186" s="162">
        <v>1738.5509549999999</v>
      </c>
      <c r="J186" s="162">
        <v>2514.1048730000002</v>
      </c>
      <c r="K186" s="162">
        <v>1934.5318970000001</v>
      </c>
      <c r="L186" s="162">
        <v>2347.3609580000002</v>
      </c>
      <c r="M186" s="162">
        <v>1586.8221000000001</v>
      </c>
      <c r="N186" s="162">
        <v>2395.0086430000001</v>
      </c>
      <c r="O186" s="162">
        <v>3367.7223100000001</v>
      </c>
      <c r="P186" s="162">
        <v>3973.7857009999998</v>
      </c>
      <c r="Q186" s="162">
        <v>3942.3395820000001</v>
      </c>
      <c r="R186" s="162">
        <v>3670.7247750000001</v>
      </c>
      <c r="S186" s="164">
        <v>4682.362521</v>
      </c>
      <c r="T186" s="128"/>
      <c r="U186" s="164">
        <v>1573.706596</v>
      </c>
      <c r="V186" s="164">
        <v>1696.364041</v>
      </c>
      <c r="X186" s="165">
        <v>7.7941749314495601E-2</v>
      </c>
    </row>
    <row r="187" spans="4:24" ht="21" x14ac:dyDescent="0.5">
      <c r="D187" s="143" t="s">
        <v>87</v>
      </c>
      <c r="E187" s="134">
        <v>2623.903902</v>
      </c>
      <c r="F187" s="134">
        <v>2915.6379459999998</v>
      </c>
      <c r="G187" s="134">
        <v>2940.0656159999999</v>
      </c>
      <c r="H187" s="134">
        <v>3309.8870889999998</v>
      </c>
      <c r="I187" s="134">
        <v>2665.9142649999999</v>
      </c>
      <c r="J187" s="134">
        <v>3354.6693399999999</v>
      </c>
      <c r="K187" s="134">
        <v>3616.103106</v>
      </c>
      <c r="L187" s="134">
        <v>3865.4471100000001</v>
      </c>
      <c r="M187" s="134">
        <v>3441.3234040000002</v>
      </c>
      <c r="N187" s="134">
        <v>3386.1382229999999</v>
      </c>
      <c r="O187" s="134">
        <v>4175.4334849999996</v>
      </c>
      <c r="P187" s="134">
        <v>4280.1171750000003</v>
      </c>
      <c r="Q187" s="134">
        <v>3987.31675</v>
      </c>
      <c r="R187" s="134">
        <v>4344.8802439999999</v>
      </c>
      <c r="S187" s="124">
        <v>4503.4738159999997</v>
      </c>
      <c r="T187" s="124"/>
      <c r="U187" s="124">
        <v>1682.164939</v>
      </c>
      <c r="V187" s="124">
        <v>1573.8994970000001</v>
      </c>
      <c r="X187" s="135">
        <v>-6.4360776693134891E-2</v>
      </c>
    </row>
    <row r="188" spans="4:24" ht="21" x14ac:dyDescent="0.5">
      <c r="D188" s="136" t="s">
        <v>19</v>
      </c>
      <c r="E188" s="128">
        <v>0</v>
      </c>
      <c r="F188" s="128">
        <v>0</v>
      </c>
      <c r="G188" s="128">
        <v>0</v>
      </c>
      <c r="H188" s="128">
        <v>0</v>
      </c>
      <c r="I188" s="128">
        <v>7.1000000000000005E-5</v>
      </c>
      <c r="J188" s="128">
        <v>0</v>
      </c>
      <c r="K188" s="128">
        <v>1.2999999999999999E-4</v>
      </c>
      <c r="L188" s="128">
        <v>0</v>
      </c>
      <c r="M188" s="128">
        <v>4.3999999999999999E-5</v>
      </c>
      <c r="N188" s="128">
        <v>0</v>
      </c>
      <c r="O188" s="128">
        <v>0</v>
      </c>
      <c r="P188" s="128">
        <v>0</v>
      </c>
      <c r="Q188" s="128">
        <v>0</v>
      </c>
      <c r="R188" s="128">
        <v>0</v>
      </c>
      <c r="S188" s="128">
        <v>0.20077999999999999</v>
      </c>
      <c r="T188" s="128"/>
      <c r="U188" s="128">
        <v>0</v>
      </c>
      <c r="V188" s="128">
        <v>0</v>
      </c>
      <c r="X188" s="137" t="s">
        <v>103</v>
      </c>
    </row>
    <row r="189" spans="4:24" ht="21" x14ac:dyDescent="0.5">
      <c r="D189" s="136" t="s">
        <v>53</v>
      </c>
      <c r="E189" s="128">
        <v>1034.8626790000001</v>
      </c>
      <c r="F189" s="128">
        <v>960.13708099999997</v>
      </c>
      <c r="G189" s="128">
        <v>961.34962099999996</v>
      </c>
      <c r="H189" s="128">
        <v>1368.8442869999999</v>
      </c>
      <c r="I189" s="128">
        <v>934.31091700000002</v>
      </c>
      <c r="J189" s="128">
        <v>1163.2130199999999</v>
      </c>
      <c r="K189" s="128">
        <v>1743.8270729999999</v>
      </c>
      <c r="L189" s="128">
        <v>1893.258108</v>
      </c>
      <c r="M189" s="128">
        <v>2080.9902179999999</v>
      </c>
      <c r="N189" s="128">
        <v>2081.168885</v>
      </c>
      <c r="O189" s="128">
        <v>2159.1430129999999</v>
      </c>
      <c r="P189" s="128">
        <v>1962.2911549999999</v>
      </c>
      <c r="Q189" s="128">
        <v>1937.715545</v>
      </c>
      <c r="R189" s="128">
        <v>1716.441311</v>
      </c>
      <c r="S189" s="128">
        <v>1824.532058</v>
      </c>
      <c r="T189" s="128"/>
      <c r="U189" s="128">
        <v>464.53555399999999</v>
      </c>
      <c r="V189" s="128">
        <v>603.24022200000002</v>
      </c>
      <c r="X189" s="137">
        <v>0.29858784070594524</v>
      </c>
    </row>
    <row r="190" spans="4:24" ht="21" x14ac:dyDescent="0.5">
      <c r="D190" s="136" t="s">
        <v>54</v>
      </c>
      <c r="E190" s="128">
        <v>1.9E-2</v>
      </c>
      <c r="F190" s="128">
        <v>0</v>
      </c>
      <c r="G190" s="128">
        <v>0</v>
      </c>
      <c r="H190" s="128">
        <v>2.3689999999999999E-2</v>
      </c>
      <c r="I190" s="128">
        <v>0.04</v>
      </c>
      <c r="J190" s="128">
        <v>0</v>
      </c>
      <c r="K190" s="128">
        <v>0</v>
      </c>
      <c r="L190" s="128">
        <v>0</v>
      </c>
      <c r="M190" s="128">
        <v>4.0160000000000001E-2</v>
      </c>
      <c r="N190" s="128">
        <v>0.23755999999999999</v>
      </c>
      <c r="O190" s="128">
        <v>0.34187200000000001</v>
      </c>
      <c r="P190" s="128">
        <v>0.97699999999999998</v>
      </c>
      <c r="Q190" s="128">
        <v>0.02</v>
      </c>
      <c r="R190" s="128">
        <v>0.18276999999999999</v>
      </c>
      <c r="S190" s="128">
        <v>0</v>
      </c>
      <c r="T190" s="128"/>
      <c r="U190" s="128">
        <v>0</v>
      </c>
      <c r="V190" s="128">
        <v>0</v>
      </c>
      <c r="X190" s="137" t="s">
        <v>103</v>
      </c>
    </row>
    <row r="191" spans="4:24" ht="21" x14ac:dyDescent="0.5">
      <c r="D191" s="136" t="s">
        <v>55</v>
      </c>
      <c r="E191" s="128">
        <v>1.480396</v>
      </c>
      <c r="F191" s="128">
        <v>0.28312399999999999</v>
      </c>
      <c r="G191" s="128">
        <v>0.19853199999999999</v>
      </c>
      <c r="H191" s="128">
        <v>0.15388199999999999</v>
      </c>
      <c r="I191" s="128">
        <v>3.4106999999999998E-2</v>
      </c>
      <c r="J191" s="128">
        <v>1.8000000000000001E-4</v>
      </c>
      <c r="K191" s="128">
        <v>0</v>
      </c>
      <c r="L191" s="128">
        <v>2.1819999999999999E-2</v>
      </c>
      <c r="M191" s="128">
        <v>7.4299999999999995E-4</v>
      </c>
      <c r="N191" s="128">
        <v>5.9199999999999997E-4</v>
      </c>
      <c r="O191" s="128">
        <v>4.2299999999999998E-4</v>
      </c>
      <c r="P191" s="128">
        <v>3.013274</v>
      </c>
      <c r="Q191" s="128">
        <v>29.020320999999999</v>
      </c>
      <c r="R191" s="128">
        <v>11.271917</v>
      </c>
      <c r="S191" s="128">
        <v>1.601305</v>
      </c>
      <c r="T191" s="128"/>
      <c r="U191" s="128">
        <v>1.030618</v>
      </c>
      <c r="V191" s="128">
        <v>6.6462999999999994E-2</v>
      </c>
      <c r="X191" s="137">
        <v>-0.93551150862880328</v>
      </c>
    </row>
    <row r="192" spans="4:24" ht="21" x14ac:dyDescent="0.5">
      <c r="D192" s="136" t="s">
        <v>56</v>
      </c>
      <c r="E192" s="128">
        <v>2.52E-2</v>
      </c>
      <c r="F192" s="128">
        <v>0</v>
      </c>
      <c r="G192" s="128">
        <v>1.7999999999999999E-2</v>
      </c>
      <c r="H192" s="128">
        <v>0</v>
      </c>
      <c r="I192" s="128">
        <v>0</v>
      </c>
      <c r="J192" s="128">
        <v>0</v>
      </c>
      <c r="K192" s="128">
        <v>0</v>
      </c>
      <c r="L192" s="128">
        <v>0</v>
      </c>
      <c r="M192" s="128">
        <v>0</v>
      </c>
      <c r="N192" s="128">
        <v>8.0000000000000002E-3</v>
      </c>
      <c r="O192" s="128">
        <v>2.32E-3</v>
      </c>
      <c r="P192" s="128">
        <v>2.47E-2</v>
      </c>
      <c r="Q192" s="128">
        <v>0</v>
      </c>
      <c r="R192" s="128">
        <v>0</v>
      </c>
      <c r="S192" s="128">
        <v>0</v>
      </c>
      <c r="T192" s="128"/>
      <c r="U192" s="128">
        <v>0</v>
      </c>
      <c r="V192" s="128">
        <v>0</v>
      </c>
      <c r="X192" s="137" t="s">
        <v>103</v>
      </c>
    </row>
    <row r="193" spans="4:24" ht="21" x14ac:dyDescent="0.5">
      <c r="D193" s="138" t="s">
        <v>57</v>
      </c>
      <c r="E193" s="128">
        <v>1587.516627</v>
      </c>
      <c r="F193" s="128">
        <v>1955.2177409999999</v>
      </c>
      <c r="G193" s="128">
        <v>1978.4994630000001</v>
      </c>
      <c r="H193" s="128">
        <v>1940.8652300000001</v>
      </c>
      <c r="I193" s="128">
        <v>1731.52917</v>
      </c>
      <c r="J193" s="128">
        <v>2191.4561399999998</v>
      </c>
      <c r="K193" s="128">
        <v>1872.275903</v>
      </c>
      <c r="L193" s="128">
        <v>1972.1671819999999</v>
      </c>
      <c r="M193" s="128">
        <v>1360.2922390000001</v>
      </c>
      <c r="N193" s="128">
        <v>1304.7231859999999</v>
      </c>
      <c r="O193" s="128">
        <v>2015.9458569999999</v>
      </c>
      <c r="P193" s="128">
        <v>2313.8110459999998</v>
      </c>
      <c r="Q193" s="128">
        <v>2020.560884</v>
      </c>
      <c r="R193" s="128">
        <v>2616.984246</v>
      </c>
      <c r="S193" s="139">
        <v>2677.1396730000001</v>
      </c>
      <c r="T193" s="128"/>
      <c r="U193" s="139">
        <v>1216.598767</v>
      </c>
      <c r="V193" s="139">
        <v>970.59281199999998</v>
      </c>
      <c r="X193" s="140">
        <v>-0.20220796015322606</v>
      </c>
    </row>
    <row r="194" spans="4:24" ht="21" x14ac:dyDescent="0.5">
      <c r="D194" s="122" t="s">
        <v>88</v>
      </c>
      <c r="E194" s="166">
        <v>59.809851999999999</v>
      </c>
      <c r="F194" s="166">
        <v>4.3204710000000004</v>
      </c>
      <c r="G194" s="166">
        <v>1.1138710000000001</v>
      </c>
      <c r="H194" s="166">
        <v>611.44899199999998</v>
      </c>
      <c r="I194" s="166">
        <v>1139.4734430000001</v>
      </c>
      <c r="J194" s="166">
        <v>6.6242380000000001</v>
      </c>
      <c r="K194" s="166">
        <v>133.15356700000001</v>
      </c>
      <c r="L194" s="166">
        <v>258.91926000000001</v>
      </c>
      <c r="M194" s="166">
        <v>349.11795999999998</v>
      </c>
      <c r="N194" s="166">
        <v>728.20661600000005</v>
      </c>
      <c r="O194" s="166">
        <v>860.34724400000005</v>
      </c>
      <c r="P194" s="166">
        <v>1494.6209650000001</v>
      </c>
      <c r="Q194" s="166">
        <v>765.37652700000001</v>
      </c>
      <c r="R194" s="166">
        <v>2079.0693040000001</v>
      </c>
      <c r="S194" s="160">
        <v>1745.1543610000001</v>
      </c>
      <c r="T194" s="124"/>
      <c r="U194" s="160">
        <v>896.28219200000001</v>
      </c>
      <c r="V194" s="160">
        <v>807.23058300000002</v>
      </c>
      <c r="X194" s="161">
        <v>-9.935666444659208E-2</v>
      </c>
    </row>
    <row r="195" spans="4:24" ht="21" x14ac:dyDescent="0.5">
      <c r="D195" s="126" t="s">
        <v>19</v>
      </c>
      <c r="E195" s="162">
        <v>0</v>
      </c>
      <c r="F195" s="162">
        <v>0</v>
      </c>
      <c r="G195" s="162">
        <v>0</v>
      </c>
      <c r="H195" s="162">
        <v>0</v>
      </c>
      <c r="I195" s="162">
        <v>9.1789999999999997E-3</v>
      </c>
      <c r="J195" s="162">
        <v>2.1985999999999999E-2</v>
      </c>
      <c r="K195" s="162">
        <v>0</v>
      </c>
      <c r="L195" s="162">
        <v>0</v>
      </c>
      <c r="M195" s="162">
        <v>9.7269999999999995E-2</v>
      </c>
      <c r="N195" s="162">
        <v>0.29349799999999998</v>
      </c>
      <c r="O195" s="162">
        <v>0</v>
      </c>
      <c r="P195" s="162">
        <v>0</v>
      </c>
      <c r="Q195" s="162">
        <v>0</v>
      </c>
      <c r="R195" s="162">
        <v>53.529736999999997</v>
      </c>
      <c r="S195" s="162">
        <v>0</v>
      </c>
      <c r="T195" s="128"/>
      <c r="U195" s="162">
        <v>0</v>
      </c>
      <c r="V195" s="162">
        <v>0</v>
      </c>
      <c r="X195" s="163" t="s">
        <v>103</v>
      </c>
    </row>
    <row r="196" spans="4:24" ht="21" x14ac:dyDescent="0.5">
      <c r="D196" s="126" t="s">
        <v>53</v>
      </c>
      <c r="E196" s="162">
        <v>2.1499999999999998E-2</v>
      </c>
      <c r="F196" s="162">
        <v>0.13287499999999999</v>
      </c>
      <c r="G196" s="162">
        <v>0.41975000000000001</v>
      </c>
      <c r="H196" s="162">
        <v>0.45466600000000001</v>
      </c>
      <c r="I196" s="162">
        <v>0.46949999999999997</v>
      </c>
      <c r="J196" s="162">
        <v>2.0874649999999999</v>
      </c>
      <c r="K196" s="162">
        <v>2.1052230000000001</v>
      </c>
      <c r="L196" s="162">
        <v>1.1022050000000001</v>
      </c>
      <c r="M196" s="162">
        <v>1.1905650000000001</v>
      </c>
      <c r="N196" s="162">
        <v>32.071102000000003</v>
      </c>
      <c r="O196" s="162">
        <v>2.8286850000000001</v>
      </c>
      <c r="P196" s="162">
        <v>65.381252000000003</v>
      </c>
      <c r="Q196" s="162">
        <v>7.0825370000000003</v>
      </c>
      <c r="R196" s="162">
        <v>4.8849929999999997</v>
      </c>
      <c r="S196" s="162">
        <v>2.3992</v>
      </c>
      <c r="T196" s="128"/>
      <c r="U196" s="162">
        <v>0.31740000000000002</v>
      </c>
      <c r="V196" s="162">
        <v>2.1698</v>
      </c>
      <c r="X196" s="163">
        <v>5.8361688720856959</v>
      </c>
    </row>
    <row r="197" spans="4:24" ht="21" x14ac:dyDescent="0.5">
      <c r="D197" s="126" t="s">
        <v>54</v>
      </c>
      <c r="E197" s="162">
        <v>9.9566890000000008</v>
      </c>
      <c r="F197" s="162">
        <v>4.1781870000000003</v>
      </c>
      <c r="G197" s="162">
        <v>0.67329499999999998</v>
      </c>
      <c r="H197" s="162">
        <v>0.31128</v>
      </c>
      <c r="I197" s="162">
        <v>5.643853</v>
      </c>
      <c r="J197" s="162">
        <v>3.6689530000000001</v>
      </c>
      <c r="K197" s="162">
        <v>1.6531419999999999</v>
      </c>
      <c r="L197" s="162">
        <v>2.8776169999999999</v>
      </c>
      <c r="M197" s="162">
        <v>9.128031</v>
      </c>
      <c r="N197" s="162">
        <v>10.542083999999999</v>
      </c>
      <c r="O197" s="162">
        <v>9.2163789999999999</v>
      </c>
      <c r="P197" s="162">
        <v>10.972422</v>
      </c>
      <c r="Q197" s="162">
        <v>7.3993260000000003</v>
      </c>
      <c r="R197" s="162">
        <v>6.019406</v>
      </c>
      <c r="S197" s="162">
        <v>5.1114829999999998</v>
      </c>
      <c r="T197" s="128"/>
      <c r="U197" s="162">
        <v>1.404239</v>
      </c>
      <c r="V197" s="162">
        <v>2.272281</v>
      </c>
      <c r="X197" s="163">
        <v>0.61815830496090762</v>
      </c>
    </row>
    <row r="198" spans="4:24" ht="21" x14ac:dyDescent="0.5">
      <c r="D198" s="126" t="s">
        <v>55</v>
      </c>
      <c r="E198" s="162">
        <v>0.200234</v>
      </c>
      <c r="F198" s="162">
        <v>9.3290000000000005E-3</v>
      </c>
      <c r="G198" s="162">
        <v>2.0795000000000001E-2</v>
      </c>
      <c r="H198" s="162">
        <v>5.0835889999999999</v>
      </c>
      <c r="I198" s="162">
        <v>3.50054</v>
      </c>
      <c r="J198" s="162">
        <v>1.441E-3</v>
      </c>
      <c r="K198" s="162">
        <v>1.449E-3</v>
      </c>
      <c r="L198" s="162">
        <v>5.5099999999999995E-4</v>
      </c>
      <c r="M198" s="162">
        <v>9.6900000000000003E-4</v>
      </c>
      <c r="N198" s="162">
        <v>4.1830000000000001E-3</v>
      </c>
      <c r="O198" s="162">
        <v>0.66840900000000003</v>
      </c>
      <c r="P198" s="162">
        <v>0.294242</v>
      </c>
      <c r="Q198" s="162">
        <v>0.52939000000000003</v>
      </c>
      <c r="R198" s="162">
        <v>3.1528170000000002</v>
      </c>
      <c r="S198" s="162">
        <v>2.54548</v>
      </c>
      <c r="T198" s="128"/>
      <c r="U198" s="162">
        <v>1.7795350000000001</v>
      </c>
      <c r="V198" s="162">
        <v>0.21811700000000001</v>
      </c>
      <c r="X198" s="163">
        <v>-0.87743033994835729</v>
      </c>
    </row>
    <row r="199" spans="4:24" ht="21" x14ac:dyDescent="0.5">
      <c r="D199" s="126" t="s">
        <v>56</v>
      </c>
      <c r="E199" s="162">
        <v>9.9999999999999995E-7</v>
      </c>
      <c r="F199" s="162">
        <v>8.0000000000000007E-5</v>
      </c>
      <c r="G199" s="162">
        <v>0</v>
      </c>
      <c r="H199" s="162">
        <v>0.14405999999999999</v>
      </c>
      <c r="I199" s="162">
        <v>2.8920000000000001E-2</v>
      </c>
      <c r="J199" s="162">
        <v>3.8399999999999997E-2</v>
      </c>
      <c r="K199" s="162">
        <v>0.10349999999999999</v>
      </c>
      <c r="L199" s="162">
        <v>8.1000000000000003E-2</v>
      </c>
      <c r="M199" s="162">
        <v>8.2203999999999999E-2</v>
      </c>
      <c r="N199" s="162">
        <v>0.87284899999999999</v>
      </c>
      <c r="O199" s="162">
        <v>0.93652599999999997</v>
      </c>
      <c r="P199" s="162">
        <v>0.19203999999999999</v>
      </c>
      <c r="Q199" s="162">
        <v>1.0395449999999999</v>
      </c>
      <c r="R199" s="162">
        <v>7.2314000000000003E-2</v>
      </c>
      <c r="S199" s="162">
        <v>0.10662000000000001</v>
      </c>
      <c r="T199" s="128"/>
      <c r="U199" s="162">
        <v>1.2E-4</v>
      </c>
      <c r="V199" s="162">
        <v>0</v>
      </c>
      <c r="X199" s="163">
        <v>-1</v>
      </c>
    </row>
    <row r="200" spans="4:24" ht="21" x14ac:dyDescent="0.5">
      <c r="D200" s="130" t="s">
        <v>57</v>
      </c>
      <c r="E200" s="162">
        <v>49.631428</v>
      </c>
      <c r="F200" s="162">
        <v>0</v>
      </c>
      <c r="G200" s="162">
        <v>3.1000000000000001E-5</v>
      </c>
      <c r="H200" s="162">
        <v>605.45539699999995</v>
      </c>
      <c r="I200" s="162">
        <v>1129.821451</v>
      </c>
      <c r="J200" s="162">
        <v>0.80599299999999996</v>
      </c>
      <c r="K200" s="162">
        <v>129.29025300000001</v>
      </c>
      <c r="L200" s="162">
        <v>254.85788700000001</v>
      </c>
      <c r="M200" s="162">
        <v>338.618921</v>
      </c>
      <c r="N200" s="162">
        <v>684.42290000000003</v>
      </c>
      <c r="O200" s="162">
        <v>846.69724499999995</v>
      </c>
      <c r="P200" s="162">
        <v>1417.781009</v>
      </c>
      <c r="Q200" s="162">
        <v>749.32572900000002</v>
      </c>
      <c r="R200" s="162">
        <v>2011.4100370000001</v>
      </c>
      <c r="S200" s="164">
        <v>1734.9915779999999</v>
      </c>
      <c r="T200" s="128"/>
      <c r="U200" s="164">
        <v>892.78089799999998</v>
      </c>
      <c r="V200" s="164">
        <v>802.57038499999999</v>
      </c>
      <c r="X200" s="165">
        <v>-0.10104440317001495</v>
      </c>
    </row>
    <row r="201" spans="4:24" ht="21" x14ac:dyDescent="0.5">
      <c r="D201" s="167" t="s">
        <v>89</v>
      </c>
      <c r="E201" s="134">
        <v>187.10735</v>
      </c>
      <c r="F201" s="134">
        <v>396.03233699999998</v>
      </c>
      <c r="G201" s="134">
        <v>265.99117699999999</v>
      </c>
      <c r="H201" s="134">
        <v>310.93037399999997</v>
      </c>
      <c r="I201" s="134">
        <v>691.96134600000005</v>
      </c>
      <c r="J201" s="134">
        <v>1066.8266699999999</v>
      </c>
      <c r="K201" s="134">
        <v>292.52653500000002</v>
      </c>
      <c r="L201" s="134">
        <v>392.94077600000003</v>
      </c>
      <c r="M201" s="134">
        <v>400.57163200000002</v>
      </c>
      <c r="N201" s="134">
        <v>398.35813100000001</v>
      </c>
      <c r="O201" s="134">
        <v>779.52557400000001</v>
      </c>
      <c r="P201" s="134">
        <v>1176.108033</v>
      </c>
      <c r="Q201" s="134">
        <v>1588.179437</v>
      </c>
      <c r="R201" s="134">
        <v>1749.525212</v>
      </c>
      <c r="S201" s="134">
        <v>1927.394364</v>
      </c>
      <c r="T201" s="124"/>
      <c r="U201" s="124">
        <v>1047.193833</v>
      </c>
      <c r="V201" s="124">
        <v>615.06231000000002</v>
      </c>
      <c r="X201" s="135">
        <v>-0.41265667289314523</v>
      </c>
    </row>
    <row r="202" spans="4:24" ht="21" x14ac:dyDescent="0.5">
      <c r="D202" s="136" t="s">
        <v>19</v>
      </c>
      <c r="E202" s="128">
        <v>0</v>
      </c>
      <c r="F202" s="128">
        <v>0</v>
      </c>
      <c r="G202" s="128">
        <v>0</v>
      </c>
      <c r="H202" s="128">
        <v>0</v>
      </c>
      <c r="I202" s="128">
        <v>0</v>
      </c>
      <c r="J202" s="128">
        <v>0</v>
      </c>
      <c r="K202" s="128">
        <v>0</v>
      </c>
      <c r="L202" s="128">
        <v>0</v>
      </c>
      <c r="M202" s="128">
        <v>0</v>
      </c>
      <c r="N202" s="128">
        <v>0</v>
      </c>
      <c r="O202" s="128">
        <v>0</v>
      </c>
      <c r="P202" s="128">
        <v>0</v>
      </c>
      <c r="Q202" s="128">
        <v>0</v>
      </c>
      <c r="R202" s="128">
        <v>0</v>
      </c>
      <c r="S202" s="128">
        <v>0</v>
      </c>
      <c r="T202" s="128"/>
      <c r="U202" s="128">
        <v>0</v>
      </c>
      <c r="V202" s="128">
        <v>0</v>
      </c>
      <c r="X202" s="137" t="s">
        <v>103</v>
      </c>
    </row>
    <row r="203" spans="4:24" ht="21" x14ac:dyDescent="0.5">
      <c r="D203" s="136" t="s">
        <v>53</v>
      </c>
      <c r="E203" s="128">
        <v>0.30105999999999999</v>
      </c>
      <c r="F203" s="128">
        <v>32.040520000000001</v>
      </c>
      <c r="G203" s="128">
        <v>31.9635</v>
      </c>
      <c r="H203" s="128">
        <v>55.874690000000001</v>
      </c>
      <c r="I203" s="128">
        <v>92.028851000000003</v>
      </c>
      <c r="J203" s="128">
        <v>89.656745000000001</v>
      </c>
      <c r="K203" s="128">
        <v>19.046250000000001</v>
      </c>
      <c r="L203" s="128">
        <v>53.344067000000003</v>
      </c>
      <c r="M203" s="128">
        <v>0.77405400000000002</v>
      </c>
      <c r="N203" s="128">
        <v>0.50462600000000002</v>
      </c>
      <c r="O203" s="128">
        <v>14.33492</v>
      </c>
      <c r="P203" s="128">
        <v>42.437840000000001</v>
      </c>
      <c r="Q203" s="128">
        <v>36.027821000000003</v>
      </c>
      <c r="R203" s="128">
        <v>83.572006000000002</v>
      </c>
      <c r="S203" s="128">
        <v>31.445684</v>
      </c>
      <c r="T203" s="128"/>
      <c r="U203" s="128">
        <v>0.228828</v>
      </c>
      <c r="V203" s="128">
        <v>0</v>
      </c>
      <c r="X203" s="137">
        <v>-1</v>
      </c>
    </row>
    <row r="204" spans="4:24" ht="21" x14ac:dyDescent="0.5">
      <c r="D204" s="136" t="s">
        <v>54</v>
      </c>
      <c r="E204" s="128">
        <v>5.4850000000000003</v>
      </c>
      <c r="F204" s="128">
        <v>3.902847</v>
      </c>
      <c r="G204" s="128">
        <v>2.7015470000000001</v>
      </c>
      <c r="H204" s="128">
        <v>2.4816600000000002</v>
      </c>
      <c r="I204" s="128">
        <v>4.855378</v>
      </c>
      <c r="J204" s="128">
        <v>11.000852999999999</v>
      </c>
      <c r="K204" s="128">
        <v>8.8823129999999999</v>
      </c>
      <c r="L204" s="128">
        <v>12.341066</v>
      </c>
      <c r="M204" s="128">
        <v>13.804247999999999</v>
      </c>
      <c r="N204" s="128">
        <v>18.959796999999998</v>
      </c>
      <c r="O204" s="128">
        <v>31.741959999999999</v>
      </c>
      <c r="P204" s="128">
        <v>32.674219000000001</v>
      </c>
      <c r="Q204" s="128">
        <v>34.872867999999997</v>
      </c>
      <c r="R204" s="128">
        <v>29.170466999999999</v>
      </c>
      <c r="S204" s="128">
        <v>40.607827999999998</v>
      </c>
      <c r="T204" s="128"/>
      <c r="U204" s="128">
        <v>9.0432389999999998</v>
      </c>
      <c r="V204" s="128">
        <v>11.207423</v>
      </c>
      <c r="X204" s="137">
        <v>0.23931513918851421</v>
      </c>
    </row>
    <row r="205" spans="4:24" ht="21" x14ac:dyDescent="0.5">
      <c r="D205" s="136" t="s">
        <v>55</v>
      </c>
      <c r="E205" s="128">
        <v>147.23609400000001</v>
      </c>
      <c r="F205" s="128">
        <v>341.116377</v>
      </c>
      <c r="G205" s="128">
        <v>166.24996400000001</v>
      </c>
      <c r="H205" s="128">
        <v>252.036348</v>
      </c>
      <c r="I205" s="128">
        <v>153.129345</v>
      </c>
      <c r="J205" s="128">
        <v>181.032805</v>
      </c>
      <c r="K205" s="128">
        <v>190.09261699999999</v>
      </c>
      <c r="L205" s="128">
        <v>152.70382799999999</v>
      </c>
      <c r="M205" s="128">
        <v>72.595375000000004</v>
      </c>
      <c r="N205" s="128">
        <v>166.834642</v>
      </c>
      <c r="O205" s="128">
        <v>73.91404</v>
      </c>
      <c r="P205" s="128">
        <v>90.350509000000002</v>
      </c>
      <c r="Q205" s="128">
        <v>158.90901400000001</v>
      </c>
      <c r="R205" s="128">
        <v>242.49184</v>
      </c>
      <c r="S205" s="128">
        <v>110.090878</v>
      </c>
      <c r="T205" s="128"/>
      <c r="U205" s="128">
        <v>18.054648</v>
      </c>
      <c r="V205" s="128">
        <v>18.107529</v>
      </c>
      <c r="X205" s="137">
        <v>2.928941068250035E-3</v>
      </c>
    </row>
    <row r="206" spans="4:24" ht="21" x14ac:dyDescent="0.5">
      <c r="D206" s="136" t="s">
        <v>56</v>
      </c>
      <c r="E206" s="128">
        <v>2.3054999999999999</v>
      </c>
      <c r="F206" s="128">
        <v>1.65045</v>
      </c>
      <c r="G206" s="128">
        <v>0.89100000000000001</v>
      </c>
      <c r="H206" s="128">
        <v>0.36499999999999999</v>
      </c>
      <c r="I206" s="128">
        <v>0.79201999999999995</v>
      </c>
      <c r="J206" s="128">
        <v>0.747</v>
      </c>
      <c r="K206" s="128">
        <v>0.65900000000000003</v>
      </c>
      <c r="L206" s="128">
        <v>0.54649999999999999</v>
      </c>
      <c r="M206" s="128">
        <v>0.50095999999999996</v>
      </c>
      <c r="N206" s="128">
        <v>0.87549999999999994</v>
      </c>
      <c r="O206" s="128">
        <v>0.68159999999999998</v>
      </c>
      <c r="P206" s="128">
        <v>0.65501399999999999</v>
      </c>
      <c r="Q206" s="128">
        <v>0.48700300000000002</v>
      </c>
      <c r="R206" s="128">
        <v>0.41715999999999998</v>
      </c>
      <c r="S206" s="128">
        <v>0.84548000000000001</v>
      </c>
      <c r="T206" s="128"/>
      <c r="U206" s="128">
        <v>0.34300000000000003</v>
      </c>
      <c r="V206" s="128">
        <v>0.219</v>
      </c>
      <c r="X206" s="137">
        <v>-0.36151603498542284</v>
      </c>
    </row>
    <row r="207" spans="4:24" ht="21" x14ac:dyDescent="0.5">
      <c r="D207" s="138" t="s">
        <v>57</v>
      </c>
      <c r="E207" s="128">
        <v>31.779696000000001</v>
      </c>
      <c r="F207" s="128">
        <v>17.322143000000001</v>
      </c>
      <c r="G207" s="128">
        <v>64.185165999999995</v>
      </c>
      <c r="H207" s="128">
        <v>0.172676</v>
      </c>
      <c r="I207" s="128">
        <v>441.15575200000001</v>
      </c>
      <c r="J207" s="128">
        <v>784.38926700000002</v>
      </c>
      <c r="K207" s="128">
        <v>73.846355000000003</v>
      </c>
      <c r="L207" s="128">
        <v>174.005315</v>
      </c>
      <c r="M207" s="128">
        <v>312.896995</v>
      </c>
      <c r="N207" s="128">
        <v>211.18356600000001</v>
      </c>
      <c r="O207" s="128">
        <v>658.85305400000004</v>
      </c>
      <c r="P207" s="128">
        <v>1009.990451</v>
      </c>
      <c r="Q207" s="128">
        <v>1357.8827309999999</v>
      </c>
      <c r="R207" s="128">
        <v>1393.8737389999999</v>
      </c>
      <c r="S207" s="139">
        <v>1744.4044940000001</v>
      </c>
      <c r="T207" s="128"/>
      <c r="U207" s="139">
        <v>1019.524118</v>
      </c>
      <c r="V207" s="139">
        <v>585.52835800000003</v>
      </c>
      <c r="X207" s="140">
        <v>-0.4256846428031239</v>
      </c>
    </row>
    <row r="208" spans="4:24" ht="21" x14ac:dyDescent="0.5">
      <c r="D208" s="170" t="s">
        <v>90</v>
      </c>
      <c r="E208" s="166">
        <v>964.91724799999997</v>
      </c>
      <c r="F208" s="166">
        <v>1569.362793</v>
      </c>
      <c r="G208" s="166">
        <v>1221.0158039999999</v>
      </c>
      <c r="H208" s="166">
        <v>1543.8229260000001</v>
      </c>
      <c r="I208" s="166">
        <v>1482.197852</v>
      </c>
      <c r="J208" s="166">
        <v>2438.1446700000001</v>
      </c>
      <c r="K208" s="166">
        <v>3490.734023</v>
      </c>
      <c r="L208" s="166">
        <v>3582.211006</v>
      </c>
      <c r="M208" s="166">
        <v>4468.1964820000003</v>
      </c>
      <c r="N208" s="166">
        <v>5270.0958650000002</v>
      </c>
      <c r="O208" s="166">
        <v>5493.5713530000003</v>
      </c>
      <c r="P208" s="166">
        <v>6896.2941250000003</v>
      </c>
      <c r="Q208" s="166">
        <v>7670.3738009999997</v>
      </c>
      <c r="R208" s="166">
        <v>6647.4393019999998</v>
      </c>
      <c r="S208" s="160">
        <v>8076.9486139999999</v>
      </c>
      <c r="T208" s="124"/>
      <c r="U208" s="160">
        <v>3344.7162440000002</v>
      </c>
      <c r="V208" s="160">
        <v>3575.5362209999998</v>
      </c>
      <c r="X208" s="161">
        <v>6.9010331568204464E-2</v>
      </c>
    </row>
    <row r="209" spans="4:24" ht="21" x14ac:dyDescent="0.5">
      <c r="D209" s="126" t="s">
        <v>19</v>
      </c>
      <c r="E209" s="162">
        <v>0</v>
      </c>
      <c r="F209" s="162">
        <v>0</v>
      </c>
      <c r="G209" s="162">
        <v>0</v>
      </c>
      <c r="H209" s="162">
        <v>0</v>
      </c>
      <c r="I209" s="162">
        <v>0</v>
      </c>
      <c r="J209" s="162">
        <v>0</v>
      </c>
      <c r="K209" s="162">
        <v>0</v>
      </c>
      <c r="L209" s="162">
        <v>9.7199999999999995E-2</v>
      </c>
      <c r="M209" s="162">
        <v>0</v>
      </c>
      <c r="N209" s="162">
        <v>3.4200000000000001E-2</v>
      </c>
      <c r="O209" s="162">
        <v>0.13500000000000001</v>
      </c>
      <c r="P209" s="162">
        <v>0</v>
      </c>
      <c r="Q209" s="162">
        <v>2.2499999999999999E-2</v>
      </c>
      <c r="R209" s="162">
        <v>0</v>
      </c>
      <c r="S209" s="162">
        <v>0</v>
      </c>
      <c r="T209" s="128"/>
      <c r="U209" s="162">
        <v>0</v>
      </c>
      <c r="V209" s="162">
        <v>0</v>
      </c>
      <c r="X209" s="163" t="s">
        <v>103</v>
      </c>
    </row>
    <row r="210" spans="4:24" ht="21" x14ac:dyDescent="0.5">
      <c r="D210" s="126" t="s">
        <v>53</v>
      </c>
      <c r="E210" s="162">
        <v>404.822316</v>
      </c>
      <c r="F210" s="162">
        <v>507.303021</v>
      </c>
      <c r="G210" s="162">
        <v>800.93643199999997</v>
      </c>
      <c r="H210" s="162">
        <v>754.48618499999998</v>
      </c>
      <c r="I210" s="162">
        <v>494.692182</v>
      </c>
      <c r="J210" s="162">
        <v>903.58223799999996</v>
      </c>
      <c r="K210" s="162">
        <v>1039.9695650000001</v>
      </c>
      <c r="L210" s="162">
        <v>577.99575600000003</v>
      </c>
      <c r="M210" s="162">
        <v>682.34506199999998</v>
      </c>
      <c r="N210" s="162">
        <v>1108.211967</v>
      </c>
      <c r="O210" s="162">
        <v>826.68447800000001</v>
      </c>
      <c r="P210" s="162">
        <v>1015.3940669999999</v>
      </c>
      <c r="Q210" s="162">
        <v>1353.8829479999999</v>
      </c>
      <c r="R210" s="162">
        <v>1572.0423940000001</v>
      </c>
      <c r="S210" s="162">
        <v>2862.8249059999998</v>
      </c>
      <c r="T210" s="128"/>
      <c r="U210" s="162">
        <v>1048.7679370000001</v>
      </c>
      <c r="V210" s="162">
        <v>242.49333100000001</v>
      </c>
      <c r="X210" s="163">
        <v>-0.76878266159275233</v>
      </c>
    </row>
    <row r="211" spans="4:24" ht="21" x14ac:dyDescent="0.5">
      <c r="D211" s="126" t="s">
        <v>54</v>
      </c>
      <c r="E211" s="162">
        <v>4.9579999999999999E-2</v>
      </c>
      <c r="F211" s="162">
        <v>3.0438399999999999</v>
      </c>
      <c r="G211" s="162">
        <v>0</v>
      </c>
      <c r="H211" s="162">
        <v>0.204845</v>
      </c>
      <c r="I211" s="162">
        <v>2.52908</v>
      </c>
      <c r="J211" s="162">
        <v>1.3263100000000001</v>
      </c>
      <c r="K211" s="162">
        <v>3.0208300000000001</v>
      </c>
      <c r="L211" s="162">
        <v>5.4027700000000003</v>
      </c>
      <c r="M211" s="162">
        <v>5.4167820000000004</v>
      </c>
      <c r="N211" s="162">
        <v>6.0478339999999999</v>
      </c>
      <c r="O211" s="162">
        <v>18.371486000000001</v>
      </c>
      <c r="P211" s="162">
        <v>25.218395000000001</v>
      </c>
      <c r="Q211" s="162">
        <v>19.049581</v>
      </c>
      <c r="R211" s="162">
        <v>11.626056</v>
      </c>
      <c r="S211" s="162">
        <v>8.7197019999999998</v>
      </c>
      <c r="T211" s="128"/>
      <c r="U211" s="162">
        <v>3.1372550000000001</v>
      </c>
      <c r="V211" s="162">
        <v>2.6711499999999999</v>
      </c>
      <c r="X211" s="163">
        <v>-0.14857096410715742</v>
      </c>
    </row>
    <row r="212" spans="4:24" ht="21" x14ac:dyDescent="0.5">
      <c r="D212" s="126" t="s">
        <v>55</v>
      </c>
      <c r="E212" s="162">
        <v>116.098771</v>
      </c>
      <c r="F212" s="162">
        <v>111.487013</v>
      </c>
      <c r="G212" s="162">
        <v>135.557658</v>
      </c>
      <c r="H212" s="162">
        <v>84</v>
      </c>
      <c r="I212" s="162">
        <v>56.746993000000003</v>
      </c>
      <c r="J212" s="162">
        <v>132.20837800000001</v>
      </c>
      <c r="K212" s="162">
        <v>65.883194000000003</v>
      </c>
      <c r="L212" s="162">
        <v>108.87564999999999</v>
      </c>
      <c r="M212" s="162">
        <v>85.633717000000004</v>
      </c>
      <c r="N212" s="162">
        <v>32.07978</v>
      </c>
      <c r="O212" s="162">
        <v>54.720531999999999</v>
      </c>
      <c r="P212" s="162">
        <v>93.511756000000005</v>
      </c>
      <c r="Q212" s="162">
        <v>171.325985</v>
      </c>
      <c r="R212" s="162">
        <v>56.833328999999999</v>
      </c>
      <c r="S212" s="162">
        <v>0.23222799999999999</v>
      </c>
      <c r="T212" s="128"/>
      <c r="U212" s="162">
        <v>0.121458</v>
      </c>
      <c r="V212" s="162">
        <v>1.02484</v>
      </c>
      <c r="X212" s="163">
        <v>7.4378138945149761</v>
      </c>
    </row>
    <row r="213" spans="4:24" ht="21" x14ac:dyDescent="0.5">
      <c r="D213" s="126" t="s">
        <v>56</v>
      </c>
      <c r="E213" s="162">
        <v>0.10199999999999999</v>
      </c>
      <c r="F213" s="162">
        <v>6.5000000000000002E-2</v>
      </c>
      <c r="G213" s="162">
        <v>0.12</v>
      </c>
      <c r="H213" s="162">
        <v>0</v>
      </c>
      <c r="I213" s="162">
        <v>4.0000000000000001E-3</v>
      </c>
      <c r="J213" s="162">
        <v>5.0000000000000001E-3</v>
      </c>
      <c r="K213" s="162">
        <v>0</v>
      </c>
      <c r="L213" s="162">
        <v>0</v>
      </c>
      <c r="M213" s="162">
        <v>0</v>
      </c>
      <c r="N213" s="162">
        <v>3.2000000000000003E-4</v>
      </c>
      <c r="O213" s="162">
        <v>0</v>
      </c>
      <c r="P213" s="162">
        <v>0</v>
      </c>
      <c r="Q213" s="162">
        <v>0</v>
      </c>
      <c r="R213" s="162">
        <v>0</v>
      </c>
      <c r="S213" s="162">
        <v>0</v>
      </c>
      <c r="T213" s="128"/>
      <c r="U213" s="162">
        <v>0</v>
      </c>
      <c r="V213" s="162">
        <v>0</v>
      </c>
      <c r="X213" s="163" t="s">
        <v>103</v>
      </c>
    </row>
    <row r="214" spans="4:24" ht="21" x14ac:dyDescent="0.5">
      <c r="D214" s="130" t="s">
        <v>57</v>
      </c>
      <c r="E214" s="162">
        <v>443.84458100000001</v>
      </c>
      <c r="F214" s="162">
        <v>947.46391900000003</v>
      </c>
      <c r="G214" s="162">
        <v>284.40171400000003</v>
      </c>
      <c r="H214" s="162">
        <v>705.13189599999998</v>
      </c>
      <c r="I214" s="162">
        <v>928.22559699999999</v>
      </c>
      <c r="J214" s="162">
        <v>1401.0227440000001</v>
      </c>
      <c r="K214" s="162">
        <v>2381.8604340000002</v>
      </c>
      <c r="L214" s="162">
        <v>2889.8396299999999</v>
      </c>
      <c r="M214" s="162">
        <v>3694.800921</v>
      </c>
      <c r="N214" s="162">
        <v>4123.7217639999999</v>
      </c>
      <c r="O214" s="162">
        <v>4593.6598569999996</v>
      </c>
      <c r="P214" s="162">
        <v>5762.1699070000004</v>
      </c>
      <c r="Q214" s="162">
        <v>6126.0927869999996</v>
      </c>
      <c r="R214" s="162">
        <v>5006.9375229999996</v>
      </c>
      <c r="S214" s="162">
        <v>5205.1717779999999</v>
      </c>
      <c r="T214" s="128"/>
      <c r="U214" s="164">
        <v>2292.6895939999999</v>
      </c>
      <c r="V214" s="164">
        <v>3329.3469</v>
      </c>
      <c r="X214" s="165">
        <v>0.45215772283912581</v>
      </c>
    </row>
    <row r="215" spans="4:24" ht="21" x14ac:dyDescent="0.5">
      <c r="D215" s="133" t="s">
        <v>30</v>
      </c>
      <c r="E215" s="134">
        <v>2324.6407060000001</v>
      </c>
      <c r="F215" s="134">
        <v>2737.6145750000001</v>
      </c>
      <c r="G215" s="134">
        <v>2362.1430959999998</v>
      </c>
      <c r="H215" s="134">
        <v>1678.940746</v>
      </c>
      <c r="I215" s="134">
        <v>2257.90616</v>
      </c>
      <c r="J215" s="134">
        <v>2895.7874980000001</v>
      </c>
      <c r="K215" s="134">
        <v>2999.9205379999999</v>
      </c>
      <c r="L215" s="134">
        <v>3339.8796080000002</v>
      </c>
      <c r="M215" s="134">
        <v>4163.42184</v>
      </c>
      <c r="N215" s="134">
        <v>3874.1292060000001</v>
      </c>
      <c r="O215" s="134">
        <v>4254.741959</v>
      </c>
      <c r="P215" s="134">
        <v>4276.999006</v>
      </c>
      <c r="Q215" s="134">
        <v>6369.111304</v>
      </c>
      <c r="R215" s="134">
        <v>9507.1590849999993</v>
      </c>
      <c r="S215" s="134">
        <v>5647.045521</v>
      </c>
      <c r="T215" s="124"/>
      <c r="U215" s="124">
        <v>2187.5103760000002</v>
      </c>
      <c r="V215" s="124">
        <v>1356.152484</v>
      </c>
      <c r="X215" s="135">
        <v>-0.38004751937231507</v>
      </c>
    </row>
    <row r="216" spans="4:24" ht="21" x14ac:dyDescent="0.5">
      <c r="D216" s="136" t="s">
        <v>19</v>
      </c>
      <c r="E216" s="128">
        <v>0</v>
      </c>
      <c r="F216" s="128">
        <v>0</v>
      </c>
      <c r="G216" s="128">
        <v>0</v>
      </c>
      <c r="H216" s="128">
        <v>0</v>
      </c>
      <c r="I216" s="128">
        <v>10.024518</v>
      </c>
      <c r="J216" s="128">
        <v>0</v>
      </c>
      <c r="K216" s="128">
        <v>0</v>
      </c>
      <c r="L216" s="128">
        <v>1.6559999999999998E-2</v>
      </c>
      <c r="M216" s="128">
        <v>0</v>
      </c>
      <c r="N216" s="128">
        <v>1.9999999999999999E-6</v>
      </c>
      <c r="O216" s="128">
        <v>0</v>
      </c>
      <c r="P216" s="128">
        <v>6.7523E-2</v>
      </c>
      <c r="Q216" s="128">
        <v>5.6944929999999996</v>
      </c>
      <c r="R216" s="128">
        <v>5.8671239999999996</v>
      </c>
      <c r="S216" s="128">
        <v>31.644611999999999</v>
      </c>
      <c r="T216" s="128"/>
      <c r="U216" s="128">
        <v>10.422060999999999</v>
      </c>
      <c r="V216" s="128">
        <v>5.7408469999999996</v>
      </c>
      <c r="X216" s="137">
        <v>-0.44916394175777707</v>
      </c>
    </row>
    <row r="217" spans="4:24" ht="21" x14ac:dyDescent="0.5">
      <c r="D217" s="136" t="s">
        <v>53</v>
      </c>
      <c r="E217" s="128">
        <v>608.999775</v>
      </c>
      <c r="F217" s="128">
        <v>914.31285000000003</v>
      </c>
      <c r="G217" s="128">
        <v>637.16808300000002</v>
      </c>
      <c r="H217" s="128">
        <v>368.17550199999999</v>
      </c>
      <c r="I217" s="128">
        <v>345.92026800000002</v>
      </c>
      <c r="J217" s="128">
        <v>506.77705800000001</v>
      </c>
      <c r="K217" s="128">
        <v>470.94170200000002</v>
      </c>
      <c r="L217" s="128">
        <v>373.21348</v>
      </c>
      <c r="M217" s="128">
        <v>381.34973200000002</v>
      </c>
      <c r="N217" s="128">
        <v>585.84507299999996</v>
      </c>
      <c r="O217" s="128">
        <v>266.43298900000002</v>
      </c>
      <c r="P217" s="128">
        <v>420.50126899999998</v>
      </c>
      <c r="Q217" s="128">
        <v>478.04578500000002</v>
      </c>
      <c r="R217" s="128">
        <v>514.44373199999995</v>
      </c>
      <c r="S217" s="128">
        <v>986.30886799999996</v>
      </c>
      <c r="T217" s="128"/>
      <c r="U217" s="128">
        <v>298.40543600000001</v>
      </c>
      <c r="V217" s="128">
        <v>128.98526100000001</v>
      </c>
      <c r="X217" s="137">
        <v>-0.56775163774161275</v>
      </c>
    </row>
    <row r="218" spans="4:24" ht="21" x14ac:dyDescent="0.5">
      <c r="D218" s="136" t="s">
        <v>54</v>
      </c>
      <c r="E218" s="128">
        <v>1.806597</v>
      </c>
      <c r="F218" s="128">
        <v>3.0430980000000001</v>
      </c>
      <c r="G218" s="128">
        <v>4.0505639999999996</v>
      </c>
      <c r="H218" s="128">
        <v>3.4757389999999999</v>
      </c>
      <c r="I218" s="128">
        <v>11.290482000000001</v>
      </c>
      <c r="J218" s="128">
        <v>19.359052999999999</v>
      </c>
      <c r="K218" s="128">
        <v>49.202416999999997</v>
      </c>
      <c r="L218" s="128">
        <v>48.350132000000002</v>
      </c>
      <c r="M218" s="128">
        <v>57.849851999999998</v>
      </c>
      <c r="N218" s="128">
        <v>75.440681999999995</v>
      </c>
      <c r="O218" s="128">
        <v>66.157562999999996</v>
      </c>
      <c r="P218" s="128">
        <v>88.671570000000003</v>
      </c>
      <c r="Q218" s="128">
        <v>27.151282999999999</v>
      </c>
      <c r="R218" s="128">
        <v>25.243794999999999</v>
      </c>
      <c r="S218" s="128">
        <v>46.425772000000002</v>
      </c>
      <c r="T218" s="128"/>
      <c r="U218" s="128">
        <v>7.611726</v>
      </c>
      <c r="V218" s="128">
        <v>25.805060999999998</v>
      </c>
      <c r="X218" s="137">
        <v>2.3901720844917431</v>
      </c>
    </row>
    <row r="219" spans="4:24" ht="21" x14ac:dyDescent="0.5">
      <c r="D219" s="136" t="s">
        <v>55</v>
      </c>
      <c r="E219" s="128">
        <v>281.73008199999998</v>
      </c>
      <c r="F219" s="128">
        <v>414.94919900000002</v>
      </c>
      <c r="G219" s="128">
        <v>564.96376299999997</v>
      </c>
      <c r="H219" s="128">
        <v>455.28701000000001</v>
      </c>
      <c r="I219" s="128">
        <v>668.03292899999997</v>
      </c>
      <c r="J219" s="128">
        <v>1108.9592</v>
      </c>
      <c r="K219" s="128">
        <v>738.73082299999999</v>
      </c>
      <c r="L219" s="128">
        <v>743.47082699999999</v>
      </c>
      <c r="M219" s="128">
        <v>1011.911006</v>
      </c>
      <c r="N219" s="128">
        <v>610.36827300000004</v>
      </c>
      <c r="O219" s="128">
        <v>748.24039900000002</v>
      </c>
      <c r="P219" s="128">
        <v>1012.3469250000001</v>
      </c>
      <c r="Q219" s="128">
        <v>2053.5714400000002</v>
      </c>
      <c r="R219" s="128">
        <v>1722.8282119999999</v>
      </c>
      <c r="S219" s="128">
        <v>1088.888903</v>
      </c>
      <c r="T219" s="128"/>
      <c r="U219" s="128">
        <v>327.30897099999999</v>
      </c>
      <c r="V219" s="128">
        <v>348.19054499999999</v>
      </c>
      <c r="X219" s="137">
        <v>6.3797744180986715E-2</v>
      </c>
    </row>
    <row r="220" spans="4:24" ht="21" x14ac:dyDescent="0.5">
      <c r="D220" s="136" t="s">
        <v>56</v>
      </c>
      <c r="E220" s="128">
        <v>1.758124</v>
      </c>
      <c r="F220" s="128">
        <v>3.5074070000000002</v>
      </c>
      <c r="G220" s="128">
        <v>3.0030800000000002</v>
      </c>
      <c r="H220" s="128">
        <v>5.3409040000000001</v>
      </c>
      <c r="I220" s="128">
        <v>3.0501399999999999</v>
      </c>
      <c r="J220" s="128">
        <v>2.5267599999999999</v>
      </c>
      <c r="K220" s="128">
        <v>1.3119000000000001</v>
      </c>
      <c r="L220" s="128">
        <v>2.7106349999999999</v>
      </c>
      <c r="M220" s="128">
        <v>3.2232050000000001</v>
      </c>
      <c r="N220" s="128">
        <v>4.4142000000000001</v>
      </c>
      <c r="O220" s="128">
        <v>4.5743650000000002</v>
      </c>
      <c r="P220" s="128">
        <v>3.4830950000000001</v>
      </c>
      <c r="Q220" s="128">
        <v>5.1897409999999997</v>
      </c>
      <c r="R220" s="128">
        <v>2.8171210000000002</v>
      </c>
      <c r="S220" s="128">
        <v>2.7591130000000001</v>
      </c>
      <c r="T220" s="128"/>
      <c r="U220" s="128">
        <v>0.40084799999999998</v>
      </c>
      <c r="V220" s="128">
        <v>0.65424300000000002</v>
      </c>
      <c r="X220" s="137">
        <v>0.63214734762303926</v>
      </c>
    </row>
    <row r="221" spans="4:24" ht="21" x14ac:dyDescent="0.5">
      <c r="D221" s="138" t="s">
        <v>57</v>
      </c>
      <c r="E221" s="128">
        <v>1430.3461279999999</v>
      </c>
      <c r="F221" s="128">
        <v>1401.802021</v>
      </c>
      <c r="G221" s="128">
        <v>1152.9576059999999</v>
      </c>
      <c r="H221" s="128">
        <v>846.66159100000004</v>
      </c>
      <c r="I221" s="128">
        <v>1219.5878230000001</v>
      </c>
      <c r="J221" s="128">
        <v>1258.1654269999999</v>
      </c>
      <c r="K221" s="128">
        <v>1739.733696</v>
      </c>
      <c r="L221" s="128">
        <v>2172.1179739999998</v>
      </c>
      <c r="M221" s="128">
        <v>2709.088045</v>
      </c>
      <c r="N221" s="128">
        <v>2598.0609760000002</v>
      </c>
      <c r="O221" s="128">
        <v>3169.3366430000001</v>
      </c>
      <c r="P221" s="128">
        <v>2751.9286240000001</v>
      </c>
      <c r="Q221" s="128">
        <v>3799.4585619999998</v>
      </c>
      <c r="R221" s="128">
        <v>7235.9591010000004</v>
      </c>
      <c r="S221" s="128">
        <v>3491.0182530000002</v>
      </c>
      <c r="T221" s="128"/>
      <c r="U221" s="139">
        <v>1543.3613339999999</v>
      </c>
      <c r="V221" s="139">
        <v>846.77652699999999</v>
      </c>
      <c r="X221" s="140">
        <v>-0.45134265816717678</v>
      </c>
    </row>
    <row r="222" spans="4:24" ht="21" x14ac:dyDescent="0.5">
      <c r="D222" s="148" t="s">
        <v>25</v>
      </c>
      <c r="E222" s="149">
        <v>44450.722196000002</v>
      </c>
      <c r="F222" s="149">
        <v>49213.793814000004</v>
      </c>
      <c r="G222" s="149">
        <v>49126.535166999995</v>
      </c>
      <c r="H222" s="149">
        <v>57712.695377000004</v>
      </c>
      <c r="I222" s="149">
        <v>60993.447918000005</v>
      </c>
      <c r="J222" s="149">
        <v>71138.739608000003</v>
      </c>
      <c r="K222" s="149">
        <v>67552.62668500001</v>
      </c>
      <c r="L222" s="149">
        <v>83982.453560999988</v>
      </c>
      <c r="M222" s="149">
        <v>101722.14016400001</v>
      </c>
      <c r="N222" s="149">
        <v>92233.206173999992</v>
      </c>
      <c r="O222" s="149">
        <v>101506.499591</v>
      </c>
      <c r="P222" s="149">
        <v>105407.776551</v>
      </c>
      <c r="Q222" s="149">
        <v>102210.485063</v>
      </c>
      <c r="R222" s="149">
        <v>127342.96138399999</v>
      </c>
      <c r="S222" s="149">
        <v>124108.26057700001</v>
      </c>
      <c r="T222" s="124"/>
      <c r="U222" s="150">
        <v>48967.518776999997</v>
      </c>
      <c r="V222" s="150">
        <v>49685.208044999999</v>
      </c>
      <c r="X222" s="151">
        <v>1.4656435243704857E-2</v>
      </c>
    </row>
    <row r="223" spans="4:24" ht="21" x14ac:dyDescent="0.5">
      <c r="D223" s="152" t="s">
        <v>19</v>
      </c>
      <c r="E223" s="153">
        <v>0</v>
      </c>
      <c r="F223" s="153">
        <v>0</v>
      </c>
      <c r="G223" s="153">
        <v>4.5000000000000003E-5</v>
      </c>
      <c r="H223" s="153">
        <v>34.339545999999999</v>
      </c>
      <c r="I223" s="153">
        <v>35.267048000000003</v>
      </c>
      <c r="J223" s="153">
        <v>10.359652000000001</v>
      </c>
      <c r="K223" s="153">
        <v>1.3399999999999998E-4</v>
      </c>
      <c r="L223" s="153">
        <v>0.11376</v>
      </c>
      <c r="M223" s="153">
        <v>9.7313999999999998E-2</v>
      </c>
      <c r="N223" s="153">
        <v>0.32769999999999999</v>
      </c>
      <c r="O223" s="153">
        <v>3.2710100000000004</v>
      </c>
      <c r="P223" s="153">
        <v>6.6467790000000004</v>
      </c>
      <c r="Q223" s="153">
        <v>37.757614000000004</v>
      </c>
      <c r="R223" s="153">
        <v>97.148871</v>
      </c>
      <c r="S223" s="153">
        <v>67.438165999999995</v>
      </c>
      <c r="T223" s="128"/>
      <c r="U223" s="153">
        <v>26.932389000000001</v>
      </c>
      <c r="V223" s="153">
        <v>50.376074000000003</v>
      </c>
      <c r="X223" s="154">
        <v>0.87046436912818992</v>
      </c>
    </row>
    <row r="224" spans="4:24" ht="21" x14ac:dyDescent="0.5">
      <c r="D224" s="152" t="s">
        <v>53</v>
      </c>
      <c r="E224" s="153">
        <v>13666.099174000001</v>
      </c>
      <c r="F224" s="153">
        <v>14334.869855000001</v>
      </c>
      <c r="G224" s="153">
        <v>14289.041879999999</v>
      </c>
      <c r="H224" s="153">
        <v>13333.545888999999</v>
      </c>
      <c r="I224" s="153">
        <v>13716.323610000001</v>
      </c>
      <c r="J224" s="153">
        <v>14826.596384</v>
      </c>
      <c r="K224" s="153">
        <v>14443.791519999999</v>
      </c>
      <c r="L224" s="153">
        <v>14177.057228</v>
      </c>
      <c r="M224" s="153">
        <v>16672.039580000001</v>
      </c>
      <c r="N224" s="153">
        <v>16681.651761999998</v>
      </c>
      <c r="O224" s="153">
        <v>16937.916553999999</v>
      </c>
      <c r="P224" s="153">
        <v>17149.125824999999</v>
      </c>
      <c r="Q224" s="153">
        <v>20352.879673999993</v>
      </c>
      <c r="R224" s="153">
        <v>22473.502805999997</v>
      </c>
      <c r="S224" s="153">
        <v>23133.802003999997</v>
      </c>
      <c r="T224" s="128"/>
      <c r="U224" s="153">
        <v>6269.7560100000001</v>
      </c>
      <c r="V224" s="153">
        <v>6235.1445789999998</v>
      </c>
      <c r="X224" s="154">
        <v>-5.5203792531633988E-3</v>
      </c>
    </row>
    <row r="225" spans="4:24" ht="21" x14ac:dyDescent="0.5">
      <c r="D225" s="152" t="s">
        <v>54</v>
      </c>
      <c r="E225" s="153">
        <v>142.17632900000004</v>
      </c>
      <c r="F225" s="153">
        <v>157.27436799999998</v>
      </c>
      <c r="G225" s="153">
        <v>170.92879699999997</v>
      </c>
      <c r="H225" s="153">
        <v>180.64927300000002</v>
      </c>
      <c r="I225" s="153">
        <v>240.73278399999998</v>
      </c>
      <c r="J225" s="153">
        <v>303.99665299999998</v>
      </c>
      <c r="K225" s="153">
        <v>270.23935899999998</v>
      </c>
      <c r="L225" s="153">
        <v>304.65631799999994</v>
      </c>
      <c r="M225" s="153">
        <v>373.67998499999999</v>
      </c>
      <c r="N225" s="153">
        <v>430.10547499999996</v>
      </c>
      <c r="O225" s="153">
        <v>475.59837699999997</v>
      </c>
      <c r="P225" s="153">
        <v>486.76095899999996</v>
      </c>
      <c r="Q225" s="153">
        <v>485.99904399999991</v>
      </c>
      <c r="R225" s="153">
        <v>566.54861699999992</v>
      </c>
      <c r="S225" s="153">
        <v>721.57566700000007</v>
      </c>
      <c r="T225" s="128"/>
      <c r="U225" s="153">
        <v>170.04333099999999</v>
      </c>
      <c r="V225" s="153">
        <v>189.284808</v>
      </c>
      <c r="X225" s="154">
        <v>0.11315631660967651</v>
      </c>
    </row>
    <row r="226" spans="4:24" ht="21" x14ac:dyDescent="0.5">
      <c r="D226" s="152" t="s">
        <v>55</v>
      </c>
      <c r="E226" s="153">
        <v>1563.7607250000001</v>
      </c>
      <c r="F226" s="153">
        <v>1740.6677490000002</v>
      </c>
      <c r="G226" s="153">
        <v>1756.0291130000001</v>
      </c>
      <c r="H226" s="153">
        <v>1362.115464</v>
      </c>
      <c r="I226" s="153">
        <v>1304.9950679999999</v>
      </c>
      <c r="J226" s="153">
        <v>1669.879582</v>
      </c>
      <c r="K226" s="153">
        <v>1254.1851069999998</v>
      </c>
      <c r="L226" s="153">
        <v>1342.5110079999999</v>
      </c>
      <c r="M226" s="153">
        <v>1414.5562640000001</v>
      </c>
      <c r="N226" s="153">
        <v>1041.2898319999999</v>
      </c>
      <c r="O226" s="153">
        <v>1109.7145909999999</v>
      </c>
      <c r="P226" s="153">
        <v>1650.907064</v>
      </c>
      <c r="Q226" s="153">
        <v>2596.8019810000001</v>
      </c>
      <c r="R226" s="153">
        <v>2332.5640320000002</v>
      </c>
      <c r="S226" s="153">
        <v>1367.2170350000001</v>
      </c>
      <c r="T226" s="128"/>
      <c r="U226" s="153">
        <v>415.86659200000003</v>
      </c>
      <c r="V226" s="153">
        <v>417.53420999999997</v>
      </c>
      <c r="X226" s="154">
        <v>4.0099830861142216E-3</v>
      </c>
    </row>
    <row r="227" spans="4:24" ht="21" x14ac:dyDescent="0.5">
      <c r="D227" s="152" t="s">
        <v>56</v>
      </c>
      <c r="E227" s="153">
        <v>5.5299049999999994</v>
      </c>
      <c r="F227" s="153">
        <v>5.4215369999999998</v>
      </c>
      <c r="G227" s="153">
        <v>4.1384800000000004</v>
      </c>
      <c r="H227" s="153">
        <v>5.9413640000000001</v>
      </c>
      <c r="I227" s="153">
        <v>4.12988</v>
      </c>
      <c r="J227" s="153">
        <v>3.6691599999999998</v>
      </c>
      <c r="K227" s="153">
        <v>2.5358800000000001</v>
      </c>
      <c r="L227" s="153">
        <v>3.546535</v>
      </c>
      <c r="M227" s="153">
        <v>3.9903690000000003</v>
      </c>
      <c r="N227" s="153">
        <v>6.7787489999999995</v>
      </c>
      <c r="O227" s="153">
        <v>6.5753199999999996</v>
      </c>
      <c r="P227" s="153">
        <v>4.5395599999999998</v>
      </c>
      <c r="Q227" s="153">
        <v>6.9227169999999996</v>
      </c>
      <c r="R227" s="153">
        <v>3.3065950000000002</v>
      </c>
      <c r="S227" s="153">
        <v>3.7120410000000001</v>
      </c>
      <c r="T227" s="128"/>
      <c r="U227" s="153">
        <v>0.74397100000000005</v>
      </c>
      <c r="V227" s="153">
        <v>0.89124300000000001</v>
      </c>
      <c r="X227" s="154">
        <v>0.19795395250621328</v>
      </c>
    </row>
    <row r="228" spans="4:24" ht="21" x14ac:dyDescent="0.5">
      <c r="D228" s="155" t="s">
        <v>57</v>
      </c>
      <c r="E228" s="156">
        <v>29073.156063000006</v>
      </c>
      <c r="F228" s="156">
        <v>32975.560305000006</v>
      </c>
      <c r="G228" s="156">
        <v>32906.396851999998</v>
      </c>
      <c r="H228" s="156">
        <v>42796.103841000004</v>
      </c>
      <c r="I228" s="156">
        <v>45691.999528</v>
      </c>
      <c r="J228" s="156">
        <v>54324.238177000007</v>
      </c>
      <c r="K228" s="156">
        <v>51581.87468500001</v>
      </c>
      <c r="L228" s="156">
        <v>68154.568711999993</v>
      </c>
      <c r="M228" s="156">
        <v>83257.776652000015</v>
      </c>
      <c r="N228" s="156">
        <v>74073.052656</v>
      </c>
      <c r="O228" s="156">
        <v>82973.423739000005</v>
      </c>
      <c r="P228" s="156">
        <v>86109.796364000009</v>
      </c>
      <c r="Q228" s="156">
        <v>78730.124033000015</v>
      </c>
      <c r="R228" s="156">
        <v>101869.890463</v>
      </c>
      <c r="S228" s="156">
        <v>98814.515664000006</v>
      </c>
      <c r="T228" s="128"/>
      <c r="U228" s="156">
        <v>42084.176484000003</v>
      </c>
      <c r="V228" s="156">
        <v>42791.977131</v>
      </c>
      <c r="X228" s="157">
        <v>1.6818688308397611E-2</v>
      </c>
    </row>
    <row r="229" spans="4:24" ht="21" x14ac:dyDescent="0.5">
      <c r="D229" s="14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</row>
    <row r="230" spans="4:24" ht="21" x14ac:dyDescent="0.5">
      <c r="D230" s="14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</row>
    <row r="231" spans="4:24" ht="21" x14ac:dyDescent="0.5">
      <c r="D231" s="14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</row>
    <row r="232" spans="4:24" ht="21" x14ac:dyDescent="0.5">
      <c r="D232" s="117" t="s">
        <v>66</v>
      </c>
      <c r="E232" s="117"/>
      <c r="F232" s="117"/>
      <c r="G232" s="117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8"/>
      <c r="U232" s="159"/>
      <c r="V232" s="159"/>
      <c r="X232" s="119"/>
    </row>
    <row r="233" spans="4:24" ht="21" x14ac:dyDescent="0.5">
      <c r="D233" s="120" t="s">
        <v>58</v>
      </c>
      <c r="E233" s="121">
        <v>2010</v>
      </c>
      <c r="F233" s="121">
        <v>2011</v>
      </c>
      <c r="G233" s="121">
        <v>2012</v>
      </c>
      <c r="H233" s="121">
        <v>2013</v>
      </c>
      <c r="I233" s="121">
        <v>2014</v>
      </c>
      <c r="J233" s="121">
        <v>2015</v>
      </c>
      <c r="K233" s="121">
        <v>2016</v>
      </c>
      <c r="L233" s="121">
        <v>2017</v>
      </c>
      <c r="M233" s="121">
        <v>2018</v>
      </c>
      <c r="N233" s="121">
        <v>2019</v>
      </c>
      <c r="O233" s="121">
        <v>2020</v>
      </c>
      <c r="P233" s="121">
        <v>2021</v>
      </c>
      <c r="Q233" s="121">
        <v>2022</v>
      </c>
      <c r="R233" s="121">
        <v>2023</v>
      </c>
      <c r="S233" s="121">
        <v>2024</v>
      </c>
      <c r="T233" s="93"/>
      <c r="U233" s="121" t="s">
        <v>100</v>
      </c>
      <c r="V233" s="121" t="s">
        <v>107</v>
      </c>
      <c r="X233" s="121" t="s">
        <v>108</v>
      </c>
    </row>
    <row r="234" spans="4:24" ht="21" x14ac:dyDescent="0.5">
      <c r="D234" s="122" t="s">
        <v>84</v>
      </c>
      <c r="E234" s="160">
        <v>1.77894</v>
      </c>
      <c r="F234" s="160">
        <v>3.2177250000000002</v>
      </c>
      <c r="G234" s="160">
        <v>3.5493000000000001</v>
      </c>
      <c r="H234" s="160">
        <v>4.1058029999999999</v>
      </c>
      <c r="I234" s="160">
        <v>2.3907799999999999</v>
      </c>
      <c r="J234" s="160">
        <v>2.0642</v>
      </c>
      <c r="K234" s="160">
        <v>3.4601510000000002</v>
      </c>
      <c r="L234" s="160">
        <v>4.3296359999999998</v>
      </c>
      <c r="M234" s="160">
        <v>2.3110650000000001</v>
      </c>
      <c r="N234" s="160">
        <v>2.2609870000000001</v>
      </c>
      <c r="O234" s="160">
        <v>4.5284149999999999</v>
      </c>
      <c r="P234" s="160">
        <v>4.4746800000000002</v>
      </c>
      <c r="Q234" s="160">
        <v>7.3276000000000003</v>
      </c>
      <c r="R234" s="160">
        <v>6.7464399999999998</v>
      </c>
      <c r="S234" s="160">
        <v>9.071161</v>
      </c>
      <c r="T234" s="124"/>
      <c r="U234" s="160">
        <v>1.9383349999999999</v>
      </c>
      <c r="V234" s="160">
        <v>1.4160699999999999</v>
      </c>
      <c r="X234" s="161">
        <v>-0.2694400090799578</v>
      </c>
    </row>
    <row r="235" spans="4:24" ht="21" x14ac:dyDescent="0.5">
      <c r="D235" s="126" t="s">
        <v>19</v>
      </c>
      <c r="E235" s="162">
        <v>0</v>
      </c>
      <c r="F235" s="162">
        <v>0</v>
      </c>
      <c r="G235" s="162">
        <v>0</v>
      </c>
      <c r="H235" s="162">
        <v>0</v>
      </c>
      <c r="I235" s="162">
        <v>0</v>
      </c>
      <c r="J235" s="162">
        <v>0</v>
      </c>
      <c r="K235" s="162">
        <v>0</v>
      </c>
      <c r="L235" s="162">
        <v>0</v>
      </c>
      <c r="M235" s="162">
        <v>0</v>
      </c>
      <c r="N235" s="162">
        <v>0</v>
      </c>
      <c r="O235" s="162">
        <v>0</v>
      </c>
      <c r="P235" s="162">
        <v>0</v>
      </c>
      <c r="Q235" s="162">
        <v>0</v>
      </c>
      <c r="R235" s="162">
        <v>5.0000000000000004E-6</v>
      </c>
      <c r="S235" s="162">
        <v>0</v>
      </c>
      <c r="T235" s="128"/>
      <c r="U235" s="162">
        <v>0</v>
      </c>
      <c r="V235" s="162">
        <v>0</v>
      </c>
      <c r="X235" s="163" t="s">
        <v>103</v>
      </c>
    </row>
    <row r="236" spans="4:24" ht="21" x14ac:dyDescent="0.5">
      <c r="D236" s="126" t="s">
        <v>53</v>
      </c>
      <c r="E236" s="162">
        <v>0</v>
      </c>
      <c r="F236" s="162">
        <v>0</v>
      </c>
      <c r="G236" s="162">
        <v>0</v>
      </c>
      <c r="H236" s="162">
        <v>0</v>
      </c>
      <c r="I236" s="162">
        <v>0</v>
      </c>
      <c r="J236" s="162">
        <v>0</v>
      </c>
      <c r="K236" s="162">
        <v>0</v>
      </c>
      <c r="L236" s="162">
        <v>0</v>
      </c>
      <c r="M236" s="162">
        <v>0</v>
      </c>
      <c r="N236" s="162">
        <v>0</v>
      </c>
      <c r="O236" s="162">
        <v>0</v>
      </c>
      <c r="P236" s="162">
        <v>0</v>
      </c>
      <c r="Q236" s="162">
        <v>0</v>
      </c>
      <c r="R236" s="162">
        <v>0</v>
      </c>
      <c r="S236" s="162">
        <v>0</v>
      </c>
      <c r="T236" s="128"/>
      <c r="U236" s="162">
        <v>0</v>
      </c>
      <c r="V236" s="162">
        <v>0</v>
      </c>
      <c r="X236" s="163" t="s">
        <v>103</v>
      </c>
    </row>
    <row r="237" spans="4:24" ht="21" x14ac:dyDescent="0.5">
      <c r="D237" s="126" t="s">
        <v>54</v>
      </c>
      <c r="E237" s="162">
        <v>0</v>
      </c>
      <c r="F237" s="162">
        <v>0</v>
      </c>
      <c r="G237" s="162">
        <v>0</v>
      </c>
      <c r="H237" s="162">
        <v>3.0000000000000001E-6</v>
      </c>
      <c r="I237" s="162">
        <v>2.1999999999999999E-2</v>
      </c>
      <c r="J237" s="162">
        <v>3.5E-4</v>
      </c>
      <c r="K237" s="162">
        <v>0</v>
      </c>
      <c r="L237" s="162">
        <v>6.0000000000000002E-6</v>
      </c>
      <c r="M237" s="162">
        <v>2.5000000000000001E-5</v>
      </c>
      <c r="N237" s="162">
        <v>3.3500000000000001E-4</v>
      </c>
      <c r="O237" s="162">
        <v>6.2649999999999997E-3</v>
      </c>
      <c r="P237" s="162">
        <v>1.5E-5</v>
      </c>
      <c r="Q237" s="162">
        <v>2.2000000000000001E-4</v>
      </c>
      <c r="R237" s="162">
        <v>1.2541E-2</v>
      </c>
      <c r="S237" s="162">
        <v>2.5621000000000001E-2</v>
      </c>
      <c r="T237" s="128"/>
      <c r="U237" s="162">
        <v>2.4350000000000001E-3</v>
      </c>
      <c r="V237" s="162">
        <v>7.4700000000000001E-3</v>
      </c>
      <c r="X237" s="163">
        <v>2.0677618069815193</v>
      </c>
    </row>
    <row r="238" spans="4:24" ht="21" x14ac:dyDescent="0.5">
      <c r="D238" s="126" t="s">
        <v>55</v>
      </c>
      <c r="E238" s="162">
        <v>0</v>
      </c>
      <c r="F238" s="162">
        <v>0</v>
      </c>
      <c r="G238" s="162">
        <v>0</v>
      </c>
      <c r="H238" s="162">
        <v>0</v>
      </c>
      <c r="I238" s="162">
        <v>0</v>
      </c>
      <c r="J238" s="162">
        <v>0</v>
      </c>
      <c r="K238" s="162">
        <v>0</v>
      </c>
      <c r="L238" s="162">
        <v>0</v>
      </c>
      <c r="M238" s="162">
        <v>0</v>
      </c>
      <c r="N238" s="162">
        <v>0</v>
      </c>
      <c r="O238" s="162">
        <v>0</v>
      </c>
      <c r="P238" s="162">
        <v>0</v>
      </c>
      <c r="Q238" s="162">
        <v>0</v>
      </c>
      <c r="R238" s="162">
        <v>0</v>
      </c>
      <c r="S238" s="162">
        <v>0</v>
      </c>
      <c r="T238" s="128"/>
      <c r="U238" s="162">
        <v>0</v>
      </c>
      <c r="V238" s="162">
        <v>0</v>
      </c>
      <c r="X238" s="163" t="s">
        <v>103</v>
      </c>
    </row>
    <row r="239" spans="4:24" ht="21" x14ac:dyDescent="0.5">
      <c r="D239" s="126" t="s">
        <v>56</v>
      </c>
      <c r="E239" s="162">
        <v>1.77894</v>
      </c>
      <c r="F239" s="162">
        <v>3.2177250000000002</v>
      </c>
      <c r="G239" s="162">
        <v>3.5493000000000001</v>
      </c>
      <c r="H239" s="162">
        <v>4.1058000000000003</v>
      </c>
      <c r="I239" s="162">
        <v>2.3687800000000001</v>
      </c>
      <c r="J239" s="162">
        <v>2.06385</v>
      </c>
      <c r="K239" s="162">
        <v>3.4601510000000002</v>
      </c>
      <c r="L239" s="162">
        <v>4.3296299999999999</v>
      </c>
      <c r="M239" s="162">
        <v>2.3110400000000002</v>
      </c>
      <c r="N239" s="162">
        <v>2.2604500000000001</v>
      </c>
      <c r="O239" s="162">
        <v>4.5221499999999999</v>
      </c>
      <c r="P239" s="162">
        <v>4.4746649999999999</v>
      </c>
      <c r="Q239" s="162">
        <v>7.3273799999999998</v>
      </c>
      <c r="R239" s="162">
        <v>6.7338940000000003</v>
      </c>
      <c r="S239" s="162">
        <v>9.0455400000000008</v>
      </c>
      <c r="T239" s="128"/>
      <c r="U239" s="162">
        <v>1.9359</v>
      </c>
      <c r="V239" s="162">
        <v>1.4086000000000001</v>
      </c>
      <c r="X239" s="163">
        <v>-0.27237977168242156</v>
      </c>
    </row>
    <row r="240" spans="4:24" ht="21" x14ac:dyDescent="0.5">
      <c r="D240" s="130" t="s">
        <v>57</v>
      </c>
      <c r="E240" s="164">
        <v>0</v>
      </c>
      <c r="F240" s="164">
        <v>0</v>
      </c>
      <c r="G240" s="164">
        <v>0</v>
      </c>
      <c r="H240" s="164">
        <v>0</v>
      </c>
      <c r="I240" s="164">
        <v>0</v>
      </c>
      <c r="J240" s="164">
        <v>0</v>
      </c>
      <c r="K240" s="164">
        <v>0</v>
      </c>
      <c r="L240" s="164">
        <v>0</v>
      </c>
      <c r="M240" s="164">
        <v>0</v>
      </c>
      <c r="N240" s="164">
        <v>2.02E-4</v>
      </c>
      <c r="O240" s="164">
        <v>0</v>
      </c>
      <c r="P240" s="164">
        <v>0</v>
      </c>
      <c r="Q240" s="164">
        <v>0</v>
      </c>
      <c r="R240" s="164">
        <v>0</v>
      </c>
      <c r="S240" s="162">
        <v>0</v>
      </c>
      <c r="T240" s="128"/>
      <c r="U240" s="164">
        <v>0</v>
      </c>
      <c r="V240" s="164">
        <v>0</v>
      </c>
      <c r="X240" s="165" t="s">
        <v>103</v>
      </c>
    </row>
    <row r="241" spans="4:24" ht="21" x14ac:dyDescent="0.5">
      <c r="D241" s="133" t="s">
        <v>85</v>
      </c>
      <c r="E241" s="134">
        <v>3.7990029999999999</v>
      </c>
      <c r="F241" s="134">
        <v>1.7939639999999999</v>
      </c>
      <c r="G241" s="134">
        <v>2.1622880000000002</v>
      </c>
      <c r="H241" s="134">
        <v>2.43912</v>
      </c>
      <c r="I241" s="134">
        <v>3.4423319999999999</v>
      </c>
      <c r="J241" s="134">
        <v>4.6625769999999997</v>
      </c>
      <c r="K241" s="134">
        <v>1.040424</v>
      </c>
      <c r="L241" s="134">
        <v>2.2228539999999999</v>
      </c>
      <c r="M241" s="134">
        <v>0.72655599999999998</v>
      </c>
      <c r="N241" s="134">
        <v>0.69136399999999998</v>
      </c>
      <c r="O241" s="134">
        <v>1.040675</v>
      </c>
      <c r="P241" s="134">
        <v>1.3392090000000001</v>
      </c>
      <c r="Q241" s="134">
        <v>1.0190300000000001</v>
      </c>
      <c r="R241" s="134">
        <v>0.93469199999999997</v>
      </c>
      <c r="S241" s="134">
        <v>1.4296660000000001</v>
      </c>
      <c r="T241" s="124"/>
      <c r="U241" s="124">
        <v>0.47531699999999999</v>
      </c>
      <c r="V241" s="124">
        <v>0.66188800000000003</v>
      </c>
      <c r="X241" s="135">
        <v>0.39251909778105998</v>
      </c>
    </row>
    <row r="242" spans="4:24" ht="21" x14ac:dyDescent="0.5">
      <c r="D242" s="136" t="s">
        <v>19</v>
      </c>
      <c r="E242" s="128">
        <v>0</v>
      </c>
      <c r="F242" s="128">
        <v>0</v>
      </c>
      <c r="G242" s="128">
        <v>0</v>
      </c>
      <c r="H242" s="128">
        <v>0</v>
      </c>
      <c r="I242" s="128">
        <v>0</v>
      </c>
      <c r="J242" s="128">
        <v>0</v>
      </c>
      <c r="K242" s="128">
        <v>3.6000000000000002E-4</v>
      </c>
      <c r="L242" s="128">
        <v>0</v>
      </c>
      <c r="M242" s="128">
        <v>2.5000000000000001E-5</v>
      </c>
      <c r="N242" s="128">
        <v>6.1980000000000004E-3</v>
      </c>
      <c r="O242" s="128">
        <v>8.6449999999999999E-3</v>
      </c>
      <c r="P242" s="128">
        <v>2.5377E-2</v>
      </c>
      <c r="Q242" s="128">
        <v>2.4403999999999999E-2</v>
      </c>
      <c r="R242" s="128">
        <v>5.8491000000000001E-2</v>
      </c>
      <c r="S242" s="128">
        <v>6.4257999999999996E-2</v>
      </c>
      <c r="T242" s="128"/>
      <c r="U242" s="128">
        <v>2.7140000000000001E-2</v>
      </c>
      <c r="V242" s="128">
        <v>5.7860000000000003E-3</v>
      </c>
      <c r="X242" s="137">
        <v>-0.78680913780397932</v>
      </c>
    </row>
    <row r="243" spans="4:24" ht="21" x14ac:dyDescent="0.5">
      <c r="D243" s="136" t="s">
        <v>53</v>
      </c>
      <c r="E243" s="128">
        <v>0</v>
      </c>
      <c r="F243" s="128">
        <v>1.1939999999999999E-2</v>
      </c>
      <c r="G243" s="128">
        <v>0.46605600000000003</v>
      </c>
      <c r="H243" s="128">
        <v>0.79771000000000003</v>
      </c>
      <c r="I243" s="128">
        <v>0.88572300000000004</v>
      </c>
      <c r="J243" s="128">
        <v>1.072773</v>
      </c>
      <c r="K243" s="128">
        <v>0.26563799999999999</v>
      </c>
      <c r="L243" s="128">
        <v>0.359157</v>
      </c>
      <c r="M243" s="128">
        <v>6.6197000000000006E-2</v>
      </c>
      <c r="N243" s="128">
        <v>3.2669999999999998E-2</v>
      </c>
      <c r="O243" s="128">
        <v>1.8516000000000001E-2</v>
      </c>
      <c r="P243" s="128">
        <v>1.1374E-2</v>
      </c>
      <c r="Q243" s="128">
        <v>0</v>
      </c>
      <c r="R243" s="128">
        <v>0</v>
      </c>
      <c r="S243" s="128">
        <v>0</v>
      </c>
      <c r="T243" s="128"/>
      <c r="U243" s="128">
        <v>0</v>
      </c>
      <c r="V243" s="128">
        <v>0</v>
      </c>
      <c r="X243" s="137" t="s">
        <v>103</v>
      </c>
    </row>
    <row r="244" spans="4:24" ht="21" x14ac:dyDescent="0.5">
      <c r="D244" s="136" t="s">
        <v>54</v>
      </c>
      <c r="E244" s="128">
        <v>3.675036</v>
      </c>
      <c r="F244" s="128">
        <v>1.6335139999999999</v>
      </c>
      <c r="G244" s="128">
        <v>1.5235430000000001</v>
      </c>
      <c r="H244" s="128">
        <v>1.3705799999999999</v>
      </c>
      <c r="I244" s="128">
        <v>2.1368239999999998</v>
      </c>
      <c r="J244" s="128">
        <v>3.4554960000000001</v>
      </c>
      <c r="K244" s="128">
        <v>0.49141800000000002</v>
      </c>
      <c r="L244" s="128">
        <v>1.69442</v>
      </c>
      <c r="M244" s="128">
        <v>0.53090700000000002</v>
      </c>
      <c r="N244" s="128">
        <v>0.42636800000000002</v>
      </c>
      <c r="O244" s="128">
        <v>0.39377400000000001</v>
      </c>
      <c r="P244" s="128">
        <v>0.49253799999999998</v>
      </c>
      <c r="Q244" s="128">
        <v>0.69940599999999997</v>
      </c>
      <c r="R244" s="128">
        <v>0.76977600000000002</v>
      </c>
      <c r="S244" s="128">
        <v>0.94853699999999996</v>
      </c>
      <c r="T244" s="128"/>
      <c r="U244" s="128">
        <v>0.38001600000000002</v>
      </c>
      <c r="V244" s="128">
        <v>0.43462200000000001</v>
      </c>
      <c r="X244" s="137">
        <v>0.14369394972843241</v>
      </c>
    </row>
    <row r="245" spans="4:24" ht="21" x14ac:dyDescent="0.5">
      <c r="D245" s="136" t="s">
        <v>55</v>
      </c>
      <c r="E245" s="128">
        <v>2.5967E-2</v>
      </c>
      <c r="F245" s="128">
        <v>2.503E-2</v>
      </c>
      <c r="G245" s="128">
        <v>2.9769E-2</v>
      </c>
      <c r="H245" s="128">
        <v>1.883E-2</v>
      </c>
      <c r="I245" s="128">
        <v>6.2039999999999998E-2</v>
      </c>
      <c r="J245" s="128">
        <v>6.5428E-2</v>
      </c>
      <c r="K245" s="128">
        <v>4.7627999999999997E-2</v>
      </c>
      <c r="L245" s="128">
        <v>7.3674000000000003E-2</v>
      </c>
      <c r="M245" s="128">
        <v>0.111427</v>
      </c>
      <c r="N245" s="128">
        <v>6.0527999999999998E-2</v>
      </c>
      <c r="O245" s="128">
        <v>8.1979999999999997E-2</v>
      </c>
      <c r="P245" s="128">
        <v>0.19252</v>
      </c>
      <c r="Q245" s="128">
        <v>9.8960000000000006E-2</v>
      </c>
      <c r="R245" s="128">
        <v>0.106285</v>
      </c>
      <c r="S245" s="128">
        <v>0.23478099999999999</v>
      </c>
      <c r="T245" s="128"/>
      <c r="U245" s="128">
        <v>6.8075999999999998E-2</v>
      </c>
      <c r="V245" s="128">
        <v>0.21948000000000001</v>
      </c>
      <c r="X245" s="137">
        <v>2.2240437158469946</v>
      </c>
    </row>
    <row r="246" spans="4:24" ht="21" x14ac:dyDescent="0.5">
      <c r="D246" s="136" t="s">
        <v>56</v>
      </c>
      <c r="E246" s="128">
        <v>9.8000000000000004E-2</v>
      </c>
      <c r="F246" s="128">
        <v>0.12348000000000001</v>
      </c>
      <c r="G246" s="128">
        <v>0.14291999999999999</v>
      </c>
      <c r="H246" s="128">
        <v>0.252</v>
      </c>
      <c r="I246" s="128">
        <v>0.35774499999999998</v>
      </c>
      <c r="J246" s="128">
        <v>6.8879999999999997E-2</v>
      </c>
      <c r="K246" s="128">
        <v>0.23538000000000001</v>
      </c>
      <c r="L246" s="128">
        <v>9.5602999999999994E-2</v>
      </c>
      <c r="M246" s="128">
        <v>1.7999999999999999E-2</v>
      </c>
      <c r="N246" s="128">
        <v>0.1656</v>
      </c>
      <c r="O246" s="128">
        <v>0.53776000000000002</v>
      </c>
      <c r="P246" s="128">
        <v>0.61739999999999995</v>
      </c>
      <c r="Q246" s="128">
        <v>0.19625999999999999</v>
      </c>
      <c r="R246" s="128">
        <v>1.3999999999999999E-4</v>
      </c>
      <c r="S246" s="128">
        <v>0.18193500000000001</v>
      </c>
      <c r="T246" s="128"/>
      <c r="U246" s="128">
        <v>8.5000000000000006E-5</v>
      </c>
      <c r="V246" s="128">
        <v>2E-3</v>
      </c>
      <c r="X246" s="137">
        <v>22.52941176470588</v>
      </c>
    </row>
    <row r="247" spans="4:24" ht="21" x14ac:dyDescent="0.5">
      <c r="D247" s="138" t="s">
        <v>57</v>
      </c>
      <c r="E247" s="128">
        <v>0</v>
      </c>
      <c r="F247" s="128">
        <v>0</v>
      </c>
      <c r="G247" s="128">
        <v>0</v>
      </c>
      <c r="H247" s="128">
        <v>0</v>
      </c>
      <c r="I247" s="128">
        <v>0</v>
      </c>
      <c r="J247" s="128">
        <v>0</v>
      </c>
      <c r="K247" s="128">
        <v>0</v>
      </c>
      <c r="L247" s="128">
        <v>0</v>
      </c>
      <c r="M247" s="128">
        <v>0</v>
      </c>
      <c r="N247" s="128">
        <v>0</v>
      </c>
      <c r="O247" s="128">
        <v>0</v>
      </c>
      <c r="P247" s="128">
        <v>0</v>
      </c>
      <c r="Q247" s="128">
        <v>0</v>
      </c>
      <c r="R247" s="128">
        <v>0</v>
      </c>
      <c r="S247" s="139">
        <v>1.55E-4</v>
      </c>
      <c r="T247" s="128"/>
      <c r="U247" s="139">
        <v>0</v>
      </c>
      <c r="V247" s="139">
        <v>0</v>
      </c>
      <c r="X247" s="140" t="s">
        <v>103</v>
      </c>
    </row>
    <row r="248" spans="4:24" ht="21" x14ac:dyDescent="0.5">
      <c r="D248" s="141" t="s">
        <v>86</v>
      </c>
      <c r="E248" s="166">
        <v>0.137958</v>
      </c>
      <c r="F248" s="166">
        <v>1.219023</v>
      </c>
      <c r="G248" s="166">
        <v>1.662803</v>
      </c>
      <c r="H248" s="166">
        <v>2.5002439999999999</v>
      </c>
      <c r="I248" s="166">
        <v>0.69315700000000002</v>
      </c>
      <c r="J248" s="166">
        <v>0.50179099999999999</v>
      </c>
      <c r="K248" s="166">
        <v>0.58291800000000005</v>
      </c>
      <c r="L248" s="166">
        <v>0.56180699999999995</v>
      </c>
      <c r="M248" s="166">
        <v>0.94705700000000004</v>
      </c>
      <c r="N248" s="166">
        <v>1.3334539999999999</v>
      </c>
      <c r="O248" s="166">
        <v>1.025288</v>
      </c>
      <c r="P248" s="166">
        <v>0.94377100000000003</v>
      </c>
      <c r="Q248" s="166">
        <v>0.78369999999999995</v>
      </c>
      <c r="R248" s="166">
        <v>0.82220400000000005</v>
      </c>
      <c r="S248" s="160">
        <v>2.2720389999999999</v>
      </c>
      <c r="T248" s="124"/>
      <c r="U248" s="160">
        <v>0.59207299999999996</v>
      </c>
      <c r="V248" s="160">
        <v>0.335536</v>
      </c>
      <c r="X248" s="161">
        <v>-0.43328609816694896</v>
      </c>
    </row>
    <row r="249" spans="4:24" ht="21" x14ac:dyDescent="0.5">
      <c r="D249" s="126" t="s">
        <v>19</v>
      </c>
      <c r="E249" s="162">
        <v>0</v>
      </c>
      <c r="F249" s="162">
        <v>0</v>
      </c>
      <c r="G249" s="162">
        <v>0</v>
      </c>
      <c r="H249" s="162">
        <v>0</v>
      </c>
      <c r="I249" s="162">
        <v>0</v>
      </c>
      <c r="J249" s="162">
        <v>0</v>
      </c>
      <c r="K249" s="162">
        <v>0</v>
      </c>
      <c r="L249" s="162">
        <v>0</v>
      </c>
      <c r="M249" s="162">
        <v>0</v>
      </c>
      <c r="N249" s="162">
        <v>0</v>
      </c>
      <c r="O249" s="162">
        <v>0</v>
      </c>
      <c r="P249" s="162">
        <v>0</v>
      </c>
      <c r="Q249" s="162">
        <v>0</v>
      </c>
      <c r="R249" s="162">
        <v>0</v>
      </c>
      <c r="S249" s="162">
        <v>0</v>
      </c>
      <c r="T249" s="128"/>
      <c r="U249" s="162">
        <v>0</v>
      </c>
      <c r="V249" s="162">
        <v>0</v>
      </c>
      <c r="X249" s="163" t="s">
        <v>103</v>
      </c>
    </row>
    <row r="250" spans="4:24" ht="21" x14ac:dyDescent="0.5">
      <c r="D250" s="126" t="s">
        <v>53</v>
      </c>
      <c r="E250" s="162">
        <v>0</v>
      </c>
      <c r="F250" s="162">
        <v>0</v>
      </c>
      <c r="G250" s="162">
        <v>0</v>
      </c>
      <c r="H250" s="162">
        <v>0</v>
      </c>
      <c r="I250" s="162">
        <v>0</v>
      </c>
      <c r="J250" s="162">
        <v>0</v>
      </c>
      <c r="K250" s="162">
        <v>0</v>
      </c>
      <c r="L250" s="162">
        <v>0</v>
      </c>
      <c r="M250" s="162">
        <v>0</v>
      </c>
      <c r="N250" s="162">
        <v>0</v>
      </c>
      <c r="O250" s="162">
        <v>0</v>
      </c>
      <c r="P250" s="162">
        <v>0</v>
      </c>
      <c r="Q250" s="162">
        <v>0</v>
      </c>
      <c r="R250" s="162">
        <v>0</v>
      </c>
      <c r="S250" s="162">
        <v>0</v>
      </c>
      <c r="T250" s="128"/>
      <c r="U250" s="162">
        <v>0</v>
      </c>
      <c r="V250" s="162">
        <v>0</v>
      </c>
      <c r="X250" s="163" t="s">
        <v>103</v>
      </c>
    </row>
    <row r="251" spans="4:24" ht="21" x14ac:dyDescent="0.5">
      <c r="D251" s="126" t="s">
        <v>54</v>
      </c>
      <c r="E251" s="162">
        <v>0.137433</v>
      </c>
      <c r="F251" s="162">
        <v>1.219023</v>
      </c>
      <c r="G251" s="162">
        <v>1.662803</v>
      </c>
      <c r="H251" s="162">
        <v>2.5002439999999999</v>
      </c>
      <c r="I251" s="162">
        <v>0.69315700000000002</v>
      </c>
      <c r="J251" s="162">
        <v>0.50179099999999999</v>
      </c>
      <c r="K251" s="162">
        <v>0.58086599999999999</v>
      </c>
      <c r="L251" s="162">
        <v>0.56180699999999995</v>
      </c>
      <c r="M251" s="162">
        <v>0.94705700000000004</v>
      </c>
      <c r="N251" s="162">
        <v>1.3334539999999999</v>
      </c>
      <c r="O251" s="162">
        <v>1.025288</v>
      </c>
      <c r="P251" s="162">
        <v>0.94377100000000003</v>
      </c>
      <c r="Q251" s="162">
        <v>0.78369999999999995</v>
      </c>
      <c r="R251" s="162">
        <v>0.82220400000000005</v>
      </c>
      <c r="S251" s="162">
        <v>2.2720389999999999</v>
      </c>
      <c r="T251" s="128"/>
      <c r="U251" s="162">
        <v>0.59207299999999996</v>
      </c>
      <c r="V251" s="162">
        <v>0.335536</v>
      </c>
      <c r="X251" s="163">
        <v>-0.43328609816694896</v>
      </c>
    </row>
    <row r="252" spans="4:24" ht="21" x14ac:dyDescent="0.5">
      <c r="D252" s="126" t="s">
        <v>55</v>
      </c>
      <c r="E252" s="162">
        <v>5.2499999999999997E-4</v>
      </c>
      <c r="F252" s="162">
        <v>0</v>
      </c>
      <c r="G252" s="162">
        <v>0</v>
      </c>
      <c r="H252" s="162">
        <v>0</v>
      </c>
      <c r="I252" s="162">
        <v>0</v>
      </c>
      <c r="J252" s="162">
        <v>0</v>
      </c>
      <c r="K252" s="162">
        <v>0</v>
      </c>
      <c r="L252" s="162">
        <v>0</v>
      </c>
      <c r="M252" s="162">
        <v>0</v>
      </c>
      <c r="N252" s="162">
        <v>0</v>
      </c>
      <c r="O252" s="162">
        <v>0</v>
      </c>
      <c r="P252" s="162">
        <v>0</v>
      </c>
      <c r="Q252" s="162">
        <v>0</v>
      </c>
      <c r="R252" s="162">
        <v>0</v>
      </c>
      <c r="S252" s="162">
        <v>0</v>
      </c>
      <c r="T252" s="128"/>
      <c r="U252" s="162">
        <v>0</v>
      </c>
      <c r="V252" s="162">
        <v>0</v>
      </c>
      <c r="X252" s="163" t="s">
        <v>103</v>
      </c>
    </row>
    <row r="253" spans="4:24" ht="21" x14ac:dyDescent="0.5">
      <c r="D253" s="126" t="s">
        <v>56</v>
      </c>
      <c r="E253" s="162">
        <v>0</v>
      </c>
      <c r="F253" s="162">
        <v>0</v>
      </c>
      <c r="G253" s="162">
        <v>0</v>
      </c>
      <c r="H253" s="162">
        <v>0</v>
      </c>
      <c r="I253" s="162">
        <v>0</v>
      </c>
      <c r="J253" s="162">
        <v>0</v>
      </c>
      <c r="K253" s="162">
        <v>0</v>
      </c>
      <c r="L253" s="162">
        <v>0</v>
      </c>
      <c r="M253" s="162">
        <v>0</v>
      </c>
      <c r="N253" s="162">
        <v>0</v>
      </c>
      <c r="O253" s="162">
        <v>0</v>
      </c>
      <c r="P253" s="162">
        <v>0</v>
      </c>
      <c r="Q253" s="162">
        <v>0</v>
      </c>
      <c r="R253" s="162">
        <v>0</v>
      </c>
      <c r="S253" s="162">
        <v>0</v>
      </c>
      <c r="T253" s="128"/>
      <c r="U253" s="162">
        <v>0</v>
      </c>
      <c r="V253" s="162">
        <v>0</v>
      </c>
      <c r="X253" s="163" t="s">
        <v>103</v>
      </c>
    </row>
    <row r="254" spans="4:24" ht="21" x14ac:dyDescent="0.5">
      <c r="D254" s="130" t="s">
        <v>57</v>
      </c>
      <c r="E254" s="162">
        <v>0</v>
      </c>
      <c r="F254" s="162">
        <v>0</v>
      </c>
      <c r="G254" s="162">
        <v>0</v>
      </c>
      <c r="H254" s="162">
        <v>0</v>
      </c>
      <c r="I254" s="162">
        <v>0</v>
      </c>
      <c r="J254" s="162">
        <v>0</v>
      </c>
      <c r="K254" s="162">
        <v>2.052E-3</v>
      </c>
      <c r="L254" s="162">
        <v>0</v>
      </c>
      <c r="M254" s="162">
        <v>0</v>
      </c>
      <c r="N254" s="162">
        <v>0</v>
      </c>
      <c r="O254" s="162">
        <v>0</v>
      </c>
      <c r="P254" s="162">
        <v>0</v>
      </c>
      <c r="Q254" s="162">
        <v>0</v>
      </c>
      <c r="R254" s="162">
        <v>0</v>
      </c>
      <c r="S254" s="162">
        <v>0</v>
      </c>
      <c r="T254" s="128"/>
      <c r="U254" s="164">
        <v>0</v>
      </c>
      <c r="V254" s="164">
        <v>0</v>
      </c>
      <c r="X254" s="165" t="s">
        <v>103</v>
      </c>
    </row>
    <row r="255" spans="4:24" ht="21" x14ac:dyDescent="0.5">
      <c r="D255" s="143" t="s">
        <v>87</v>
      </c>
      <c r="E255" s="134">
        <v>4.5000000000000003E-5</v>
      </c>
      <c r="F255" s="134">
        <v>3.0000000000000001E-6</v>
      </c>
      <c r="G255" s="134">
        <v>1.8699999999999999E-4</v>
      </c>
      <c r="H255" s="134">
        <v>5.04E-4</v>
      </c>
      <c r="I255" s="134">
        <v>2.1699999999999999E-4</v>
      </c>
      <c r="J255" s="134">
        <v>2.03E-4</v>
      </c>
      <c r="K255" s="134">
        <v>8.1999999999999998E-4</v>
      </c>
      <c r="L255" s="134">
        <v>1.0189999999999999E-3</v>
      </c>
      <c r="M255" s="134">
        <v>1.8000000000000001E-4</v>
      </c>
      <c r="N255" s="134">
        <v>1.11E-4</v>
      </c>
      <c r="O255" s="134">
        <v>1.65E-4</v>
      </c>
      <c r="P255" s="134">
        <v>1.1E-4</v>
      </c>
      <c r="Q255" s="134">
        <v>7.45E-4</v>
      </c>
      <c r="R255" s="134">
        <v>4.9700000000000005E-4</v>
      </c>
      <c r="S255" s="134">
        <v>4.26E-4</v>
      </c>
      <c r="T255" s="124"/>
      <c r="U255" s="124">
        <v>2.4000000000000001E-5</v>
      </c>
      <c r="V255" s="124">
        <v>6.3E-5</v>
      </c>
      <c r="X255" s="135">
        <v>1.625</v>
      </c>
    </row>
    <row r="256" spans="4:24" ht="21" x14ac:dyDescent="0.5">
      <c r="D256" s="136" t="s">
        <v>19</v>
      </c>
      <c r="E256" s="128">
        <v>0</v>
      </c>
      <c r="F256" s="128">
        <v>0</v>
      </c>
      <c r="G256" s="128">
        <v>0</v>
      </c>
      <c r="H256" s="128">
        <v>0</v>
      </c>
      <c r="I256" s="128">
        <v>0</v>
      </c>
      <c r="J256" s="128">
        <v>0</v>
      </c>
      <c r="K256" s="128">
        <v>0</v>
      </c>
      <c r="L256" s="128">
        <v>0</v>
      </c>
      <c r="M256" s="128">
        <v>0</v>
      </c>
      <c r="N256" s="128">
        <v>0</v>
      </c>
      <c r="O256" s="128">
        <v>0</v>
      </c>
      <c r="P256" s="128">
        <v>0</v>
      </c>
      <c r="Q256" s="128">
        <v>0</v>
      </c>
      <c r="R256" s="128">
        <v>0</v>
      </c>
      <c r="S256" s="128">
        <v>0</v>
      </c>
      <c r="T256" s="128"/>
      <c r="U256" s="128">
        <v>0</v>
      </c>
      <c r="V256" s="128">
        <v>0</v>
      </c>
      <c r="X256" s="137" t="s">
        <v>103</v>
      </c>
    </row>
    <row r="257" spans="4:24" ht="21" x14ac:dyDescent="0.5">
      <c r="D257" s="136" t="s">
        <v>53</v>
      </c>
      <c r="E257" s="128">
        <v>0</v>
      </c>
      <c r="F257" s="128">
        <v>0</v>
      </c>
      <c r="G257" s="128">
        <v>0</v>
      </c>
      <c r="H257" s="128">
        <v>0</v>
      </c>
      <c r="I257" s="128">
        <v>0</v>
      </c>
      <c r="J257" s="128">
        <v>0</v>
      </c>
      <c r="K257" s="128">
        <v>0</v>
      </c>
      <c r="L257" s="128">
        <v>1E-3</v>
      </c>
      <c r="M257" s="128">
        <v>0</v>
      </c>
      <c r="N257" s="128">
        <v>0</v>
      </c>
      <c r="O257" s="128">
        <v>0</v>
      </c>
      <c r="P257" s="128">
        <v>0</v>
      </c>
      <c r="Q257" s="128">
        <v>0</v>
      </c>
      <c r="R257" s="128">
        <v>0</v>
      </c>
      <c r="S257" s="128">
        <v>0</v>
      </c>
      <c r="T257" s="128"/>
      <c r="U257" s="128">
        <v>0</v>
      </c>
      <c r="V257" s="128">
        <v>0</v>
      </c>
      <c r="X257" s="137" t="s">
        <v>103</v>
      </c>
    </row>
    <row r="258" spans="4:24" ht="21" x14ac:dyDescent="0.5">
      <c r="D258" s="136" t="s">
        <v>54</v>
      </c>
      <c r="E258" s="128">
        <v>2.4000000000000001E-5</v>
      </c>
      <c r="F258" s="128">
        <v>3.0000000000000001E-6</v>
      </c>
      <c r="G258" s="128">
        <v>2.0000000000000002E-5</v>
      </c>
      <c r="H258" s="128">
        <v>1.5E-5</v>
      </c>
      <c r="I258" s="128">
        <v>1.7E-5</v>
      </c>
      <c r="J258" s="128">
        <v>3.0000000000000001E-6</v>
      </c>
      <c r="K258" s="128">
        <v>0</v>
      </c>
      <c r="L258" s="128">
        <v>1.9000000000000001E-5</v>
      </c>
      <c r="M258" s="128">
        <v>8.0000000000000007E-5</v>
      </c>
      <c r="N258" s="128">
        <v>1.11E-4</v>
      </c>
      <c r="O258" s="128">
        <v>1.65E-4</v>
      </c>
      <c r="P258" s="128">
        <v>1.1E-4</v>
      </c>
      <c r="Q258" s="128">
        <v>1.45E-4</v>
      </c>
      <c r="R258" s="128">
        <v>4.9700000000000005E-4</v>
      </c>
      <c r="S258" s="128">
        <v>4.26E-4</v>
      </c>
      <c r="T258" s="128"/>
      <c r="U258" s="128">
        <v>2.4000000000000001E-5</v>
      </c>
      <c r="V258" s="128">
        <v>6.3E-5</v>
      </c>
      <c r="X258" s="137">
        <v>1.625</v>
      </c>
    </row>
    <row r="259" spans="4:24" ht="21" x14ac:dyDescent="0.5">
      <c r="D259" s="136" t="s">
        <v>55</v>
      </c>
      <c r="E259" s="128">
        <v>2.0999999999999999E-5</v>
      </c>
      <c r="F259" s="128">
        <v>0</v>
      </c>
      <c r="G259" s="128">
        <v>8.3999999999999995E-5</v>
      </c>
      <c r="H259" s="128">
        <v>9.0000000000000002E-6</v>
      </c>
      <c r="I259" s="128">
        <v>0</v>
      </c>
      <c r="J259" s="128">
        <v>0</v>
      </c>
      <c r="K259" s="128">
        <v>0</v>
      </c>
      <c r="L259" s="128">
        <v>0</v>
      </c>
      <c r="M259" s="128">
        <v>0</v>
      </c>
      <c r="N259" s="128">
        <v>0</v>
      </c>
      <c r="O259" s="128">
        <v>0</v>
      </c>
      <c r="P259" s="128">
        <v>0</v>
      </c>
      <c r="Q259" s="128">
        <v>0</v>
      </c>
      <c r="R259" s="128">
        <v>0</v>
      </c>
      <c r="S259" s="128">
        <v>0</v>
      </c>
      <c r="T259" s="128"/>
      <c r="U259" s="128">
        <v>0</v>
      </c>
      <c r="V259" s="128">
        <v>0</v>
      </c>
      <c r="X259" s="137" t="s">
        <v>103</v>
      </c>
    </row>
    <row r="260" spans="4:24" ht="21" x14ac:dyDescent="0.5">
      <c r="D260" s="136" t="s">
        <v>56</v>
      </c>
      <c r="E260" s="128">
        <v>0</v>
      </c>
      <c r="F260" s="128">
        <v>0</v>
      </c>
      <c r="G260" s="128">
        <v>0</v>
      </c>
      <c r="H260" s="128">
        <v>0</v>
      </c>
      <c r="I260" s="128">
        <v>0</v>
      </c>
      <c r="J260" s="128">
        <v>0</v>
      </c>
      <c r="K260" s="128">
        <v>0</v>
      </c>
      <c r="L260" s="128">
        <v>0</v>
      </c>
      <c r="M260" s="128">
        <v>0</v>
      </c>
      <c r="N260" s="128">
        <v>0</v>
      </c>
      <c r="O260" s="128">
        <v>0</v>
      </c>
      <c r="P260" s="128">
        <v>0</v>
      </c>
      <c r="Q260" s="128">
        <v>0</v>
      </c>
      <c r="R260" s="128">
        <v>0</v>
      </c>
      <c r="S260" s="128">
        <v>0</v>
      </c>
      <c r="T260" s="128"/>
      <c r="U260" s="128">
        <v>0</v>
      </c>
      <c r="V260" s="128">
        <v>0</v>
      </c>
      <c r="X260" s="137" t="s">
        <v>103</v>
      </c>
    </row>
    <row r="261" spans="4:24" ht="21" x14ac:dyDescent="0.5">
      <c r="D261" s="138" t="s">
        <v>57</v>
      </c>
      <c r="E261" s="128">
        <v>0</v>
      </c>
      <c r="F261" s="128">
        <v>0</v>
      </c>
      <c r="G261" s="128">
        <v>8.2999999999999998E-5</v>
      </c>
      <c r="H261" s="128">
        <v>4.8000000000000001E-4</v>
      </c>
      <c r="I261" s="128">
        <v>2.0000000000000001E-4</v>
      </c>
      <c r="J261" s="128">
        <v>2.0000000000000001E-4</v>
      </c>
      <c r="K261" s="128">
        <v>8.1999999999999998E-4</v>
      </c>
      <c r="L261" s="128">
        <v>0</v>
      </c>
      <c r="M261" s="128">
        <v>1E-4</v>
      </c>
      <c r="N261" s="128">
        <v>0</v>
      </c>
      <c r="O261" s="128">
        <v>0</v>
      </c>
      <c r="P261" s="128">
        <v>0</v>
      </c>
      <c r="Q261" s="128">
        <v>5.9999999999999995E-4</v>
      </c>
      <c r="R261" s="128">
        <v>0</v>
      </c>
      <c r="S261" s="139">
        <v>0</v>
      </c>
      <c r="T261" s="128"/>
      <c r="U261" s="139">
        <v>0</v>
      </c>
      <c r="V261" s="139">
        <v>0</v>
      </c>
      <c r="X261" s="140" t="s">
        <v>103</v>
      </c>
    </row>
    <row r="262" spans="4:24" ht="21" x14ac:dyDescent="0.5">
      <c r="D262" s="122" t="s">
        <v>88</v>
      </c>
      <c r="E262" s="166">
        <v>0.62858099999999995</v>
      </c>
      <c r="F262" s="166">
        <v>0.391762</v>
      </c>
      <c r="G262" s="166">
        <v>0.30178899999999997</v>
      </c>
      <c r="H262" s="166">
        <v>0.30094300000000002</v>
      </c>
      <c r="I262" s="166">
        <v>0.46480500000000002</v>
      </c>
      <c r="J262" s="166">
        <v>1.388387</v>
      </c>
      <c r="K262" s="166">
        <v>2.1254580000000001</v>
      </c>
      <c r="L262" s="166">
        <v>2.5564990000000001</v>
      </c>
      <c r="M262" s="166">
        <v>2.1466099999999999</v>
      </c>
      <c r="N262" s="166">
        <v>1.9635640000000001</v>
      </c>
      <c r="O262" s="166">
        <v>1.604638</v>
      </c>
      <c r="P262" s="166">
        <v>32.255586999999998</v>
      </c>
      <c r="Q262" s="166">
        <v>1.846212</v>
      </c>
      <c r="R262" s="166">
        <v>0.85145199999999999</v>
      </c>
      <c r="S262" s="160">
        <v>0.93148900000000001</v>
      </c>
      <c r="T262" s="124"/>
      <c r="U262" s="160">
        <v>0.18088000000000001</v>
      </c>
      <c r="V262" s="160">
        <v>0.62068400000000001</v>
      </c>
      <c r="X262" s="161">
        <v>2.4314683768244136</v>
      </c>
    </row>
    <row r="263" spans="4:24" ht="21" x14ac:dyDescent="0.5">
      <c r="D263" s="126" t="s">
        <v>19</v>
      </c>
      <c r="E263" s="162">
        <v>0</v>
      </c>
      <c r="F263" s="162">
        <v>0</v>
      </c>
      <c r="G263" s="162">
        <v>0</v>
      </c>
      <c r="H263" s="162">
        <v>0</v>
      </c>
      <c r="I263" s="162">
        <v>0</v>
      </c>
      <c r="J263" s="162">
        <v>0</v>
      </c>
      <c r="K263" s="162">
        <v>0</v>
      </c>
      <c r="L263" s="162">
        <v>0</v>
      </c>
      <c r="M263" s="162">
        <v>0</v>
      </c>
      <c r="N263" s="162">
        <v>0</v>
      </c>
      <c r="O263" s="162">
        <v>0</v>
      </c>
      <c r="P263" s="162">
        <v>0</v>
      </c>
      <c r="Q263" s="162">
        <v>0</v>
      </c>
      <c r="R263" s="162">
        <v>0</v>
      </c>
      <c r="S263" s="162">
        <v>0</v>
      </c>
      <c r="T263" s="128"/>
      <c r="U263" s="162">
        <v>0</v>
      </c>
      <c r="V263" s="162">
        <v>0</v>
      </c>
      <c r="X263" s="163" t="s">
        <v>103</v>
      </c>
    </row>
    <row r="264" spans="4:24" ht="21" x14ac:dyDescent="0.5">
      <c r="D264" s="126" t="s">
        <v>53</v>
      </c>
      <c r="E264" s="162">
        <v>8.8732000000000005E-2</v>
      </c>
      <c r="F264" s="162">
        <v>5.0990000000000001E-2</v>
      </c>
      <c r="G264" s="162">
        <v>5.296E-2</v>
      </c>
      <c r="H264" s="162">
        <v>7.9339999999999994E-2</v>
      </c>
      <c r="I264" s="162">
        <v>7.3910000000000003E-2</v>
      </c>
      <c r="J264" s="162">
        <v>6.4979999999999996E-2</v>
      </c>
      <c r="K264" s="162">
        <v>0.35958000000000001</v>
      </c>
      <c r="L264" s="162">
        <v>0.20839099999999999</v>
      </c>
      <c r="M264" s="162">
        <v>0.13122200000000001</v>
      </c>
      <c r="N264" s="162">
        <v>0.18135899999999999</v>
      </c>
      <c r="O264" s="162">
        <v>0.28745100000000001</v>
      </c>
      <c r="P264" s="162">
        <v>0.10885</v>
      </c>
      <c r="Q264" s="162">
        <v>0.13622200000000001</v>
      </c>
      <c r="R264" s="162">
        <v>8.8919999999999999E-2</v>
      </c>
      <c r="S264" s="162">
        <v>9.1396000000000005E-2</v>
      </c>
      <c r="T264" s="128"/>
      <c r="U264" s="162">
        <v>1.9800000000000002E-2</v>
      </c>
      <c r="V264" s="162">
        <v>4.8030000000000003E-2</v>
      </c>
      <c r="X264" s="163">
        <v>1.4257575757575758</v>
      </c>
    </row>
    <row r="265" spans="4:24" ht="21" x14ac:dyDescent="0.5">
      <c r="D265" s="126" t="s">
        <v>54</v>
      </c>
      <c r="E265" s="162">
        <v>5.0909999999999997E-2</v>
      </c>
      <c r="F265" s="162">
        <v>0.15210699999999999</v>
      </c>
      <c r="G265" s="162">
        <v>7.5527999999999998E-2</v>
      </c>
      <c r="H265" s="162">
        <v>3.8941999999999997E-2</v>
      </c>
      <c r="I265" s="162">
        <v>7.5842000000000007E-2</v>
      </c>
      <c r="J265" s="162">
        <v>9.0132000000000004E-2</v>
      </c>
      <c r="K265" s="162">
        <v>0.14804700000000001</v>
      </c>
      <c r="L265" s="162">
        <v>0.14731900000000001</v>
      </c>
      <c r="M265" s="162">
        <v>0.24932199999999999</v>
      </c>
      <c r="N265" s="162">
        <v>0.313301</v>
      </c>
      <c r="O265" s="162">
        <v>0.64658300000000002</v>
      </c>
      <c r="P265" s="162">
        <v>0.96784499999999996</v>
      </c>
      <c r="Q265" s="162">
        <v>0.334623</v>
      </c>
      <c r="R265" s="162">
        <v>0.25253199999999998</v>
      </c>
      <c r="S265" s="162">
        <v>0.40631400000000001</v>
      </c>
      <c r="T265" s="128"/>
      <c r="U265" s="162">
        <v>6.0711000000000001E-2</v>
      </c>
      <c r="V265" s="162">
        <v>0.12334100000000001</v>
      </c>
      <c r="X265" s="163">
        <v>1.0316087694157567</v>
      </c>
    </row>
    <row r="266" spans="4:24" ht="21" x14ac:dyDescent="0.5">
      <c r="D266" s="126" t="s">
        <v>55</v>
      </c>
      <c r="E266" s="162">
        <v>0.203789</v>
      </c>
      <c r="F266" s="162">
        <v>1.4599999999999999E-3</v>
      </c>
      <c r="G266" s="162">
        <v>3.79E-4</v>
      </c>
      <c r="H266" s="162">
        <v>9.859999999999999E-4</v>
      </c>
      <c r="I266" s="162">
        <v>3.0400000000000002E-3</v>
      </c>
      <c r="J266" s="162">
        <v>1.8453000000000001E-2</v>
      </c>
      <c r="K266" s="162">
        <v>3.1361E-2</v>
      </c>
      <c r="L266" s="162">
        <v>3.8674E-2</v>
      </c>
      <c r="M266" s="162">
        <v>1.7166000000000001E-2</v>
      </c>
      <c r="N266" s="162">
        <v>1.13E-4</v>
      </c>
      <c r="O266" s="162">
        <v>8.43E-4</v>
      </c>
      <c r="P266" s="162">
        <v>5.0000000000000002E-5</v>
      </c>
      <c r="Q266" s="162">
        <v>2.2079999999999999E-3</v>
      </c>
      <c r="R266" s="162">
        <v>2.4130000000000002E-3</v>
      </c>
      <c r="S266" s="162">
        <v>2.6088E-2</v>
      </c>
      <c r="T266" s="128"/>
      <c r="U266" s="162">
        <v>1.3589E-2</v>
      </c>
      <c r="V266" s="162">
        <v>3.8000000000000002E-4</v>
      </c>
      <c r="X266" s="163">
        <v>-0.97203620575465455</v>
      </c>
    </row>
    <row r="267" spans="4:24" ht="21" x14ac:dyDescent="0.5">
      <c r="D267" s="126" t="s">
        <v>56</v>
      </c>
      <c r="E267" s="162">
        <v>0.28515000000000001</v>
      </c>
      <c r="F267" s="162">
        <v>0.18571299999999999</v>
      </c>
      <c r="G267" s="162">
        <v>0.17292199999999999</v>
      </c>
      <c r="H267" s="162">
        <v>0.181675</v>
      </c>
      <c r="I267" s="162">
        <v>0.31201299999999998</v>
      </c>
      <c r="J267" s="162">
        <v>1.2148220000000001</v>
      </c>
      <c r="K267" s="162">
        <v>1.58647</v>
      </c>
      <c r="L267" s="162">
        <v>2.162115</v>
      </c>
      <c r="M267" s="162">
        <v>1.7488999999999999</v>
      </c>
      <c r="N267" s="162">
        <v>1.4680260000000001</v>
      </c>
      <c r="O267" s="162">
        <v>0.66958200000000001</v>
      </c>
      <c r="P267" s="162">
        <v>0.66578599999999999</v>
      </c>
      <c r="Q267" s="162">
        <v>1.373159</v>
      </c>
      <c r="R267" s="162">
        <v>0.50482800000000005</v>
      </c>
      <c r="S267" s="162">
        <v>0.40756599999999998</v>
      </c>
      <c r="T267" s="128"/>
      <c r="U267" s="162">
        <v>8.6779999999999996E-2</v>
      </c>
      <c r="V267" s="162">
        <v>0.448932</v>
      </c>
      <c r="X267" s="163">
        <v>4.1732196358607974</v>
      </c>
    </row>
    <row r="268" spans="4:24" ht="21" x14ac:dyDescent="0.5">
      <c r="D268" s="130" t="s">
        <v>57</v>
      </c>
      <c r="E268" s="162">
        <v>0</v>
      </c>
      <c r="F268" s="162">
        <v>1.4920000000000001E-3</v>
      </c>
      <c r="G268" s="162">
        <v>0</v>
      </c>
      <c r="H268" s="162">
        <v>0</v>
      </c>
      <c r="I268" s="162">
        <v>0</v>
      </c>
      <c r="J268" s="162">
        <v>0</v>
      </c>
      <c r="K268" s="162">
        <v>0</v>
      </c>
      <c r="L268" s="162">
        <v>0</v>
      </c>
      <c r="M268" s="162">
        <v>0</v>
      </c>
      <c r="N268" s="162">
        <v>7.6499999999999995E-4</v>
      </c>
      <c r="O268" s="162">
        <v>1.7899999999999999E-4</v>
      </c>
      <c r="P268" s="162">
        <v>30.513055999999999</v>
      </c>
      <c r="Q268" s="162">
        <v>0</v>
      </c>
      <c r="R268" s="162">
        <v>2.7590000000000002E-3</v>
      </c>
      <c r="S268" s="164">
        <v>1.25E-4</v>
      </c>
      <c r="T268" s="128"/>
      <c r="U268" s="164">
        <v>0</v>
      </c>
      <c r="V268" s="164">
        <v>9.9999999999999995E-7</v>
      </c>
      <c r="X268" s="165" t="s">
        <v>103</v>
      </c>
    </row>
    <row r="269" spans="4:24" ht="21" x14ac:dyDescent="0.5">
      <c r="D269" s="167" t="s">
        <v>89</v>
      </c>
      <c r="E269" s="134">
        <v>0</v>
      </c>
      <c r="F269" s="134">
        <v>0</v>
      </c>
      <c r="G269" s="134">
        <v>0</v>
      </c>
      <c r="H269" s="134">
        <v>0</v>
      </c>
      <c r="I269" s="134">
        <v>0</v>
      </c>
      <c r="J269" s="134">
        <v>0</v>
      </c>
      <c r="K269" s="134">
        <v>0</v>
      </c>
      <c r="L269" s="134">
        <v>7.4999999999999993E-5</v>
      </c>
      <c r="M269" s="134">
        <v>0</v>
      </c>
      <c r="N269" s="134">
        <v>0</v>
      </c>
      <c r="O269" s="134">
        <v>0</v>
      </c>
      <c r="P269" s="134">
        <v>0</v>
      </c>
      <c r="Q269" s="134">
        <v>0</v>
      </c>
      <c r="R269" s="134">
        <v>0</v>
      </c>
      <c r="S269" s="124">
        <v>0</v>
      </c>
      <c r="T269" s="124"/>
      <c r="U269" s="124">
        <v>0</v>
      </c>
      <c r="V269" s="124">
        <v>0</v>
      </c>
      <c r="X269" s="135" t="s">
        <v>103</v>
      </c>
    </row>
    <row r="270" spans="4:24" ht="21" x14ac:dyDescent="0.5">
      <c r="D270" s="136" t="s">
        <v>19</v>
      </c>
      <c r="E270" s="128">
        <v>0</v>
      </c>
      <c r="F270" s="128">
        <v>0</v>
      </c>
      <c r="G270" s="128">
        <v>0</v>
      </c>
      <c r="H270" s="128">
        <v>0</v>
      </c>
      <c r="I270" s="128">
        <v>0</v>
      </c>
      <c r="J270" s="128">
        <v>0</v>
      </c>
      <c r="K270" s="128">
        <v>0</v>
      </c>
      <c r="L270" s="128">
        <v>0</v>
      </c>
      <c r="M270" s="128">
        <v>0</v>
      </c>
      <c r="N270" s="128">
        <v>0</v>
      </c>
      <c r="O270" s="128">
        <v>0</v>
      </c>
      <c r="P270" s="128">
        <v>0</v>
      </c>
      <c r="Q270" s="128">
        <v>0</v>
      </c>
      <c r="R270" s="128">
        <v>0</v>
      </c>
      <c r="S270" s="124">
        <v>0</v>
      </c>
      <c r="T270" s="124"/>
      <c r="U270" s="124">
        <v>0</v>
      </c>
      <c r="V270" s="124">
        <v>0</v>
      </c>
      <c r="X270" s="135" t="s">
        <v>103</v>
      </c>
    </row>
    <row r="271" spans="4:24" ht="21" x14ac:dyDescent="0.5">
      <c r="D271" s="136" t="s">
        <v>53</v>
      </c>
      <c r="E271" s="128">
        <v>0</v>
      </c>
      <c r="F271" s="128">
        <v>0</v>
      </c>
      <c r="G271" s="128">
        <v>0</v>
      </c>
      <c r="H271" s="128">
        <v>0</v>
      </c>
      <c r="I271" s="128">
        <v>0</v>
      </c>
      <c r="J271" s="128">
        <v>0</v>
      </c>
      <c r="K271" s="128">
        <v>0</v>
      </c>
      <c r="L271" s="128">
        <v>0</v>
      </c>
      <c r="M271" s="128">
        <v>0</v>
      </c>
      <c r="N271" s="128">
        <v>0</v>
      </c>
      <c r="O271" s="128">
        <v>0</v>
      </c>
      <c r="P271" s="128">
        <v>0</v>
      </c>
      <c r="Q271" s="128">
        <v>0</v>
      </c>
      <c r="R271" s="128">
        <v>0</v>
      </c>
      <c r="S271" s="124">
        <v>0</v>
      </c>
      <c r="T271" s="124"/>
      <c r="U271" s="124">
        <v>0</v>
      </c>
      <c r="V271" s="124">
        <v>0</v>
      </c>
      <c r="X271" s="135" t="s">
        <v>103</v>
      </c>
    </row>
    <row r="272" spans="4:24" ht="21" x14ac:dyDescent="0.5">
      <c r="D272" s="136" t="s">
        <v>54</v>
      </c>
      <c r="E272" s="128">
        <v>0</v>
      </c>
      <c r="F272" s="128">
        <v>0</v>
      </c>
      <c r="G272" s="128">
        <v>0</v>
      </c>
      <c r="H272" s="128">
        <v>0</v>
      </c>
      <c r="I272" s="128">
        <v>0</v>
      </c>
      <c r="J272" s="128">
        <v>0</v>
      </c>
      <c r="K272" s="128">
        <v>0</v>
      </c>
      <c r="L272" s="128">
        <v>7.4999999999999993E-5</v>
      </c>
      <c r="M272" s="128">
        <v>0</v>
      </c>
      <c r="N272" s="128">
        <v>0</v>
      </c>
      <c r="O272" s="128">
        <v>0</v>
      </c>
      <c r="P272" s="128">
        <v>0</v>
      </c>
      <c r="Q272" s="128">
        <v>0</v>
      </c>
      <c r="R272" s="128">
        <v>0</v>
      </c>
      <c r="S272" s="124">
        <v>0</v>
      </c>
      <c r="T272" s="124"/>
      <c r="U272" s="124">
        <v>0</v>
      </c>
      <c r="V272" s="124">
        <v>0</v>
      </c>
      <c r="X272" s="135" t="s">
        <v>103</v>
      </c>
    </row>
    <row r="273" spans="4:24" ht="21" x14ac:dyDescent="0.5">
      <c r="D273" s="136" t="s">
        <v>55</v>
      </c>
      <c r="E273" s="128">
        <v>0</v>
      </c>
      <c r="F273" s="128">
        <v>0</v>
      </c>
      <c r="G273" s="128">
        <v>0</v>
      </c>
      <c r="H273" s="128">
        <v>0</v>
      </c>
      <c r="I273" s="128">
        <v>0</v>
      </c>
      <c r="J273" s="128">
        <v>0</v>
      </c>
      <c r="K273" s="128">
        <v>0</v>
      </c>
      <c r="L273" s="128">
        <v>0</v>
      </c>
      <c r="M273" s="128">
        <v>0</v>
      </c>
      <c r="N273" s="128">
        <v>0</v>
      </c>
      <c r="O273" s="128">
        <v>0</v>
      </c>
      <c r="P273" s="128">
        <v>0</v>
      </c>
      <c r="Q273" s="128">
        <v>0</v>
      </c>
      <c r="R273" s="128">
        <v>0</v>
      </c>
      <c r="S273" s="124">
        <v>0</v>
      </c>
      <c r="T273" s="124"/>
      <c r="U273" s="124">
        <v>0</v>
      </c>
      <c r="V273" s="124">
        <v>0</v>
      </c>
      <c r="X273" s="135" t="s">
        <v>103</v>
      </c>
    </row>
    <row r="274" spans="4:24" ht="21" x14ac:dyDescent="0.5">
      <c r="D274" s="136" t="s">
        <v>56</v>
      </c>
      <c r="E274" s="128">
        <v>0</v>
      </c>
      <c r="F274" s="128">
        <v>0</v>
      </c>
      <c r="G274" s="128">
        <v>0</v>
      </c>
      <c r="H274" s="128">
        <v>0</v>
      </c>
      <c r="I274" s="128">
        <v>0</v>
      </c>
      <c r="J274" s="128">
        <v>0</v>
      </c>
      <c r="K274" s="128">
        <v>0</v>
      </c>
      <c r="L274" s="128">
        <v>0</v>
      </c>
      <c r="M274" s="128">
        <v>0</v>
      </c>
      <c r="N274" s="128">
        <v>0</v>
      </c>
      <c r="O274" s="128">
        <v>0</v>
      </c>
      <c r="P274" s="128">
        <v>0</v>
      </c>
      <c r="Q274" s="128">
        <v>0</v>
      </c>
      <c r="R274" s="128">
        <v>0</v>
      </c>
      <c r="S274" s="124">
        <v>0</v>
      </c>
      <c r="T274" s="124"/>
      <c r="U274" s="124">
        <v>0</v>
      </c>
      <c r="V274" s="124">
        <v>0</v>
      </c>
      <c r="X274" s="135" t="s">
        <v>103</v>
      </c>
    </row>
    <row r="275" spans="4:24" ht="21" x14ac:dyDescent="0.5">
      <c r="D275" s="138" t="s">
        <v>57</v>
      </c>
      <c r="E275" s="128">
        <v>0</v>
      </c>
      <c r="F275" s="128">
        <v>0</v>
      </c>
      <c r="G275" s="128">
        <v>0</v>
      </c>
      <c r="H275" s="128">
        <v>0</v>
      </c>
      <c r="I275" s="128">
        <v>0</v>
      </c>
      <c r="J275" s="128">
        <v>0</v>
      </c>
      <c r="K275" s="128">
        <v>0</v>
      </c>
      <c r="L275" s="128">
        <v>0</v>
      </c>
      <c r="M275" s="128">
        <v>0</v>
      </c>
      <c r="N275" s="128">
        <v>0</v>
      </c>
      <c r="O275" s="128">
        <v>0</v>
      </c>
      <c r="P275" s="128">
        <v>0</v>
      </c>
      <c r="Q275" s="128">
        <v>0</v>
      </c>
      <c r="R275" s="128">
        <v>0</v>
      </c>
      <c r="S275" s="168">
        <v>0</v>
      </c>
      <c r="T275" s="124"/>
      <c r="U275" s="168">
        <v>0</v>
      </c>
      <c r="V275" s="168">
        <v>0</v>
      </c>
      <c r="X275" s="169" t="s">
        <v>103</v>
      </c>
    </row>
    <row r="276" spans="4:24" ht="21" x14ac:dyDescent="0.5">
      <c r="D276" s="170" t="s">
        <v>90</v>
      </c>
      <c r="E276" s="166">
        <v>0</v>
      </c>
      <c r="F276" s="166">
        <v>0</v>
      </c>
      <c r="G276" s="166">
        <v>3.0000000000000001E-3</v>
      </c>
      <c r="H276" s="166">
        <v>3.0000000000000001E-5</v>
      </c>
      <c r="I276" s="166">
        <v>9.2E-5</v>
      </c>
      <c r="J276" s="166">
        <v>0</v>
      </c>
      <c r="K276" s="166">
        <v>5.0000000000000002E-5</v>
      </c>
      <c r="L276" s="166">
        <v>5.0000000000000004E-6</v>
      </c>
      <c r="M276" s="166">
        <v>1.9999999999999999E-6</v>
      </c>
      <c r="N276" s="166">
        <v>0</v>
      </c>
      <c r="O276" s="166">
        <v>0</v>
      </c>
      <c r="P276" s="166">
        <v>0</v>
      </c>
      <c r="Q276" s="166">
        <v>0</v>
      </c>
      <c r="R276" s="166">
        <v>0</v>
      </c>
      <c r="S276" s="160">
        <v>0</v>
      </c>
      <c r="T276" s="124"/>
      <c r="U276" s="160">
        <v>0</v>
      </c>
      <c r="V276" s="160">
        <v>2.1679999999999998E-3</v>
      </c>
      <c r="X276" s="161" t="s">
        <v>103</v>
      </c>
    </row>
    <row r="277" spans="4:24" ht="21" x14ac:dyDescent="0.5">
      <c r="D277" s="126" t="s">
        <v>19</v>
      </c>
      <c r="E277" s="162">
        <v>0</v>
      </c>
      <c r="F277" s="162">
        <v>0</v>
      </c>
      <c r="G277" s="162">
        <v>0</v>
      </c>
      <c r="H277" s="162">
        <v>0</v>
      </c>
      <c r="I277" s="162">
        <v>0</v>
      </c>
      <c r="J277" s="162">
        <v>0</v>
      </c>
      <c r="K277" s="162">
        <v>0</v>
      </c>
      <c r="L277" s="162">
        <v>0</v>
      </c>
      <c r="M277" s="162">
        <v>0</v>
      </c>
      <c r="N277" s="162">
        <v>0</v>
      </c>
      <c r="O277" s="162">
        <v>0</v>
      </c>
      <c r="P277" s="162">
        <v>0</v>
      </c>
      <c r="Q277" s="162">
        <v>0</v>
      </c>
      <c r="R277" s="162">
        <v>0</v>
      </c>
      <c r="S277" s="160">
        <v>0</v>
      </c>
      <c r="T277" s="124"/>
      <c r="U277" s="160">
        <v>0</v>
      </c>
      <c r="V277" s="160">
        <v>0</v>
      </c>
      <c r="X277" s="161" t="s">
        <v>103</v>
      </c>
    </row>
    <row r="278" spans="4:24" ht="21" x14ac:dyDescent="0.5">
      <c r="D278" s="126" t="s">
        <v>53</v>
      </c>
      <c r="E278" s="162">
        <v>0</v>
      </c>
      <c r="F278" s="162">
        <v>0</v>
      </c>
      <c r="G278" s="162">
        <v>0</v>
      </c>
      <c r="H278" s="162">
        <v>0</v>
      </c>
      <c r="I278" s="162">
        <v>0</v>
      </c>
      <c r="J278" s="162">
        <v>0</v>
      </c>
      <c r="K278" s="162">
        <v>0</v>
      </c>
      <c r="L278" s="162">
        <v>0</v>
      </c>
      <c r="M278" s="162">
        <v>0</v>
      </c>
      <c r="N278" s="162">
        <v>0</v>
      </c>
      <c r="O278" s="162">
        <v>0</v>
      </c>
      <c r="P278" s="162">
        <v>0</v>
      </c>
      <c r="Q278" s="162">
        <v>0</v>
      </c>
      <c r="R278" s="162">
        <v>0</v>
      </c>
      <c r="S278" s="160">
        <v>0</v>
      </c>
      <c r="T278" s="124"/>
      <c r="U278" s="160">
        <v>0</v>
      </c>
      <c r="V278" s="160">
        <v>0</v>
      </c>
      <c r="X278" s="161" t="s">
        <v>103</v>
      </c>
    </row>
    <row r="279" spans="4:24" ht="21" x14ac:dyDescent="0.5">
      <c r="D279" s="126" t="s">
        <v>54</v>
      </c>
      <c r="E279" s="162">
        <v>0</v>
      </c>
      <c r="F279" s="162">
        <v>0</v>
      </c>
      <c r="G279" s="162">
        <v>3.0000000000000001E-3</v>
      </c>
      <c r="H279" s="162">
        <v>3.0000000000000001E-5</v>
      </c>
      <c r="I279" s="162">
        <v>9.1000000000000003E-5</v>
      </c>
      <c r="J279" s="162">
        <v>0</v>
      </c>
      <c r="K279" s="162">
        <v>5.0000000000000002E-5</v>
      </c>
      <c r="L279" s="162">
        <v>5.0000000000000004E-6</v>
      </c>
      <c r="M279" s="162">
        <v>1.9999999999999999E-6</v>
      </c>
      <c r="N279" s="162">
        <v>0</v>
      </c>
      <c r="O279" s="162">
        <v>0</v>
      </c>
      <c r="P279" s="162">
        <v>0</v>
      </c>
      <c r="Q279" s="162">
        <v>0</v>
      </c>
      <c r="R279" s="162">
        <v>0</v>
      </c>
      <c r="S279" s="160">
        <v>0</v>
      </c>
      <c r="T279" s="124"/>
      <c r="U279" s="160">
        <v>0</v>
      </c>
      <c r="V279" s="160">
        <v>2.1679999999999998E-3</v>
      </c>
      <c r="X279" s="161" t="s">
        <v>103</v>
      </c>
    </row>
    <row r="280" spans="4:24" ht="21" x14ac:dyDescent="0.5">
      <c r="D280" s="126" t="s">
        <v>55</v>
      </c>
      <c r="E280" s="162">
        <v>0</v>
      </c>
      <c r="F280" s="162">
        <v>0</v>
      </c>
      <c r="G280" s="162">
        <v>0</v>
      </c>
      <c r="H280" s="162">
        <v>0</v>
      </c>
      <c r="I280" s="162">
        <v>0</v>
      </c>
      <c r="J280" s="162">
        <v>0</v>
      </c>
      <c r="K280" s="162">
        <v>0</v>
      </c>
      <c r="L280" s="162">
        <v>0</v>
      </c>
      <c r="M280" s="162">
        <v>0</v>
      </c>
      <c r="N280" s="162">
        <v>0</v>
      </c>
      <c r="O280" s="162">
        <v>0</v>
      </c>
      <c r="P280" s="162">
        <v>0</v>
      </c>
      <c r="Q280" s="162">
        <v>0</v>
      </c>
      <c r="R280" s="162">
        <v>0</v>
      </c>
      <c r="S280" s="160">
        <v>0</v>
      </c>
      <c r="T280" s="124"/>
      <c r="U280" s="160">
        <v>0</v>
      </c>
      <c r="V280" s="160">
        <v>0</v>
      </c>
      <c r="X280" s="161" t="s">
        <v>103</v>
      </c>
    </row>
    <row r="281" spans="4:24" ht="21" x14ac:dyDescent="0.5">
      <c r="D281" s="126" t="s">
        <v>56</v>
      </c>
      <c r="E281" s="162">
        <v>0</v>
      </c>
      <c r="F281" s="162">
        <v>0</v>
      </c>
      <c r="G281" s="162">
        <v>0</v>
      </c>
      <c r="H281" s="162">
        <v>0</v>
      </c>
      <c r="I281" s="162">
        <v>9.9999999999999995E-7</v>
      </c>
      <c r="J281" s="162">
        <v>0</v>
      </c>
      <c r="K281" s="162">
        <v>0</v>
      </c>
      <c r="L281" s="162">
        <v>0</v>
      </c>
      <c r="M281" s="162">
        <v>0</v>
      </c>
      <c r="N281" s="162">
        <v>0</v>
      </c>
      <c r="O281" s="162">
        <v>0</v>
      </c>
      <c r="P281" s="162">
        <v>0</v>
      </c>
      <c r="Q281" s="162">
        <v>0</v>
      </c>
      <c r="R281" s="162">
        <v>0</v>
      </c>
      <c r="S281" s="160">
        <v>0</v>
      </c>
      <c r="T281" s="124"/>
      <c r="U281" s="160">
        <v>0</v>
      </c>
      <c r="V281" s="160">
        <v>0</v>
      </c>
      <c r="X281" s="161" t="s">
        <v>103</v>
      </c>
    </row>
    <row r="282" spans="4:24" ht="21" x14ac:dyDescent="0.5">
      <c r="D282" s="130" t="s">
        <v>57</v>
      </c>
      <c r="E282" s="162">
        <v>0</v>
      </c>
      <c r="F282" s="162">
        <v>0</v>
      </c>
      <c r="G282" s="162">
        <v>0</v>
      </c>
      <c r="H282" s="162">
        <v>0</v>
      </c>
      <c r="I282" s="162">
        <v>0</v>
      </c>
      <c r="J282" s="162">
        <v>0</v>
      </c>
      <c r="K282" s="162">
        <v>0</v>
      </c>
      <c r="L282" s="162">
        <v>0</v>
      </c>
      <c r="M282" s="162">
        <v>0</v>
      </c>
      <c r="N282" s="162">
        <v>0</v>
      </c>
      <c r="O282" s="162">
        <v>0</v>
      </c>
      <c r="P282" s="162">
        <v>0</v>
      </c>
      <c r="Q282" s="162">
        <v>0</v>
      </c>
      <c r="R282" s="162">
        <v>0</v>
      </c>
      <c r="S282" s="160">
        <v>0</v>
      </c>
      <c r="T282" s="124"/>
      <c r="U282" s="174">
        <v>0</v>
      </c>
      <c r="V282" s="174">
        <v>0</v>
      </c>
      <c r="X282" s="175" t="s">
        <v>103</v>
      </c>
    </row>
    <row r="283" spans="4:24" ht="21" x14ac:dyDescent="0.5">
      <c r="D283" s="133" t="s">
        <v>30</v>
      </c>
      <c r="E283" s="134">
        <v>179.48092500000001</v>
      </c>
      <c r="F283" s="134">
        <v>79.868537000000003</v>
      </c>
      <c r="G283" s="134">
        <v>287.40814799999998</v>
      </c>
      <c r="H283" s="134">
        <v>306.16936099999998</v>
      </c>
      <c r="I283" s="134">
        <v>590.11298999999997</v>
      </c>
      <c r="J283" s="134">
        <v>355.58110699999997</v>
      </c>
      <c r="K283" s="134">
        <v>453.42892999999998</v>
      </c>
      <c r="L283" s="134">
        <v>314.46085499999998</v>
      </c>
      <c r="M283" s="134">
        <v>223.80964</v>
      </c>
      <c r="N283" s="134">
        <v>197.14570000000001</v>
      </c>
      <c r="O283" s="134">
        <v>1027.3091879999999</v>
      </c>
      <c r="P283" s="134">
        <v>945.59334799999999</v>
      </c>
      <c r="Q283" s="134">
        <v>448.51482900000002</v>
      </c>
      <c r="R283" s="134">
        <v>204.16180199999999</v>
      </c>
      <c r="S283" s="134">
        <v>921.683628</v>
      </c>
      <c r="T283" s="124"/>
      <c r="U283" s="124">
        <v>492.98561699999999</v>
      </c>
      <c r="V283" s="124">
        <v>232.03756100000001</v>
      </c>
      <c r="X283" s="135">
        <v>-0.52932184429226459</v>
      </c>
    </row>
    <row r="284" spans="4:24" ht="21" x14ac:dyDescent="0.5">
      <c r="D284" s="136" t="s">
        <v>19</v>
      </c>
      <c r="E284" s="128">
        <v>0</v>
      </c>
      <c r="F284" s="128">
        <v>0</v>
      </c>
      <c r="G284" s="128">
        <v>0</v>
      </c>
      <c r="H284" s="128">
        <v>0</v>
      </c>
      <c r="I284" s="128">
        <v>0</v>
      </c>
      <c r="J284" s="128">
        <v>0</v>
      </c>
      <c r="K284" s="128">
        <v>0</v>
      </c>
      <c r="L284" s="128">
        <v>0</v>
      </c>
      <c r="M284" s="128">
        <v>0</v>
      </c>
      <c r="N284" s="128">
        <v>0</v>
      </c>
      <c r="O284" s="128">
        <v>0</v>
      </c>
      <c r="P284" s="128">
        <v>2.8889999999999999E-2</v>
      </c>
      <c r="Q284" s="128">
        <v>0</v>
      </c>
      <c r="R284" s="128">
        <v>1.7699999999999999E-4</v>
      </c>
      <c r="S284" s="128">
        <v>0</v>
      </c>
      <c r="T284" s="128"/>
      <c r="U284" s="128">
        <v>0</v>
      </c>
      <c r="V284" s="128">
        <v>0</v>
      </c>
      <c r="X284" s="137" t="s">
        <v>103</v>
      </c>
    </row>
    <row r="285" spans="4:24" ht="21" x14ac:dyDescent="0.5">
      <c r="D285" s="136" t="s">
        <v>53</v>
      </c>
      <c r="E285" s="128">
        <v>39.385919999999999</v>
      </c>
      <c r="F285" s="128">
        <v>24.742000000000001</v>
      </c>
      <c r="G285" s="128">
        <v>4.5</v>
      </c>
      <c r="H285" s="128">
        <v>3</v>
      </c>
      <c r="I285" s="128">
        <v>0</v>
      </c>
      <c r="J285" s="128">
        <v>0</v>
      </c>
      <c r="K285" s="128">
        <v>0.17802000000000001</v>
      </c>
      <c r="L285" s="128">
        <v>1.05362</v>
      </c>
      <c r="M285" s="128">
        <v>2.6950000000000002E-2</v>
      </c>
      <c r="N285" s="128">
        <v>3</v>
      </c>
      <c r="O285" s="128">
        <v>4.8499999999999996</v>
      </c>
      <c r="P285" s="128">
        <v>4.24</v>
      </c>
      <c r="Q285" s="128">
        <v>3.0874799999999998</v>
      </c>
      <c r="R285" s="128">
        <v>2.7E-2</v>
      </c>
      <c r="S285" s="128">
        <v>0.57889999999999997</v>
      </c>
      <c r="T285" s="128"/>
      <c r="U285" s="128">
        <v>5.0200000000000002E-2</v>
      </c>
      <c r="V285" s="128">
        <v>0</v>
      </c>
      <c r="X285" s="137">
        <v>-1</v>
      </c>
    </row>
    <row r="286" spans="4:24" ht="21" x14ac:dyDescent="0.5">
      <c r="D286" s="136" t="s">
        <v>54</v>
      </c>
      <c r="E286" s="128">
        <v>6.23</v>
      </c>
      <c r="F286" s="128">
        <v>14.047012</v>
      </c>
      <c r="G286" s="128">
        <v>13.944545</v>
      </c>
      <c r="H286" s="128">
        <v>15.335317999999999</v>
      </c>
      <c r="I286" s="128">
        <v>11.397397</v>
      </c>
      <c r="J286" s="128">
        <v>6.3295680000000001</v>
      </c>
      <c r="K286" s="128">
        <v>5.0778059999999998</v>
      </c>
      <c r="L286" s="128">
        <v>1.6884710000000001</v>
      </c>
      <c r="M286" s="128">
        <v>1.6906129999999999</v>
      </c>
      <c r="N286" s="128">
        <v>2.1046680000000002</v>
      </c>
      <c r="O286" s="128">
        <v>1.1802379999999999</v>
      </c>
      <c r="P286" s="128">
        <v>1.0318149999999999</v>
      </c>
      <c r="Q286" s="128">
        <v>1.960888</v>
      </c>
      <c r="R286" s="128">
        <v>1.8474120000000001</v>
      </c>
      <c r="S286" s="128">
        <v>1.223339</v>
      </c>
      <c r="T286" s="128"/>
      <c r="U286" s="128">
        <v>0.42482799999999998</v>
      </c>
      <c r="V286" s="128">
        <v>0.124884</v>
      </c>
      <c r="X286" s="137">
        <v>-0.70603632528929361</v>
      </c>
    </row>
    <row r="287" spans="4:24" ht="21" x14ac:dyDescent="0.5">
      <c r="D287" s="136" t="s">
        <v>55</v>
      </c>
      <c r="E287" s="128">
        <v>16.024999999999999</v>
      </c>
      <c r="F287" s="128">
        <v>0.1</v>
      </c>
      <c r="G287" s="128">
        <v>1</v>
      </c>
      <c r="H287" s="128">
        <v>5.0219100000000001</v>
      </c>
      <c r="I287" s="128">
        <v>0</v>
      </c>
      <c r="J287" s="128">
        <v>25.2</v>
      </c>
      <c r="K287" s="128">
        <v>66.054040000000001</v>
      </c>
      <c r="L287" s="128">
        <v>58</v>
      </c>
      <c r="M287" s="128">
        <v>35.119999999999997</v>
      </c>
      <c r="N287" s="128">
        <v>47.8</v>
      </c>
      <c r="O287" s="128">
        <v>199.26192699999999</v>
      </c>
      <c r="P287" s="128">
        <v>106.925825</v>
      </c>
      <c r="Q287" s="128">
        <v>24.295044999999998</v>
      </c>
      <c r="R287" s="128">
        <v>21.265574000000001</v>
      </c>
      <c r="S287" s="128">
        <v>98.91919</v>
      </c>
      <c r="T287" s="128"/>
      <c r="U287" s="128">
        <v>27.28434</v>
      </c>
      <c r="V287" s="128">
        <v>17.642720000000001</v>
      </c>
      <c r="X287" s="137">
        <v>-0.35337559933646923</v>
      </c>
    </row>
    <row r="288" spans="4:24" ht="21" x14ac:dyDescent="0.5">
      <c r="D288" s="136" t="s">
        <v>56</v>
      </c>
      <c r="E288" s="128">
        <v>0</v>
      </c>
      <c r="F288" s="128">
        <v>0</v>
      </c>
      <c r="G288" s="128">
        <v>1.76E-4</v>
      </c>
      <c r="H288" s="128">
        <v>5.0000000000000002E-5</v>
      </c>
      <c r="I288" s="128">
        <v>6.0000000000000002E-5</v>
      </c>
      <c r="J288" s="128">
        <v>5.0000000000000004E-6</v>
      </c>
      <c r="K288" s="128">
        <v>0</v>
      </c>
      <c r="L288" s="128">
        <v>0</v>
      </c>
      <c r="M288" s="128">
        <v>2.5999999999999998E-4</v>
      </c>
      <c r="N288" s="128">
        <v>0</v>
      </c>
      <c r="O288" s="128">
        <v>2.5000000000000001E-2</v>
      </c>
      <c r="P288" s="128">
        <v>0.1764</v>
      </c>
      <c r="Q288" s="128">
        <v>0</v>
      </c>
      <c r="R288" s="128">
        <v>0</v>
      </c>
      <c r="S288" s="128">
        <v>0</v>
      </c>
      <c r="T288" s="128"/>
      <c r="U288" s="128">
        <v>0</v>
      </c>
      <c r="V288" s="128">
        <v>0</v>
      </c>
      <c r="X288" s="137" t="s">
        <v>103</v>
      </c>
    </row>
    <row r="289" spans="4:24" ht="21" x14ac:dyDescent="0.5">
      <c r="D289" s="138" t="s">
        <v>57</v>
      </c>
      <c r="E289" s="128">
        <v>117.840005</v>
      </c>
      <c r="F289" s="128">
        <v>40.979525000000002</v>
      </c>
      <c r="G289" s="128">
        <v>267.96342700000002</v>
      </c>
      <c r="H289" s="128">
        <v>282.81208299999997</v>
      </c>
      <c r="I289" s="128">
        <v>578.71553300000005</v>
      </c>
      <c r="J289" s="128">
        <v>324.051534</v>
      </c>
      <c r="K289" s="128">
        <v>382.11906399999998</v>
      </c>
      <c r="L289" s="128">
        <v>253.71876399999999</v>
      </c>
      <c r="M289" s="128">
        <v>186.97181699999999</v>
      </c>
      <c r="N289" s="128">
        <v>144.24103199999999</v>
      </c>
      <c r="O289" s="128">
        <v>821.99202300000002</v>
      </c>
      <c r="P289" s="128">
        <v>833.19041800000002</v>
      </c>
      <c r="Q289" s="128">
        <v>419.17141600000002</v>
      </c>
      <c r="R289" s="128">
        <v>181.02163899999999</v>
      </c>
      <c r="S289" s="139">
        <v>820.96219900000006</v>
      </c>
      <c r="T289" s="128"/>
      <c r="U289" s="139">
        <v>465.226249</v>
      </c>
      <c r="V289" s="139">
        <v>214.26995700000001</v>
      </c>
      <c r="X289" s="140">
        <v>-0.53942848783667841</v>
      </c>
    </row>
    <row r="290" spans="4:24" ht="21" x14ac:dyDescent="0.5">
      <c r="D290" s="148" t="s">
        <v>25</v>
      </c>
      <c r="E290" s="149">
        <v>185.82545200000001</v>
      </c>
      <c r="F290" s="149">
        <v>86.491014000000007</v>
      </c>
      <c r="G290" s="149">
        <v>295.08751500000005</v>
      </c>
      <c r="H290" s="149">
        <v>315.51600499999995</v>
      </c>
      <c r="I290" s="149">
        <v>597.10437300000001</v>
      </c>
      <c r="J290" s="149">
        <v>364.19826499999999</v>
      </c>
      <c r="K290" s="149">
        <v>460.63875100000001</v>
      </c>
      <c r="L290" s="149">
        <v>324.13274999999999</v>
      </c>
      <c r="M290" s="149">
        <v>229.94110999999998</v>
      </c>
      <c r="N290" s="149">
        <v>203.39517999999998</v>
      </c>
      <c r="O290" s="149">
        <v>1035.5083689999999</v>
      </c>
      <c r="P290" s="149">
        <v>984.60670500000003</v>
      </c>
      <c r="Q290" s="149">
        <v>459.49211600000001</v>
      </c>
      <c r="R290" s="149">
        <v>213.517087</v>
      </c>
      <c r="S290" s="150">
        <v>935.38840900000002</v>
      </c>
      <c r="T290" s="124"/>
      <c r="U290" s="150">
        <v>496.17224599999997</v>
      </c>
      <c r="V290" s="150">
        <v>235.07397</v>
      </c>
      <c r="X290" s="151">
        <v>-0.52622507225041359</v>
      </c>
    </row>
    <row r="291" spans="4:24" ht="21" x14ac:dyDescent="0.5">
      <c r="D291" s="152" t="s">
        <v>19</v>
      </c>
      <c r="E291" s="153">
        <v>0</v>
      </c>
      <c r="F291" s="153">
        <v>0</v>
      </c>
      <c r="G291" s="153">
        <v>0</v>
      </c>
      <c r="H291" s="153">
        <v>0</v>
      </c>
      <c r="I291" s="153">
        <v>0</v>
      </c>
      <c r="J291" s="153">
        <v>0</v>
      </c>
      <c r="K291" s="153">
        <v>3.6000000000000002E-4</v>
      </c>
      <c r="L291" s="153">
        <v>0</v>
      </c>
      <c r="M291" s="153">
        <v>2.5000000000000001E-5</v>
      </c>
      <c r="N291" s="153">
        <v>6.1980000000000004E-3</v>
      </c>
      <c r="O291" s="153">
        <v>8.6449999999999999E-3</v>
      </c>
      <c r="P291" s="153">
        <v>5.4266999999999996E-2</v>
      </c>
      <c r="Q291" s="153">
        <v>2.4403999999999999E-2</v>
      </c>
      <c r="R291" s="153">
        <v>5.8672999999999996E-2</v>
      </c>
      <c r="S291" s="153">
        <v>6.4257999999999996E-2</v>
      </c>
      <c r="T291" s="128"/>
      <c r="U291" s="153">
        <v>2.7140000000000001E-2</v>
      </c>
      <c r="V291" s="153">
        <v>5.7860000000000003E-3</v>
      </c>
      <c r="X291" s="154">
        <v>-0.78680913780397932</v>
      </c>
    </row>
    <row r="292" spans="4:24" ht="21" x14ac:dyDescent="0.5">
      <c r="D292" s="152" t="s">
        <v>53</v>
      </c>
      <c r="E292" s="153">
        <v>39.474651999999999</v>
      </c>
      <c r="F292" s="153">
        <v>24.804930000000002</v>
      </c>
      <c r="G292" s="153">
        <v>5.0190159999999997</v>
      </c>
      <c r="H292" s="153">
        <v>3.8770500000000001</v>
      </c>
      <c r="I292" s="153">
        <v>0.95963300000000007</v>
      </c>
      <c r="J292" s="153">
        <v>1.137753</v>
      </c>
      <c r="K292" s="153">
        <v>0.80323800000000012</v>
      </c>
      <c r="L292" s="153">
        <v>1.6221680000000001</v>
      </c>
      <c r="M292" s="153">
        <v>0.22436900000000001</v>
      </c>
      <c r="N292" s="153">
        <v>3.214029</v>
      </c>
      <c r="O292" s="153">
        <v>5.1559669999999995</v>
      </c>
      <c r="P292" s="153">
        <v>4.3602240000000005</v>
      </c>
      <c r="Q292" s="153">
        <v>3.2237019999999998</v>
      </c>
      <c r="R292" s="153">
        <v>0.11592</v>
      </c>
      <c r="S292" s="153">
        <v>0.670296</v>
      </c>
      <c r="T292" s="128"/>
      <c r="U292" s="153">
        <v>7.0000000000000007E-2</v>
      </c>
      <c r="V292" s="153">
        <v>4.8030000000000003E-2</v>
      </c>
      <c r="X292" s="154">
        <v>-0.31385714285714283</v>
      </c>
    </row>
    <row r="293" spans="4:24" ht="21" x14ac:dyDescent="0.5">
      <c r="D293" s="152" t="s">
        <v>54</v>
      </c>
      <c r="E293" s="153">
        <v>10.093403</v>
      </c>
      <c r="F293" s="153">
        <v>17.051659000000001</v>
      </c>
      <c r="G293" s="153">
        <v>17.209439</v>
      </c>
      <c r="H293" s="153">
        <v>19.245131999999998</v>
      </c>
      <c r="I293" s="153">
        <v>14.325327999999999</v>
      </c>
      <c r="J293" s="153">
        <v>10.37734</v>
      </c>
      <c r="K293" s="153">
        <v>6.2981870000000004</v>
      </c>
      <c r="L293" s="153">
        <v>4.0921219999999998</v>
      </c>
      <c r="M293" s="153">
        <v>3.4180060000000001</v>
      </c>
      <c r="N293" s="153">
        <v>4.1782370000000002</v>
      </c>
      <c r="O293" s="153">
        <v>3.252313</v>
      </c>
      <c r="P293" s="153">
        <v>3.4360939999999998</v>
      </c>
      <c r="Q293" s="153">
        <v>3.7789820000000001</v>
      </c>
      <c r="R293" s="153">
        <v>3.7049620000000001</v>
      </c>
      <c r="S293" s="153">
        <v>4.8762759999999998</v>
      </c>
      <c r="T293" s="128"/>
      <c r="U293" s="153">
        <v>1.4600869999999999</v>
      </c>
      <c r="V293" s="153">
        <v>1.028084</v>
      </c>
      <c r="X293" s="154">
        <v>-0.29587483485573118</v>
      </c>
    </row>
    <row r="294" spans="4:24" ht="21" x14ac:dyDescent="0.5">
      <c r="D294" s="152" t="s">
        <v>55</v>
      </c>
      <c r="E294" s="153">
        <v>16.255302</v>
      </c>
      <c r="F294" s="153">
        <v>0.12648999999999999</v>
      </c>
      <c r="G294" s="153">
        <v>1.030232</v>
      </c>
      <c r="H294" s="153">
        <v>5.0417350000000001</v>
      </c>
      <c r="I294" s="153">
        <v>6.5079999999999999E-2</v>
      </c>
      <c r="J294" s="153">
        <v>25.283881000000001</v>
      </c>
      <c r="K294" s="153">
        <v>66.133029000000008</v>
      </c>
      <c r="L294" s="153">
        <v>58.112347999999997</v>
      </c>
      <c r="M294" s="153">
        <v>35.248593</v>
      </c>
      <c r="N294" s="153">
        <v>47.860640999999994</v>
      </c>
      <c r="O294" s="153">
        <v>199.34474999999998</v>
      </c>
      <c r="P294" s="153">
        <v>107.11839500000001</v>
      </c>
      <c r="Q294" s="153">
        <v>24.396212999999999</v>
      </c>
      <c r="R294" s="153">
        <v>21.374272000000001</v>
      </c>
      <c r="S294" s="153">
        <v>99.180059</v>
      </c>
      <c r="T294" s="128"/>
      <c r="U294" s="153">
        <v>27.366005000000001</v>
      </c>
      <c r="V294" s="153">
        <v>17.862580000000001</v>
      </c>
      <c r="X294" s="154">
        <v>-0.34727118554571623</v>
      </c>
    </row>
    <row r="295" spans="4:24" ht="21" x14ac:dyDescent="0.5">
      <c r="D295" s="152" t="s">
        <v>56</v>
      </c>
      <c r="E295" s="153">
        <v>2.1620900000000001</v>
      </c>
      <c r="F295" s="153">
        <v>3.5269179999999998</v>
      </c>
      <c r="G295" s="153">
        <v>3.8653180000000003</v>
      </c>
      <c r="H295" s="153">
        <v>4.5395250000000003</v>
      </c>
      <c r="I295" s="153">
        <v>3.038599</v>
      </c>
      <c r="J295" s="153">
        <v>3.3475570000000001</v>
      </c>
      <c r="K295" s="153">
        <v>5.2820010000000002</v>
      </c>
      <c r="L295" s="153">
        <v>6.5873479999999995</v>
      </c>
      <c r="M295" s="153">
        <v>4.0781999999999998</v>
      </c>
      <c r="N295" s="153">
        <v>3.8940760000000001</v>
      </c>
      <c r="O295" s="153">
        <v>5.7544920000000008</v>
      </c>
      <c r="P295" s="153">
        <v>5.9342509999999997</v>
      </c>
      <c r="Q295" s="153">
        <v>8.8967989999999997</v>
      </c>
      <c r="R295" s="153">
        <v>7.2388620000000001</v>
      </c>
      <c r="S295" s="153">
        <v>9.6350409999999993</v>
      </c>
      <c r="T295" s="128"/>
      <c r="U295" s="153">
        <v>2.0227650000000001</v>
      </c>
      <c r="V295" s="153">
        <v>1.859532</v>
      </c>
      <c r="X295" s="154">
        <v>-8.0697955521279119E-2</v>
      </c>
    </row>
    <row r="296" spans="4:24" ht="21" x14ac:dyDescent="0.5">
      <c r="D296" s="155" t="s">
        <v>57</v>
      </c>
      <c r="E296" s="156">
        <v>117.840005</v>
      </c>
      <c r="F296" s="156">
        <v>40.981017000000001</v>
      </c>
      <c r="G296" s="156">
        <v>267.96351000000004</v>
      </c>
      <c r="H296" s="156">
        <v>282.81256299999995</v>
      </c>
      <c r="I296" s="156">
        <v>578.715733</v>
      </c>
      <c r="J296" s="156">
        <v>324.05173400000001</v>
      </c>
      <c r="K296" s="156">
        <v>382.12193600000001</v>
      </c>
      <c r="L296" s="156">
        <v>253.71876399999999</v>
      </c>
      <c r="M296" s="156">
        <v>186.97191699999999</v>
      </c>
      <c r="N296" s="156">
        <v>144.24199899999999</v>
      </c>
      <c r="O296" s="156">
        <v>821.99220200000002</v>
      </c>
      <c r="P296" s="156">
        <v>863.70347400000003</v>
      </c>
      <c r="Q296" s="156">
        <v>419.17201600000004</v>
      </c>
      <c r="R296" s="156">
        <v>181.02439799999999</v>
      </c>
      <c r="S296" s="156">
        <v>820.96247900000003</v>
      </c>
      <c r="T296" s="128"/>
      <c r="U296" s="156">
        <v>465.226249</v>
      </c>
      <c r="V296" s="156">
        <v>214.269958</v>
      </c>
      <c r="X296" s="157">
        <v>-0.53942848568718649</v>
      </c>
    </row>
    <row r="297" spans="4:24" ht="21" x14ac:dyDescent="0.5"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</row>
    <row r="298" spans="4:24" ht="21" x14ac:dyDescent="0.5"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</row>
    <row r="299" spans="4:24" ht="21" x14ac:dyDescent="0.5"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</row>
    <row r="300" spans="4:24" ht="21" x14ac:dyDescent="0.5">
      <c r="D300" s="117" t="s">
        <v>67</v>
      </c>
      <c r="E300" s="117"/>
      <c r="F300" s="117"/>
      <c r="G300" s="117"/>
      <c r="H300" s="117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8"/>
      <c r="U300" s="159"/>
      <c r="V300" s="159"/>
      <c r="X300" s="119"/>
    </row>
    <row r="301" spans="4:24" ht="21" x14ac:dyDescent="0.5">
      <c r="D301" s="120" t="s">
        <v>58</v>
      </c>
      <c r="E301" s="121">
        <v>2010</v>
      </c>
      <c r="F301" s="121">
        <v>2011</v>
      </c>
      <c r="G301" s="121">
        <v>2012</v>
      </c>
      <c r="H301" s="121">
        <v>2013</v>
      </c>
      <c r="I301" s="121">
        <v>2014</v>
      </c>
      <c r="J301" s="121">
        <v>2015</v>
      </c>
      <c r="K301" s="121">
        <v>2016</v>
      </c>
      <c r="L301" s="121">
        <v>2017</v>
      </c>
      <c r="M301" s="121">
        <v>2018</v>
      </c>
      <c r="N301" s="121">
        <v>2019</v>
      </c>
      <c r="O301" s="121">
        <v>2020</v>
      </c>
      <c r="P301" s="121">
        <v>2021</v>
      </c>
      <c r="Q301" s="121">
        <v>2022</v>
      </c>
      <c r="R301" s="121">
        <v>2023</v>
      </c>
      <c r="S301" s="121">
        <v>2024</v>
      </c>
      <c r="T301" s="93"/>
      <c r="U301" s="121" t="s">
        <v>100</v>
      </c>
      <c r="V301" s="121" t="s">
        <v>107</v>
      </c>
      <c r="X301" s="121" t="s">
        <v>108</v>
      </c>
    </row>
    <row r="302" spans="4:24" ht="21" x14ac:dyDescent="0.5">
      <c r="D302" s="148" t="s">
        <v>25</v>
      </c>
      <c r="E302" s="150">
        <v>44264.896744000005</v>
      </c>
      <c r="F302" s="150">
        <v>49127.302800000005</v>
      </c>
      <c r="G302" s="150">
        <v>48831.447651999995</v>
      </c>
      <c r="H302" s="150">
        <v>57397.179372000006</v>
      </c>
      <c r="I302" s="150">
        <v>60396.343545000003</v>
      </c>
      <c r="J302" s="150">
        <v>70774.541343000004</v>
      </c>
      <c r="K302" s="150">
        <v>67091.987934000004</v>
      </c>
      <c r="L302" s="150">
        <v>83658.320810999983</v>
      </c>
      <c r="M302" s="150">
        <v>101492.19905400001</v>
      </c>
      <c r="N302" s="150">
        <v>92029.810993999985</v>
      </c>
      <c r="O302" s="150">
        <v>100470.991222</v>
      </c>
      <c r="P302" s="150">
        <v>104423.169846</v>
      </c>
      <c r="Q302" s="150">
        <v>101750.99294700001</v>
      </c>
      <c r="R302" s="150">
        <v>127129.44429699999</v>
      </c>
      <c r="S302" s="150">
        <v>123172.872168</v>
      </c>
      <c r="T302" s="158"/>
      <c r="U302" s="150">
        <v>48471.346530999996</v>
      </c>
      <c r="V302" s="150">
        <v>49450.134075000002</v>
      </c>
      <c r="X302" s="83">
        <v>2.0193116429600755E-2</v>
      </c>
    </row>
    <row r="303" spans="4:24" ht="21" x14ac:dyDescent="0.5">
      <c r="D303" s="152" t="s">
        <v>19</v>
      </c>
      <c r="E303" s="153">
        <v>0</v>
      </c>
      <c r="F303" s="153">
        <v>0</v>
      </c>
      <c r="G303" s="153">
        <v>4.5000000000000003E-5</v>
      </c>
      <c r="H303" s="153">
        <v>34.339545999999999</v>
      </c>
      <c r="I303" s="153">
        <v>35.267048000000003</v>
      </c>
      <c r="J303" s="153">
        <v>10.359652000000001</v>
      </c>
      <c r="K303" s="153">
        <v>-2.2600000000000005E-4</v>
      </c>
      <c r="L303" s="153">
        <v>0.11376</v>
      </c>
      <c r="M303" s="153">
        <v>9.7289E-2</v>
      </c>
      <c r="N303" s="153">
        <v>0.32150200000000001</v>
      </c>
      <c r="O303" s="153">
        <v>3.2623650000000004</v>
      </c>
      <c r="P303" s="153">
        <v>6.5925120000000001</v>
      </c>
      <c r="Q303" s="153">
        <v>37.733210000000007</v>
      </c>
      <c r="R303" s="153">
        <v>97.090198000000001</v>
      </c>
      <c r="S303" s="153">
        <v>67.373908</v>
      </c>
      <c r="T303" s="158"/>
      <c r="U303" s="153">
        <v>26.905249000000001</v>
      </c>
      <c r="V303" s="153">
        <v>50.370288000000002</v>
      </c>
      <c r="X303" s="91">
        <v>0.8721361025129335</v>
      </c>
    </row>
    <row r="304" spans="4:24" ht="21" x14ac:dyDescent="0.5">
      <c r="D304" s="152" t="s">
        <v>53</v>
      </c>
      <c r="E304" s="153">
        <v>13626.624522</v>
      </c>
      <c r="F304" s="153">
        <v>14310.064925000001</v>
      </c>
      <c r="G304" s="153">
        <v>14284.022863999999</v>
      </c>
      <c r="H304" s="153">
        <v>13329.668839</v>
      </c>
      <c r="I304" s="153">
        <v>13715.363977000001</v>
      </c>
      <c r="J304" s="153">
        <v>14825.458631</v>
      </c>
      <c r="K304" s="153">
        <v>14442.988281999998</v>
      </c>
      <c r="L304" s="153">
        <v>14175.43506</v>
      </c>
      <c r="M304" s="153">
        <v>16671.815211000001</v>
      </c>
      <c r="N304" s="153">
        <v>16678.437732999999</v>
      </c>
      <c r="O304" s="153">
        <v>16932.760587000001</v>
      </c>
      <c r="P304" s="153">
        <v>17144.765600999999</v>
      </c>
      <c r="Q304" s="153">
        <v>20349.655971999993</v>
      </c>
      <c r="R304" s="153">
        <v>22473.386885999997</v>
      </c>
      <c r="S304" s="153">
        <v>23133.131707999997</v>
      </c>
      <c r="T304" s="158"/>
      <c r="U304" s="153">
        <v>6269.6860100000004</v>
      </c>
      <c r="V304" s="153">
        <v>6235.0965489999999</v>
      </c>
      <c r="X304" s="91">
        <v>-5.5169367245554435E-3</v>
      </c>
    </row>
    <row r="305" spans="4:24" ht="21" x14ac:dyDescent="0.5">
      <c r="D305" s="152" t="s">
        <v>54</v>
      </c>
      <c r="E305" s="153">
        <v>132.08292600000004</v>
      </c>
      <c r="F305" s="153">
        <v>140.22270899999998</v>
      </c>
      <c r="G305" s="153">
        <v>153.71935799999997</v>
      </c>
      <c r="H305" s="153">
        <v>161.40414100000004</v>
      </c>
      <c r="I305" s="153">
        <v>226.40745599999997</v>
      </c>
      <c r="J305" s="153">
        <v>293.61931299999998</v>
      </c>
      <c r="K305" s="153">
        <v>263.94117199999999</v>
      </c>
      <c r="L305" s="153">
        <v>300.56419599999992</v>
      </c>
      <c r="M305" s="153">
        <v>370.261979</v>
      </c>
      <c r="N305" s="153">
        <v>425.92723799999993</v>
      </c>
      <c r="O305" s="153">
        <v>472.34606399999996</v>
      </c>
      <c r="P305" s="153">
        <v>483.32486499999993</v>
      </c>
      <c r="Q305" s="153">
        <v>482.22006199999993</v>
      </c>
      <c r="R305" s="153">
        <v>562.8436549999999</v>
      </c>
      <c r="S305" s="153">
        <v>716.69939100000011</v>
      </c>
      <c r="T305" s="158"/>
      <c r="U305" s="153">
        <v>168.58324400000001</v>
      </c>
      <c r="V305" s="153">
        <v>188.25672399999999</v>
      </c>
      <c r="X305" s="91">
        <v>0.11669890514148595</v>
      </c>
    </row>
    <row r="306" spans="4:24" ht="21" x14ac:dyDescent="0.5">
      <c r="D306" s="152" t="s">
        <v>55</v>
      </c>
      <c r="E306" s="153">
        <v>1547.5054230000001</v>
      </c>
      <c r="F306" s="153">
        <v>1740.5412590000001</v>
      </c>
      <c r="G306" s="153">
        <v>1754.998881</v>
      </c>
      <c r="H306" s="153">
        <v>1357.073729</v>
      </c>
      <c r="I306" s="153">
        <v>1304.9299879999999</v>
      </c>
      <c r="J306" s="153">
        <v>1644.595701</v>
      </c>
      <c r="K306" s="153">
        <v>1188.0520779999997</v>
      </c>
      <c r="L306" s="153">
        <v>1284.3986599999998</v>
      </c>
      <c r="M306" s="153">
        <v>1379.307671</v>
      </c>
      <c r="N306" s="153">
        <v>993.42919099999995</v>
      </c>
      <c r="O306" s="153">
        <v>910.36984099999995</v>
      </c>
      <c r="P306" s="153">
        <v>1543.788669</v>
      </c>
      <c r="Q306" s="153">
        <v>2572.4057680000001</v>
      </c>
      <c r="R306" s="153">
        <v>2311.1897600000002</v>
      </c>
      <c r="S306" s="153">
        <v>1268.0369760000001</v>
      </c>
      <c r="T306" s="158"/>
      <c r="U306" s="153">
        <v>388.500587</v>
      </c>
      <c r="V306" s="153">
        <v>399.67162999999999</v>
      </c>
      <c r="X306" s="91">
        <v>2.8754249990361025E-2</v>
      </c>
    </row>
    <row r="307" spans="4:24" ht="21" x14ac:dyDescent="0.5">
      <c r="D307" s="152" t="s">
        <v>56</v>
      </c>
      <c r="E307" s="153">
        <v>3.3678149999999993</v>
      </c>
      <c r="F307" s="153">
        <v>1.8946190000000001</v>
      </c>
      <c r="G307" s="153">
        <v>0.27316200000000013</v>
      </c>
      <c r="H307" s="153">
        <v>1.4018389999999998</v>
      </c>
      <c r="I307" s="153">
        <v>1.0912809999999999</v>
      </c>
      <c r="J307" s="153">
        <v>0.32160299999999964</v>
      </c>
      <c r="K307" s="153">
        <v>-2.746121</v>
      </c>
      <c r="L307" s="153">
        <v>-3.0408129999999995</v>
      </c>
      <c r="M307" s="153">
        <v>-8.7830999999999548E-2</v>
      </c>
      <c r="N307" s="153">
        <v>2.8846729999999994</v>
      </c>
      <c r="O307" s="153">
        <v>0.82082799999999878</v>
      </c>
      <c r="P307" s="153">
        <v>-1.3946909999999999</v>
      </c>
      <c r="Q307" s="153">
        <v>-1.9740820000000001</v>
      </c>
      <c r="R307" s="153">
        <v>-3.932267</v>
      </c>
      <c r="S307" s="153">
        <v>-5.9229999999999992</v>
      </c>
      <c r="T307" s="158"/>
      <c r="U307" s="153">
        <v>-1.278794</v>
      </c>
      <c r="V307" s="153">
        <v>-0.96828899999999996</v>
      </c>
      <c r="X307" s="91">
        <v>-0.24281080455491666</v>
      </c>
    </row>
    <row r="308" spans="4:24" ht="21" x14ac:dyDescent="0.5">
      <c r="D308" s="155" t="s">
        <v>57</v>
      </c>
      <c r="E308" s="156">
        <v>28955.316058000008</v>
      </c>
      <c r="F308" s="156">
        <v>32934.579288000008</v>
      </c>
      <c r="G308" s="156">
        <v>32638.433341999997</v>
      </c>
      <c r="H308" s="156">
        <v>42513.291278000004</v>
      </c>
      <c r="I308" s="156">
        <v>45113.283795000003</v>
      </c>
      <c r="J308" s="156">
        <v>54000.186443000006</v>
      </c>
      <c r="K308" s="156">
        <v>51199.752749000007</v>
      </c>
      <c r="L308" s="156">
        <v>67900.849947999988</v>
      </c>
      <c r="M308" s="156">
        <v>83070.804735000012</v>
      </c>
      <c r="N308" s="156">
        <v>73928.810656999995</v>
      </c>
      <c r="O308" s="156">
        <v>82151.431537000011</v>
      </c>
      <c r="P308" s="156">
        <v>85246.092890000014</v>
      </c>
      <c r="Q308" s="156">
        <v>78310.952017000018</v>
      </c>
      <c r="R308" s="156">
        <v>101688.86606500001</v>
      </c>
      <c r="S308" s="156">
        <v>97993.553185000012</v>
      </c>
      <c r="T308" s="158"/>
      <c r="U308" s="156">
        <v>41618.950235000004</v>
      </c>
      <c r="V308" s="156">
        <v>42577.707173000003</v>
      </c>
      <c r="X308" s="84">
        <v>2.3036547836656318E-2</v>
      </c>
    </row>
    <row r="311" spans="4:24" ht="21" x14ac:dyDescent="0.5">
      <c r="D311" s="117" t="s">
        <v>91</v>
      </c>
      <c r="E311" s="117"/>
      <c r="F311" s="117"/>
      <c r="G311" s="117"/>
      <c r="H311" s="117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8"/>
      <c r="U311" s="159"/>
      <c r="V311" s="159"/>
      <c r="X311" s="119"/>
    </row>
    <row r="312" spans="4:24" ht="21" x14ac:dyDescent="0.5">
      <c r="D312" s="120" t="s">
        <v>58</v>
      </c>
      <c r="E312" s="121">
        <v>2010</v>
      </c>
      <c r="F312" s="121">
        <v>2011</v>
      </c>
      <c r="G312" s="121">
        <v>2012</v>
      </c>
      <c r="H312" s="121">
        <v>2013</v>
      </c>
      <c r="I312" s="121">
        <v>2014</v>
      </c>
      <c r="J312" s="121">
        <v>2015</v>
      </c>
      <c r="K312" s="121">
        <v>2016</v>
      </c>
      <c r="L312" s="121">
        <v>2017</v>
      </c>
      <c r="M312" s="121">
        <v>2018</v>
      </c>
      <c r="N312" s="121">
        <v>2019</v>
      </c>
      <c r="O312" s="121">
        <v>2020</v>
      </c>
      <c r="P312" s="121">
        <v>2021</v>
      </c>
      <c r="Q312" s="121">
        <v>2022</v>
      </c>
      <c r="R312" s="121">
        <v>2023</v>
      </c>
      <c r="S312" s="121">
        <v>2024</v>
      </c>
      <c r="T312" s="93"/>
      <c r="U312" s="121" t="s">
        <v>100</v>
      </c>
      <c r="V312" s="121" t="s">
        <v>107</v>
      </c>
      <c r="X312" s="121" t="s">
        <v>108</v>
      </c>
    </row>
    <row r="313" spans="4:24" ht="21" x14ac:dyDescent="0.5">
      <c r="D313" s="148" t="s">
        <v>25</v>
      </c>
      <c r="E313" s="176">
        <v>385.8478448195695</v>
      </c>
      <c r="F313" s="176">
        <v>491.66311096537959</v>
      </c>
      <c r="G313" s="176">
        <v>532.78781397923626</v>
      </c>
      <c r="H313" s="176">
        <v>538.57313461029548</v>
      </c>
      <c r="I313" s="176">
        <v>516.93037887263392</v>
      </c>
      <c r="J313" s="176">
        <v>394.38950888925905</v>
      </c>
      <c r="K313" s="176">
        <v>377.33613789528681</v>
      </c>
      <c r="L313" s="176">
        <v>379.07917087557075</v>
      </c>
      <c r="M313" s="176">
        <v>401.83186573836906</v>
      </c>
      <c r="N313" s="176">
        <v>355.10594558766144</v>
      </c>
      <c r="O313" s="176">
        <v>348.58512411098116</v>
      </c>
      <c r="P313" s="176">
        <v>458.27368999314803</v>
      </c>
      <c r="Q313" s="176">
        <v>599.54988509474697</v>
      </c>
      <c r="R313" s="176">
        <v>530.50798549662238</v>
      </c>
      <c r="S313" s="176">
        <v>437.158106799336</v>
      </c>
      <c r="T313" s="93" t="s">
        <v>103</v>
      </c>
      <c r="U313" s="176">
        <v>433.49013993680796</v>
      </c>
      <c r="V313" s="176">
        <v>391.79008873967979</v>
      </c>
      <c r="X313" s="83">
        <v>-9.6196077731334317E-2</v>
      </c>
    </row>
    <row r="314" spans="4:24" ht="21" x14ac:dyDescent="0.5">
      <c r="D314" s="152" t="s">
        <v>19</v>
      </c>
      <c r="E314" s="177" t="s">
        <v>103</v>
      </c>
      <c r="F314" s="177" t="s">
        <v>103</v>
      </c>
      <c r="G314" s="177">
        <v>24466.666666666664</v>
      </c>
      <c r="H314" s="177">
        <v>954.44401041295077</v>
      </c>
      <c r="I314" s="177">
        <v>963.60160340043194</v>
      </c>
      <c r="J314" s="177">
        <v>741.64296252422378</v>
      </c>
      <c r="K314" s="177">
        <v>59850.746268656723</v>
      </c>
      <c r="L314" s="177">
        <v>1036.6649085794656</v>
      </c>
      <c r="M314" s="177">
        <v>1766.2515157120251</v>
      </c>
      <c r="N314" s="177">
        <v>1726.1550198352154</v>
      </c>
      <c r="O314" s="177">
        <v>970.44368558946621</v>
      </c>
      <c r="P314" s="177">
        <v>1363.66637133565</v>
      </c>
      <c r="Q314" s="177">
        <v>1581.0759387497312</v>
      </c>
      <c r="R314" s="177">
        <v>1337.8106885050674</v>
      </c>
      <c r="S314" s="177">
        <v>1171.4800191926929</v>
      </c>
      <c r="T314" s="93" t="s">
        <v>103</v>
      </c>
      <c r="U314" s="177">
        <v>1168.411833053503</v>
      </c>
      <c r="V314" s="177">
        <v>1211.4804539948866</v>
      </c>
      <c r="X314" s="91">
        <v>3.6860822291425288E-2</v>
      </c>
    </row>
    <row r="315" spans="4:24" ht="21" x14ac:dyDescent="0.5">
      <c r="D315" s="152" t="s">
        <v>53</v>
      </c>
      <c r="E315" s="177">
        <v>345.27286681609144</v>
      </c>
      <c r="F315" s="177">
        <v>396.89330991836897</v>
      </c>
      <c r="G315" s="177">
        <v>461.57450887112941</v>
      </c>
      <c r="H315" s="177">
        <v>509.03731291759465</v>
      </c>
      <c r="I315" s="177">
        <v>510.38344479537983</v>
      </c>
      <c r="J315" s="177">
        <v>392.6058906737149</v>
      </c>
      <c r="K315" s="177">
        <v>359.51645506719416</v>
      </c>
      <c r="L315" s="177">
        <v>350.80138903421795</v>
      </c>
      <c r="M315" s="177">
        <v>397.35556991761888</v>
      </c>
      <c r="N315" s="177">
        <v>350.98450612291356</v>
      </c>
      <c r="O315" s="177">
        <v>348.87522973446806</v>
      </c>
      <c r="P315" s="177">
        <v>428.17020418007223</v>
      </c>
      <c r="Q315" s="177">
        <v>507.83685319005565</v>
      </c>
      <c r="R315" s="177">
        <v>511.64778638468925</v>
      </c>
      <c r="S315" s="177">
        <v>418.81486001845872</v>
      </c>
      <c r="T315" s="93" t="s">
        <v>103</v>
      </c>
      <c r="U315" s="177">
        <v>410.78263538360568</v>
      </c>
      <c r="V315" s="177">
        <v>346.2742293533592</v>
      </c>
      <c r="X315" s="91">
        <v>-0.15703781142064555</v>
      </c>
    </row>
    <row r="316" spans="4:24" ht="21" x14ac:dyDescent="0.5">
      <c r="D316" s="152" t="s">
        <v>54</v>
      </c>
      <c r="E316" s="177">
        <v>165.88269064114039</v>
      </c>
      <c r="F316" s="177">
        <v>272.5441630768467</v>
      </c>
      <c r="G316" s="177">
        <v>281.03758900263017</v>
      </c>
      <c r="H316" s="177">
        <v>364.94109777015262</v>
      </c>
      <c r="I316" s="177">
        <v>308.58515722561503</v>
      </c>
      <c r="J316" s="177">
        <v>254.11448526704672</v>
      </c>
      <c r="K316" s="177">
        <v>219.7794326473369</v>
      </c>
      <c r="L316" s="177">
        <v>338.01116837498188</v>
      </c>
      <c r="M316" s="177">
        <v>421.87493397592601</v>
      </c>
      <c r="N316" s="177">
        <v>243.7937926737622</v>
      </c>
      <c r="O316" s="177">
        <v>264.17025388629537</v>
      </c>
      <c r="P316" s="177">
        <v>584.73260588674282</v>
      </c>
      <c r="Q316" s="177">
        <v>764.65845681787005</v>
      </c>
      <c r="R316" s="177">
        <v>280.12531535312183</v>
      </c>
      <c r="S316" s="177">
        <v>296.54227517070638</v>
      </c>
      <c r="T316" s="93" t="s">
        <v>103</v>
      </c>
      <c r="U316" s="177">
        <v>282.76614976449741</v>
      </c>
      <c r="V316" s="177">
        <v>506.43775384234743</v>
      </c>
      <c r="X316" s="91">
        <v>0.79101265927387532</v>
      </c>
    </row>
    <row r="317" spans="4:24" ht="21" x14ac:dyDescent="0.5">
      <c r="D317" s="152" t="s">
        <v>55</v>
      </c>
      <c r="E317" s="177">
        <v>864.8567682885116</v>
      </c>
      <c r="F317" s="177">
        <v>1222.579911199354</v>
      </c>
      <c r="G317" s="177">
        <v>1178.5643613073739</v>
      </c>
      <c r="H317" s="177">
        <v>1002.5150907471086</v>
      </c>
      <c r="I317" s="177">
        <v>865.55115930905572</v>
      </c>
      <c r="J317" s="177">
        <v>691.05323128623047</v>
      </c>
      <c r="K317" s="177">
        <v>716.24515231944952</v>
      </c>
      <c r="L317" s="177">
        <v>768.07782793241722</v>
      </c>
      <c r="M317" s="177">
        <v>724.87106670505671</v>
      </c>
      <c r="N317" s="177">
        <v>667.12748233193167</v>
      </c>
      <c r="O317" s="177">
        <v>686.13904167364421</v>
      </c>
      <c r="P317" s="177">
        <v>1221.5659615107202</v>
      </c>
      <c r="Q317" s="177">
        <v>1513.4343329815874</v>
      </c>
      <c r="R317" s="177">
        <v>1077.2535576849705</v>
      </c>
      <c r="S317" s="177">
        <v>959.34408029080748</v>
      </c>
      <c r="T317" s="93" t="s">
        <v>103</v>
      </c>
      <c r="U317" s="177">
        <v>947.56855102224699</v>
      </c>
      <c r="V317" s="177">
        <v>1038.1994807084191</v>
      </c>
      <c r="X317" s="91">
        <v>9.5645776327631937E-2</v>
      </c>
    </row>
    <row r="318" spans="4:24" ht="21" x14ac:dyDescent="0.5">
      <c r="D318" s="152" t="s">
        <v>56</v>
      </c>
      <c r="E318" s="177">
        <v>2471.7426429567963</v>
      </c>
      <c r="F318" s="177">
        <v>2607.7689776902748</v>
      </c>
      <c r="G318" s="177">
        <v>2692.8553478571839</v>
      </c>
      <c r="H318" s="177">
        <v>3146.2334238400472</v>
      </c>
      <c r="I318" s="177">
        <v>3291.5365579629438</v>
      </c>
      <c r="J318" s="177">
        <v>3510.349780331193</v>
      </c>
      <c r="K318" s="177">
        <v>3248.5855008912081</v>
      </c>
      <c r="L318" s="177">
        <v>3012.0647336061825</v>
      </c>
      <c r="M318" s="177">
        <v>3070.7240357971905</v>
      </c>
      <c r="N318" s="177">
        <v>2990.6141973983695</v>
      </c>
      <c r="O318" s="177">
        <v>3050.3774721230297</v>
      </c>
      <c r="P318" s="177">
        <v>3029.8967300795671</v>
      </c>
      <c r="Q318" s="177">
        <v>3523.4989383503616</v>
      </c>
      <c r="R318" s="177">
        <v>3594.6981713817381</v>
      </c>
      <c r="S318" s="177">
        <v>3172.631713927728</v>
      </c>
      <c r="T318" s="93" t="s">
        <v>103</v>
      </c>
      <c r="U318" s="177">
        <v>2878.8433957775237</v>
      </c>
      <c r="V318" s="177">
        <v>3445.281477666585</v>
      </c>
      <c r="X318" s="91">
        <v>0.19675890766405391</v>
      </c>
    </row>
    <row r="319" spans="4:24" ht="21" x14ac:dyDescent="0.5">
      <c r="D319" s="155" t="s">
        <v>57</v>
      </c>
      <c r="E319" s="178">
        <v>379.83492246491568</v>
      </c>
      <c r="F319" s="178">
        <v>494.97522180161769</v>
      </c>
      <c r="G319" s="178">
        <v>530.28551544194454</v>
      </c>
      <c r="H319" s="178">
        <v>533.04616760802196</v>
      </c>
      <c r="I319" s="178">
        <v>509.44100268003496</v>
      </c>
      <c r="J319" s="178">
        <v>386.26541982293463</v>
      </c>
      <c r="K319" s="178">
        <v>374.76969482114487</v>
      </c>
      <c r="L319" s="178">
        <v>377.34428492497926</v>
      </c>
      <c r="M319" s="178">
        <v>397.02029743315228</v>
      </c>
      <c r="N319" s="178">
        <v>352.04692205820299</v>
      </c>
      <c r="O319" s="178">
        <v>344.25658184060188</v>
      </c>
      <c r="P319" s="178">
        <v>448.71469186464969</v>
      </c>
      <c r="Q319" s="178">
        <v>591.36881067893182</v>
      </c>
      <c r="R319" s="178">
        <v>522.67278569754535</v>
      </c>
      <c r="S319" s="178">
        <v>434.65034700005521</v>
      </c>
      <c r="T319" s="93" t="s">
        <v>103</v>
      </c>
      <c r="U319" s="178">
        <v>431.8885787609558</v>
      </c>
      <c r="V319" s="178">
        <v>390.57922350337128</v>
      </c>
      <c r="X319" s="84">
        <v>-9.5648177074042606E-2</v>
      </c>
    </row>
    <row r="320" spans="4:24" ht="21" x14ac:dyDescent="0.35">
      <c r="T320" s="93"/>
    </row>
    <row r="321" spans="20:20" ht="21" x14ac:dyDescent="0.35">
      <c r="T321" s="93"/>
    </row>
  </sheetData>
  <phoneticPr fontId="22" type="noConversion"/>
  <hyperlinks>
    <hyperlink ref="D8" location="'COMÉRCIO EXTERIOR'!D16" display="1) Exportações brasileiras da cadeia da soja e do biodiesel (USD milhões)" xr:uid="{6B3E8534-F27C-4EEB-87D8-917414C923AD}"/>
    <hyperlink ref="D9" location="'COMÉRCIO EXTERIOR'!D84" display="2) Importações brasileiras da cadeia da soja e do biodiesel (USD milhões)" xr:uid="{6EB13BBD-9FE5-4774-A95B-FF7DA8CBBDEB}"/>
    <hyperlink ref="D10" location="'COMÉRCIO EXTERIOR'!D152" display="3) Saldo comercial da cadeia da soja e do biodiesel (USD milhões)" xr:uid="{856F37B3-D776-4075-A14B-13B53C7B43E3}"/>
    <hyperlink ref="D11" location="'COMÉRCIO EXTERIOR'!D164" display="4) Exportações brasileiras da cadeia da soja e do biodiesel (1.000 toneladas)" xr:uid="{5C801E06-FB8D-4AB6-B9BB-B56C66069555}"/>
    <hyperlink ref="D12" location="'COMÉRCIO EXTERIOR'!D232" display="5) Importações brasileiras da cadeia da soja e do biodiesel (1.000 toneladas)" xr:uid="{F7DFC3C8-2EE3-44C5-A4A5-C88C51A7482A}"/>
    <hyperlink ref="D13" location="'COMÉRCIO EXTERIOR'!D300" display="6) Saldo comercial da cadeia da soja e do biodiesel (1.000 toneladas)" xr:uid="{C6B99223-47B2-4583-995F-57B59E0E10BD}"/>
    <hyperlink ref="D14" location="'COMÉRCIO EXTERIOR'!D311" display="7) Preço dos produtos da cadeia da soja e do biodiesel (USD/Tonelada)" xr:uid="{6D84503A-87C9-4F0F-B908-C6B5BE0F9D0E}"/>
  </hyperlink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A67C-156D-4B49-BE41-C0ED24627AA7}">
  <dimension ref="A1:DO27"/>
  <sheetViews>
    <sheetView tabSelected="1" zoomScale="73" workbookViewId="0">
      <selection activeCell="G32" sqref="G32"/>
    </sheetView>
  </sheetViews>
  <sheetFormatPr defaultRowHeight="14.5" x14ac:dyDescent="0.35"/>
  <cols>
    <col min="1" max="12" width="16.81640625" style="201" customWidth="1"/>
    <col min="13" max="16384" width="8.7265625" style="200"/>
  </cols>
  <sheetData>
    <row r="1" spans="1:119" x14ac:dyDescent="0.35">
      <c r="A1" s="205"/>
      <c r="B1" s="202">
        <v>2016</v>
      </c>
      <c r="C1" s="202">
        <v>2017</v>
      </c>
      <c r="D1" s="202">
        <v>2018</v>
      </c>
      <c r="E1" s="202">
        <v>2019</v>
      </c>
      <c r="F1" s="202">
        <v>2020</v>
      </c>
      <c r="G1" s="202">
        <v>2021</v>
      </c>
      <c r="H1" s="202">
        <v>2022</v>
      </c>
      <c r="I1" s="202">
        <v>2023</v>
      </c>
      <c r="J1" s="202">
        <v>2024</v>
      </c>
      <c r="K1" s="202" t="s">
        <v>100</v>
      </c>
      <c r="L1" s="202" t="s">
        <v>107</v>
      </c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212"/>
      <c r="CC1" s="212"/>
      <c r="CD1" s="212"/>
      <c r="CE1" s="212"/>
      <c r="CF1" s="212"/>
      <c r="CG1" s="212"/>
      <c r="CH1" s="212"/>
      <c r="CI1" s="212"/>
      <c r="CJ1" s="212"/>
      <c r="CK1" s="212"/>
      <c r="CL1" s="212"/>
      <c r="CM1" s="212"/>
      <c r="CN1" s="212"/>
      <c r="CO1" s="212"/>
      <c r="CP1" s="212"/>
      <c r="CQ1" s="212"/>
      <c r="CR1" s="212"/>
      <c r="CS1" s="212"/>
      <c r="CT1" s="212"/>
      <c r="CU1" s="212"/>
      <c r="CV1" s="212"/>
      <c r="CW1" s="212"/>
      <c r="CX1" s="212"/>
      <c r="CY1" s="212"/>
      <c r="CZ1" s="212"/>
      <c r="DA1" s="212"/>
      <c r="DB1" s="212"/>
      <c r="DC1" s="212"/>
      <c r="DD1" s="212"/>
      <c r="DE1" s="212"/>
      <c r="DF1" s="212"/>
      <c r="DG1" s="212"/>
      <c r="DH1" s="212"/>
      <c r="DI1" s="212"/>
      <c r="DJ1" s="212"/>
      <c r="DK1" s="212"/>
      <c r="DL1" s="212"/>
      <c r="DM1" s="212"/>
      <c r="DN1" s="212"/>
      <c r="DO1" s="212"/>
    </row>
    <row r="2" spans="1:119" x14ac:dyDescent="0.35">
      <c r="A2" s="207" t="s">
        <v>84</v>
      </c>
      <c r="B2" s="203">
        <v>14593.368050999999</v>
      </c>
      <c r="C2" s="203">
        <v>20621.269418</v>
      </c>
      <c r="D2" s="203">
        <v>27527.593762</v>
      </c>
      <c r="E2" s="203">
        <v>20661.439556000001</v>
      </c>
      <c r="F2" s="203">
        <v>21110.532124000001</v>
      </c>
      <c r="G2" s="203">
        <v>27841.884349</v>
      </c>
      <c r="H2" s="203">
        <v>32243.134087999999</v>
      </c>
      <c r="I2" s="203">
        <v>39291.804781999999</v>
      </c>
      <c r="J2" s="203">
        <v>31781.885071000001</v>
      </c>
      <c r="K2" s="203">
        <v>13238.426174</v>
      </c>
      <c r="L2" s="203">
        <v>12411.721559</v>
      </c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</row>
    <row r="3" spans="1:119" x14ac:dyDescent="0.35">
      <c r="A3" s="201" t="s">
        <v>19</v>
      </c>
      <c r="B3" s="204">
        <v>0</v>
      </c>
      <c r="C3" s="204">
        <v>0</v>
      </c>
      <c r="D3" s="204">
        <v>0</v>
      </c>
      <c r="E3" s="204">
        <v>0</v>
      </c>
      <c r="F3" s="204">
        <v>0</v>
      </c>
      <c r="G3" s="204">
        <v>0</v>
      </c>
      <c r="H3" s="204">
        <v>0</v>
      </c>
      <c r="I3" s="204">
        <v>0</v>
      </c>
      <c r="J3" s="204">
        <v>0</v>
      </c>
      <c r="K3" s="204">
        <v>0</v>
      </c>
      <c r="L3" s="204">
        <v>0</v>
      </c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212"/>
      <c r="CC3" s="212"/>
      <c r="CD3" s="212"/>
      <c r="CE3" s="212"/>
      <c r="CF3" s="212"/>
      <c r="CG3" s="212"/>
      <c r="CH3" s="212"/>
      <c r="CI3" s="212"/>
      <c r="CJ3" s="212"/>
      <c r="CK3" s="212"/>
      <c r="CL3" s="212"/>
      <c r="CM3" s="212"/>
      <c r="CN3" s="212"/>
      <c r="CO3" s="212"/>
      <c r="CP3" s="212"/>
      <c r="CQ3" s="212"/>
      <c r="CR3" s="212"/>
      <c r="CS3" s="212"/>
      <c r="CT3" s="212"/>
      <c r="CU3" s="212"/>
      <c r="CV3" s="212"/>
      <c r="CW3" s="212"/>
      <c r="CX3" s="212"/>
      <c r="CY3" s="212"/>
      <c r="CZ3" s="212"/>
      <c r="DA3" s="212"/>
      <c r="DB3" s="212"/>
      <c r="DC3" s="212"/>
      <c r="DD3" s="212"/>
      <c r="DE3" s="212"/>
      <c r="DF3" s="212"/>
      <c r="DG3" s="212"/>
      <c r="DH3" s="212"/>
      <c r="DI3" s="212"/>
      <c r="DJ3" s="212"/>
      <c r="DK3" s="212"/>
      <c r="DL3" s="212"/>
      <c r="DM3" s="212"/>
      <c r="DN3" s="212"/>
      <c r="DO3" s="212"/>
    </row>
    <row r="4" spans="1:119" x14ac:dyDescent="0.35">
      <c r="A4" s="201" t="s">
        <v>53</v>
      </c>
      <c r="B4" s="204">
        <v>3.4458389999999999</v>
      </c>
      <c r="C4" s="204">
        <v>4.7767879999999998</v>
      </c>
      <c r="D4" s="204">
        <v>37.583902000000002</v>
      </c>
      <c r="E4" s="204">
        <v>6.9618440000000001</v>
      </c>
      <c r="F4" s="204">
        <v>7.1555499999999999</v>
      </c>
      <c r="G4" s="204">
        <v>2.4504000000000001E-2</v>
      </c>
      <c r="H4" s="204">
        <v>0</v>
      </c>
      <c r="I4" s="204">
        <v>3.1428410000000002</v>
      </c>
      <c r="J4" s="204">
        <v>9.3943680000000001</v>
      </c>
      <c r="K4" s="204">
        <v>0</v>
      </c>
      <c r="L4" s="204">
        <v>8.7328000000000003E-2</v>
      </c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12"/>
      <c r="DG4" s="212"/>
      <c r="DH4" s="212"/>
      <c r="DI4" s="212"/>
      <c r="DJ4" s="212"/>
      <c r="DK4" s="212"/>
      <c r="DL4" s="212"/>
      <c r="DM4" s="212"/>
      <c r="DN4" s="212"/>
      <c r="DO4" s="212"/>
    </row>
    <row r="5" spans="1:119" x14ac:dyDescent="0.35">
      <c r="A5" s="201" t="s">
        <v>54</v>
      </c>
      <c r="B5" s="204">
        <v>29.195785000000001</v>
      </c>
      <c r="C5" s="204">
        <v>59.357895999999997</v>
      </c>
      <c r="D5" s="204">
        <v>92.079718999999997</v>
      </c>
      <c r="E5" s="204">
        <v>57.265107</v>
      </c>
      <c r="F5" s="204">
        <v>67.295530999999997</v>
      </c>
      <c r="G5" s="204">
        <v>159.91439299999999</v>
      </c>
      <c r="H5" s="204">
        <v>220.18914100000001</v>
      </c>
      <c r="I5" s="204">
        <v>107.545242</v>
      </c>
      <c r="J5" s="204">
        <v>143.320257</v>
      </c>
      <c r="K5" s="204">
        <v>32.288868000000001</v>
      </c>
      <c r="L5" s="204">
        <v>60.379837000000002</v>
      </c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</row>
    <row r="6" spans="1:119" x14ac:dyDescent="0.35">
      <c r="A6" s="201" t="s">
        <v>55</v>
      </c>
      <c r="B6" s="204">
        <v>174.61183199999999</v>
      </c>
      <c r="C6" s="204">
        <v>246.92705599999999</v>
      </c>
      <c r="D6" s="204">
        <v>164.85942</v>
      </c>
      <c r="E6" s="204">
        <v>144.87301400000001</v>
      </c>
      <c r="F6" s="204">
        <v>132.90421000000001</v>
      </c>
      <c r="G6" s="204">
        <v>473.84399400000001</v>
      </c>
      <c r="H6" s="204">
        <v>240.43993399999999</v>
      </c>
      <c r="I6" s="204">
        <v>263.39489900000001</v>
      </c>
      <c r="J6" s="204">
        <v>139.47044299999999</v>
      </c>
      <c r="K6" s="204">
        <v>51.037441000000001</v>
      </c>
      <c r="L6" s="204">
        <v>50.769820000000003</v>
      </c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2"/>
      <c r="DC6" s="212"/>
      <c r="DD6" s="212"/>
      <c r="DE6" s="212"/>
      <c r="DF6" s="212"/>
      <c r="DG6" s="212"/>
      <c r="DH6" s="212"/>
      <c r="DI6" s="212"/>
      <c r="DJ6" s="212"/>
      <c r="DK6" s="212"/>
      <c r="DL6" s="212"/>
      <c r="DM6" s="212"/>
      <c r="DN6" s="212"/>
      <c r="DO6" s="212"/>
    </row>
    <row r="7" spans="1:119" x14ac:dyDescent="0.35">
      <c r="A7" s="201" t="s">
        <v>56</v>
      </c>
      <c r="B7" s="204">
        <v>0</v>
      </c>
      <c r="C7" s="204">
        <v>0</v>
      </c>
      <c r="D7" s="204">
        <v>0</v>
      </c>
      <c r="E7" s="204">
        <v>0</v>
      </c>
      <c r="F7" s="204">
        <v>0</v>
      </c>
      <c r="G7" s="204">
        <v>5.0000000000000004E-6</v>
      </c>
      <c r="H7" s="204">
        <v>0</v>
      </c>
      <c r="I7" s="204">
        <v>0</v>
      </c>
      <c r="J7" s="204">
        <v>0</v>
      </c>
      <c r="K7" s="204">
        <v>0</v>
      </c>
      <c r="L7" s="204">
        <v>0</v>
      </c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</row>
    <row r="8" spans="1:119" x14ac:dyDescent="0.35">
      <c r="A8" s="208" t="s">
        <v>57</v>
      </c>
      <c r="B8" s="209">
        <v>14386.114594999999</v>
      </c>
      <c r="C8" s="209">
        <v>20310.207677999999</v>
      </c>
      <c r="D8" s="209">
        <v>27233.070721</v>
      </c>
      <c r="E8" s="209">
        <v>20452.339591</v>
      </c>
      <c r="F8" s="209">
        <v>20903.176833000001</v>
      </c>
      <c r="G8" s="209">
        <v>27208.101452999999</v>
      </c>
      <c r="H8" s="209">
        <v>31782.505013000002</v>
      </c>
      <c r="I8" s="209">
        <v>38917.721799999999</v>
      </c>
      <c r="J8" s="204">
        <v>31489.700003000002</v>
      </c>
      <c r="K8" s="209">
        <v>13155.099865</v>
      </c>
      <c r="L8" s="209">
        <v>12300.484574</v>
      </c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CV8" s="212"/>
      <c r="CW8" s="212"/>
      <c r="CX8" s="212"/>
      <c r="CY8" s="212"/>
      <c r="CZ8" s="212"/>
      <c r="DA8" s="212"/>
      <c r="DB8" s="212"/>
      <c r="DC8" s="212"/>
      <c r="DD8" s="212"/>
      <c r="DE8" s="212"/>
      <c r="DF8" s="212"/>
      <c r="DG8" s="212"/>
      <c r="DH8" s="212"/>
      <c r="DI8" s="212"/>
      <c r="DJ8" s="212"/>
      <c r="DK8" s="212"/>
      <c r="DL8" s="212"/>
      <c r="DM8" s="212"/>
      <c r="DN8" s="212"/>
      <c r="DO8" s="212"/>
    </row>
    <row r="9" spans="1:119" s="216" customFormat="1" x14ac:dyDescent="0.35">
      <c r="A9" s="214" t="s">
        <v>111</v>
      </c>
      <c r="B9" s="219">
        <f>(C2-B2)/B2</f>
        <v>0.41305758519445707</v>
      </c>
      <c r="C9" s="219">
        <f t="shared" ref="C9:L9" si="0">(D2-C2)/C2</f>
        <v>0.33491266730512587</v>
      </c>
      <c r="D9" s="219">
        <f t="shared" si="0"/>
        <v>-0.24942805627560027</v>
      </c>
      <c r="E9" s="219">
        <f t="shared" si="0"/>
        <v>2.1735783065008424E-2</v>
      </c>
      <c r="F9" s="219">
        <f t="shared" si="0"/>
        <v>0.3188622714700452</v>
      </c>
      <c r="G9" s="219">
        <f t="shared" si="0"/>
        <v>0.15808016741359962</v>
      </c>
      <c r="H9" s="219">
        <f t="shared" si="0"/>
        <v>0.21860997366950505</v>
      </c>
      <c r="I9" s="219">
        <f t="shared" si="0"/>
        <v>-0.19113196129999033</v>
      </c>
      <c r="J9" s="219">
        <f t="shared" si="0"/>
        <v>-0.58346000734614512</v>
      </c>
      <c r="K9" s="219">
        <f t="shared" si="0"/>
        <v>-6.2447348660192824E-2</v>
      </c>
      <c r="L9" s="215">
        <v>0</v>
      </c>
    </row>
    <row r="10" spans="1:119" s="213" customFormat="1" x14ac:dyDescent="0.35">
      <c r="A10" s="217" t="s">
        <v>112</v>
      </c>
      <c r="B10" s="220">
        <f>B2/B20</f>
        <v>0.57251239683048849</v>
      </c>
      <c r="C10" s="220">
        <f t="shared" ref="C10:L10" si="1">C2/C20</f>
        <v>0.64773433075217357</v>
      </c>
      <c r="D10" s="220">
        <f t="shared" si="1"/>
        <v>0.67345469952096404</v>
      </c>
      <c r="E10" s="220">
        <f t="shared" si="1"/>
        <v>0.63083434160564178</v>
      </c>
      <c r="F10" s="220">
        <f t="shared" si="1"/>
        <v>0.59661817502356462</v>
      </c>
      <c r="G10" s="220">
        <f t="shared" si="1"/>
        <v>0.57636957565533542</v>
      </c>
      <c r="H10" s="220">
        <f t="shared" si="1"/>
        <v>0.52615836090868862</v>
      </c>
      <c r="I10" s="220">
        <f t="shared" si="1"/>
        <v>0.58161434150031466</v>
      </c>
      <c r="J10" s="220">
        <f t="shared" si="1"/>
        <v>0.58578794154782465</v>
      </c>
      <c r="K10" s="220">
        <f t="shared" si="1"/>
        <v>0.62366164482635866</v>
      </c>
      <c r="L10" s="220">
        <f t="shared" si="1"/>
        <v>0.63760463613520313</v>
      </c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2"/>
    </row>
    <row r="11" spans="1:119" x14ac:dyDescent="0.35">
      <c r="A11" s="210" t="s">
        <v>85</v>
      </c>
      <c r="B11" s="211">
        <v>4722.349115</v>
      </c>
      <c r="C11" s="211">
        <v>4370.5667380000004</v>
      </c>
      <c r="D11" s="211">
        <v>5217.3843370000004</v>
      </c>
      <c r="E11" s="211">
        <v>4837.9853560000001</v>
      </c>
      <c r="F11" s="211">
        <v>5554.5298279999997</v>
      </c>
      <c r="G11" s="211">
        <v>7099.6878500000003</v>
      </c>
      <c r="H11" s="211">
        <v>8890.0749639999995</v>
      </c>
      <c r="I11" s="211">
        <v>8197.7844490000007</v>
      </c>
      <c r="J11" s="211">
        <v>7152.2340320000003</v>
      </c>
      <c r="K11" s="211">
        <v>2398.2919879999999</v>
      </c>
      <c r="L11" s="211">
        <v>2327.3171090000001</v>
      </c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2"/>
      <c r="BU11" s="212"/>
      <c r="BV11" s="212"/>
      <c r="BW11" s="212"/>
      <c r="BX11" s="212"/>
      <c r="BY11" s="212"/>
      <c r="BZ11" s="212"/>
      <c r="CA11" s="212"/>
      <c r="CB11" s="212"/>
      <c r="CC11" s="212"/>
      <c r="CD11" s="212"/>
      <c r="CE11" s="212"/>
      <c r="CF11" s="212"/>
      <c r="CG11" s="212"/>
      <c r="CH11" s="212"/>
      <c r="CI11" s="212"/>
      <c r="CJ11" s="212"/>
      <c r="CK11" s="212"/>
      <c r="CL11" s="212"/>
      <c r="CM11" s="212"/>
      <c r="CN11" s="212"/>
      <c r="CO11" s="212"/>
      <c r="CP11" s="212"/>
      <c r="CQ11" s="212"/>
      <c r="CR11" s="212"/>
      <c r="CS11" s="212"/>
      <c r="CT11" s="212"/>
      <c r="CU11" s="212"/>
      <c r="CV11" s="212"/>
      <c r="CW11" s="212"/>
      <c r="CX11" s="212"/>
      <c r="CY11" s="212"/>
      <c r="CZ11" s="212"/>
      <c r="DA11" s="212"/>
      <c r="DB11" s="212"/>
      <c r="DC11" s="212"/>
      <c r="DD11" s="212"/>
      <c r="DE11" s="212"/>
      <c r="DF11" s="212"/>
      <c r="DG11" s="212"/>
      <c r="DH11" s="212"/>
      <c r="DI11" s="212"/>
      <c r="DJ11" s="212"/>
      <c r="DK11" s="212"/>
      <c r="DL11" s="212"/>
      <c r="DM11" s="212"/>
      <c r="DN11" s="212"/>
      <c r="DO11" s="212"/>
    </row>
    <row r="12" spans="1:119" x14ac:dyDescent="0.35">
      <c r="A12" s="208" t="s">
        <v>19</v>
      </c>
      <c r="B12" s="209">
        <v>0</v>
      </c>
      <c r="C12" s="209">
        <v>0</v>
      </c>
      <c r="D12" s="209">
        <v>0</v>
      </c>
      <c r="E12" s="209">
        <v>0</v>
      </c>
      <c r="F12" s="209">
        <v>2.9948890000000001</v>
      </c>
      <c r="G12" s="209">
        <v>8.9467490000000005</v>
      </c>
      <c r="H12" s="209">
        <v>45.678370000000001</v>
      </c>
      <c r="I12" s="209">
        <v>52.340725999999997</v>
      </c>
      <c r="J12" s="209">
        <v>42.251247999999997</v>
      </c>
      <c r="K12" s="209">
        <v>19.642854</v>
      </c>
      <c r="L12" s="209">
        <v>53.682310000000001</v>
      </c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2"/>
      <c r="BU12" s="212"/>
      <c r="BV12" s="212"/>
      <c r="BW12" s="212"/>
      <c r="BX12" s="212"/>
      <c r="BY12" s="212"/>
      <c r="BZ12" s="212"/>
      <c r="CA12" s="212"/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12"/>
      <c r="CN12" s="212"/>
      <c r="CO12" s="212"/>
      <c r="CP12" s="212"/>
      <c r="CQ12" s="212"/>
      <c r="CR12" s="212"/>
      <c r="CS12" s="212"/>
      <c r="CT12" s="212"/>
      <c r="CU12" s="212"/>
      <c r="CV12" s="212"/>
      <c r="CW12" s="212"/>
      <c r="CX12" s="212"/>
      <c r="CY12" s="212"/>
      <c r="CZ12" s="212"/>
      <c r="DA12" s="212"/>
      <c r="DB12" s="212"/>
      <c r="DC12" s="212"/>
      <c r="DD12" s="212"/>
      <c r="DE12" s="212"/>
      <c r="DF12" s="212"/>
      <c r="DG12" s="212"/>
      <c r="DH12" s="212"/>
      <c r="DI12" s="212"/>
      <c r="DJ12" s="212"/>
      <c r="DK12" s="212"/>
      <c r="DL12" s="212"/>
      <c r="DM12" s="212"/>
      <c r="DN12" s="212"/>
      <c r="DO12" s="212"/>
    </row>
    <row r="13" spans="1:119" x14ac:dyDescent="0.35">
      <c r="A13" s="208" t="s">
        <v>53</v>
      </c>
      <c r="B13" s="209">
        <v>2890.0656530000001</v>
      </c>
      <c r="C13" s="209">
        <v>2664.1818119999998</v>
      </c>
      <c r="D13" s="209">
        <v>3365.4106569999999</v>
      </c>
      <c r="E13" s="209">
        <v>3179.3800040000001</v>
      </c>
      <c r="F13" s="209">
        <v>2917.3583039999999</v>
      </c>
      <c r="G13" s="209">
        <v>3339.8105049999999</v>
      </c>
      <c r="H13" s="209">
        <v>4641.0503070000004</v>
      </c>
      <c r="I13" s="209">
        <v>5251.7526019999996</v>
      </c>
      <c r="J13" s="209">
        <v>4174.3830589999998</v>
      </c>
      <c r="K13" s="209">
        <v>1055.3159390000001</v>
      </c>
      <c r="L13" s="209">
        <v>1072.3178310000001</v>
      </c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  <c r="CO13" s="212"/>
      <c r="CP13" s="212"/>
      <c r="CQ13" s="212"/>
      <c r="CR13" s="212"/>
      <c r="CS13" s="212"/>
      <c r="CT13" s="212"/>
      <c r="CU13" s="212"/>
      <c r="CV13" s="212"/>
      <c r="CW13" s="212"/>
      <c r="CX13" s="212"/>
      <c r="CY13" s="212"/>
      <c r="CZ13" s="212"/>
      <c r="DA13" s="212"/>
      <c r="DB13" s="212"/>
      <c r="DC13" s="212"/>
      <c r="DD13" s="212"/>
      <c r="DE13" s="212"/>
      <c r="DF13" s="212"/>
      <c r="DG13" s="212"/>
      <c r="DH13" s="212"/>
      <c r="DI13" s="212"/>
      <c r="DJ13" s="212"/>
      <c r="DK13" s="212"/>
      <c r="DL13" s="212"/>
      <c r="DM13" s="212"/>
      <c r="DN13" s="212"/>
      <c r="DO13" s="212"/>
    </row>
    <row r="14" spans="1:119" x14ac:dyDescent="0.35">
      <c r="A14" s="208" t="s">
        <v>54</v>
      </c>
      <c r="B14" s="209">
        <v>3.0559690000000002</v>
      </c>
      <c r="C14" s="209">
        <v>5.5332420000000004</v>
      </c>
      <c r="D14" s="209">
        <v>6.3543390000000004</v>
      </c>
      <c r="E14" s="209">
        <v>2.3019910000000001</v>
      </c>
      <c r="F14" s="209">
        <v>7.5995499999999998</v>
      </c>
      <c r="G14" s="209">
        <v>5.2266919999999999</v>
      </c>
      <c r="H14" s="209">
        <v>29.965166</v>
      </c>
      <c r="I14" s="209">
        <v>13.334502000000001</v>
      </c>
      <c r="J14" s="209">
        <v>18.444678</v>
      </c>
      <c r="K14" s="209">
        <v>4.6299149999999996</v>
      </c>
      <c r="L14" s="209">
        <v>5.7305989999999998</v>
      </c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12"/>
      <c r="DL14" s="212"/>
      <c r="DM14" s="212"/>
      <c r="DN14" s="212"/>
      <c r="DO14" s="212"/>
    </row>
    <row r="15" spans="1:119" x14ac:dyDescent="0.35">
      <c r="A15" s="208" t="s">
        <v>55</v>
      </c>
      <c r="B15" s="209">
        <v>0.48809200000000003</v>
      </c>
      <c r="C15" s="209">
        <v>0.74058999999999997</v>
      </c>
      <c r="D15" s="209">
        <v>1.101664</v>
      </c>
      <c r="E15" s="209">
        <v>1.247822</v>
      </c>
      <c r="F15" s="209">
        <v>1.0594490000000001</v>
      </c>
      <c r="G15" s="209">
        <v>23.687358</v>
      </c>
      <c r="H15" s="209">
        <v>0.949044</v>
      </c>
      <c r="I15" s="209">
        <v>0.89388900000000004</v>
      </c>
      <c r="J15" s="209">
        <v>0.64202300000000001</v>
      </c>
      <c r="K15" s="209">
        <v>0.15027099999999999</v>
      </c>
      <c r="L15" s="209">
        <v>0.23244799999999999</v>
      </c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12"/>
      <c r="CI15" s="212"/>
      <c r="CJ15" s="212"/>
      <c r="CK15" s="212"/>
      <c r="CL15" s="212"/>
      <c r="CM15" s="212"/>
      <c r="CN15" s="212"/>
      <c r="CO15" s="212"/>
      <c r="CP15" s="212"/>
      <c r="CQ15" s="212"/>
      <c r="CR15" s="212"/>
      <c r="CS15" s="212"/>
      <c r="CT15" s="212"/>
      <c r="CU15" s="212"/>
      <c r="CV15" s="212"/>
      <c r="CW15" s="212"/>
      <c r="CX15" s="212"/>
      <c r="CY15" s="212"/>
      <c r="CZ15" s="212"/>
      <c r="DA15" s="212"/>
      <c r="DB15" s="212"/>
      <c r="DC15" s="212"/>
      <c r="DD15" s="212"/>
      <c r="DE15" s="212"/>
      <c r="DF15" s="212"/>
      <c r="DG15" s="212"/>
      <c r="DH15" s="212"/>
      <c r="DI15" s="212"/>
      <c r="DJ15" s="212"/>
      <c r="DK15" s="212"/>
      <c r="DL15" s="212"/>
      <c r="DM15" s="212"/>
      <c r="DN15" s="212"/>
      <c r="DO15" s="212"/>
    </row>
    <row r="16" spans="1:119" x14ac:dyDescent="0.35">
      <c r="A16" s="208" t="s">
        <v>56</v>
      </c>
      <c r="B16" s="209">
        <v>1.271082</v>
      </c>
      <c r="C16" s="209">
        <v>0.65400000000000003</v>
      </c>
      <c r="D16" s="209">
        <v>0.64400000000000002</v>
      </c>
      <c r="E16" s="209">
        <v>0.55195000000000005</v>
      </c>
      <c r="F16" s="209">
        <v>0.386772</v>
      </c>
      <c r="G16" s="209">
        <v>0.72206199999999998</v>
      </c>
      <c r="H16" s="209">
        <v>1.10216</v>
      </c>
      <c r="I16" s="209">
        <v>0</v>
      </c>
      <c r="J16" s="209">
        <v>4.6779999999999999E-3</v>
      </c>
      <c r="K16" s="209">
        <v>0</v>
      </c>
      <c r="L16" s="209">
        <v>5.1477000000000002E-2</v>
      </c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2"/>
      <c r="CD16" s="212"/>
      <c r="CE16" s="212"/>
      <c r="CF16" s="212"/>
      <c r="CG16" s="212"/>
      <c r="CH16" s="212"/>
      <c r="CI16" s="212"/>
      <c r="CJ16" s="212"/>
      <c r="CK16" s="212"/>
      <c r="CL16" s="212"/>
      <c r="CM16" s="212"/>
      <c r="CN16" s="212"/>
      <c r="CO16" s="212"/>
      <c r="CP16" s="212"/>
      <c r="CQ16" s="212"/>
      <c r="CR16" s="212"/>
      <c r="CS16" s="212"/>
      <c r="CT16" s="212"/>
      <c r="CU16" s="212"/>
      <c r="CV16" s="212"/>
      <c r="CW16" s="212"/>
      <c r="CX16" s="212"/>
      <c r="CY16" s="212"/>
      <c r="CZ16" s="212"/>
      <c r="DA16" s="212"/>
      <c r="DB16" s="212"/>
      <c r="DC16" s="212"/>
      <c r="DD16" s="212"/>
      <c r="DE16" s="212"/>
      <c r="DF16" s="212"/>
      <c r="DG16" s="212"/>
      <c r="DH16" s="212"/>
      <c r="DI16" s="212"/>
      <c r="DJ16" s="212"/>
      <c r="DK16" s="212"/>
      <c r="DL16" s="212"/>
      <c r="DM16" s="212"/>
      <c r="DN16" s="212"/>
      <c r="DO16" s="212"/>
    </row>
    <row r="17" spans="1:119" x14ac:dyDescent="0.35">
      <c r="A17" s="208" t="s">
        <v>57</v>
      </c>
      <c r="B17" s="209">
        <v>1827.4683190000001</v>
      </c>
      <c r="C17" s="209">
        <v>1699.4570940000001</v>
      </c>
      <c r="D17" s="209">
        <v>1843.873677</v>
      </c>
      <c r="E17" s="209">
        <v>1654.5035889999999</v>
      </c>
      <c r="F17" s="209">
        <v>2625.1308640000002</v>
      </c>
      <c r="G17" s="209">
        <v>3721.294484</v>
      </c>
      <c r="H17" s="209">
        <v>4171.329917</v>
      </c>
      <c r="I17" s="209">
        <v>2879.4627300000002</v>
      </c>
      <c r="J17" s="209">
        <v>2916.5083460000001</v>
      </c>
      <c r="K17" s="209">
        <v>1318.553009</v>
      </c>
      <c r="L17" s="209">
        <v>1195.3024439999999</v>
      </c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  <c r="CR17" s="212"/>
      <c r="CS17" s="212"/>
      <c r="CT17" s="212"/>
      <c r="CU17" s="212"/>
      <c r="CV17" s="212"/>
      <c r="CW17" s="212"/>
      <c r="CX17" s="212"/>
      <c r="CY17" s="212"/>
      <c r="CZ17" s="212"/>
      <c r="DA17" s="212"/>
      <c r="DB17" s="212"/>
      <c r="DC17" s="212"/>
      <c r="DD17" s="212"/>
      <c r="DE17" s="212"/>
      <c r="DF17" s="212"/>
      <c r="DG17" s="212"/>
      <c r="DH17" s="212"/>
      <c r="DI17" s="212"/>
      <c r="DJ17" s="212"/>
      <c r="DK17" s="212"/>
      <c r="DL17" s="212"/>
      <c r="DM17" s="212"/>
      <c r="DN17" s="212"/>
      <c r="DO17" s="212"/>
    </row>
    <row r="18" spans="1:119" s="212" customFormat="1" x14ac:dyDescent="0.35">
      <c r="A18" s="214" t="s">
        <v>111</v>
      </c>
      <c r="B18" s="219">
        <f>(C11-B11)/B11</f>
        <v>-7.4493089865508497E-2</v>
      </c>
      <c r="C18" s="219">
        <f t="shared" ref="C18:L18" si="2">(D11-C11)/C11</f>
        <v>0.19375464322219896</v>
      </c>
      <c r="D18" s="219">
        <f t="shared" si="2"/>
        <v>-7.2718235133537229E-2</v>
      </c>
      <c r="E18" s="219">
        <f t="shared" si="2"/>
        <v>0.14810802829556965</v>
      </c>
      <c r="F18" s="219">
        <f t="shared" si="2"/>
        <v>0.27817980456436942</v>
      </c>
      <c r="G18" s="219">
        <f t="shared" si="2"/>
        <v>0.25217828612000159</v>
      </c>
      <c r="H18" s="219">
        <f t="shared" si="2"/>
        <v>-7.7872292168896365E-2</v>
      </c>
      <c r="I18" s="219">
        <f t="shared" si="2"/>
        <v>-0.12754060850276941</v>
      </c>
      <c r="J18" s="219">
        <f t="shared" si="2"/>
        <v>-0.66467931875974162</v>
      </c>
      <c r="K18" s="219">
        <f t="shared" si="2"/>
        <v>-2.9593927409642781E-2</v>
      </c>
      <c r="L18" s="215">
        <v>0</v>
      </c>
    </row>
    <row r="19" spans="1:119" s="213" customFormat="1" x14ac:dyDescent="0.35">
      <c r="A19" s="217" t="s">
        <v>112</v>
      </c>
      <c r="B19" s="220">
        <f>B11/B20</f>
        <v>0.18526246998298135</v>
      </c>
      <c r="C19" s="220">
        <f t="shared" ref="C19:L19" si="3">C11/C20</f>
        <v>0.13728379488485964</v>
      </c>
      <c r="D19" s="220">
        <f t="shared" si="3"/>
        <v>0.12764181393181223</v>
      </c>
      <c r="E19" s="220">
        <f t="shared" si="3"/>
        <v>0.14771319774104108</v>
      </c>
      <c r="F19" s="220">
        <f t="shared" si="3"/>
        <v>0.15698010024710801</v>
      </c>
      <c r="G19" s="220">
        <f t="shared" si="3"/>
        <v>0.14697439376213828</v>
      </c>
      <c r="H19" s="220">
        <f t="shared" si="3"/>
        <v>0.1450723511755167</v>
      </c>
      <c r="I19" s="220">
        <f t="shared" si="3"/>
        <v>0.12134716209958633</v>
      </c>
      <c r="J19" s="220">
        <f t="shared" si="3"/>
        <v>0.13182643010991646</v>
      </c>
      <c r="K19" s="220">
        <f t="shared" si="3"/>
        <v>0.11298342464208674</v>
      </c>
      <c r="L19" s="220">
        <f>L11/L20</f>
        <v>0.11955699871297588</v>
      </c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  <c r="CO19" s="212"/>
      <c r="CP19" s="212"/>
      <c r="CQ19" s="212"/>
      <c r="CR19" s="212"/>
      <c r="CS19" s="212"/>
      <c r="CT19" s="212"/>
      <c r="CU19" s="212"/>
      <c r="CV19" s="212"/>
      <c r="CW19" s="212"/>
      <c r="CX19" s="212"/>
      <c r="CY19" s="212"/>
      <c r="CZ19" s="212"/>
      <c r="DA19" s="212"/>
      <c r="DB19" s="212"/>
      <c r="DC19" s="212"/>
      <c r="DD19" s="212"/>
      <c r="DE19" s="212"/>
      <c r="DF19" s="212"/>
      <c r="DG19" s="212"/>
      <c r="DH19" s="212"/>
      <c r="DI19" s="212"/>
      <c r="DJ19" s="212"/>
      <c r="DK19" s="212"/>
      <c r="DL19" s="212"/>
      <c r="DM19" s="212"/>
      <c r="DN19" s="212"/>
      <c r="DO19" s="212"/>
    </row>
    <row r="20" spans="1:119" x14ac:dyDescent="0.35">
      <c r="A20" s="210" t="s">
        <v>25</v>
      </c>
      <c r="B20" s="211">
        <v>25490.047257999995</v>
      </c>
      <c r="C20" s="211">
        <v>31835.998864000001</v>
      </c>
      <c r="D20" s="211">
        <v>40875.197369000009</v>
      </c>
      <c r="E20" s="211">
        <v>32752.559892999998</v>
      </c>
      <c r="F20" s="211">
        <v>35383.655757999994</v>
      </c>
      <c r="G20" s="211">
        <v>48305.610713999995</v>
      </c>
      <c r="H20" s="211">
        <v>61280.284575000005</v>
      </c>
      <c r="I20" s="211">
        <v>67556.45791100002</v>
      </c>
      <c r="J20" s="211">
        <v>54254.932231999992</v>
      </c>
      <c r="K20" s="211">
        <v>21226.936567000001</v>
      </c>
      <c r="L20" s="211">
        <v>19466.172069</v>
      </c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  <c r="CO20" s="212"/>
      <c r="CP20" s="212"/>
      <c r="CQ20" s="212"/>
      <c r="CR20" s="212"/>
      <c r="CS20" s="212"/>
      <c r="CT20" s="212"/>
      <c r="CU20" s="212"/>
      <c r="CV20" s="212"/>
      <c r="CW20" s="212"/>
      <c r="CX20" s="212"/>
      <c r="CY20" s="212"/>
      <c r="CZ20" s="212"/>
      <c r="DA20" s="212"/>
      <c r="DB20" s="212"/>
      <c r="DC20" s="212"/>
      <c r="DD20" s="212"/>
      <c r="DE20" s="212"/>
      <c r="DF20" s="212"/>
      <c r="DG20" s="212"/>
      <c r="DH20" s="212"/>
      <c r="DI20" s="212"/>
      <c r="DJ20" s="212"/>
      <c r="DK20" s="212"/>
      <c r="DL20" s="212"/>
      <c r="DM20" s="212"/>
      <c r="DN20" s="212"/>
      <c r="DO20" s="212"/>
    </row>
    <row r="21" spans="1:119" x14ac:dyDescent="0.35">
      <c r="A21" s="208" t="s">
        <v>19</v>
      </c>
      <c r="B21" s="209">
        <v>8.0199999999999994E-3</v>
      </c>
      <c r="C21" s="209">
        <v>0.11793100000000001</v>
      </c>
      <c r="D21" s="209">
        <v>0.17188100000000001</v>
      </c>
      <c r="E21" s="209">
        <v>0.56566100000000008</v>
      </c>
      <c r="F21" s="209">
        <v>3.174331</v>
      </c>
      <c r="G21" s="209">
        <v>9.0639890000000012</v>
      </c>
      <c r="H21" s="209">
        <v>59.697654999999997</v>
      </c>
      <c r="I21" s="209">
        <v>129.96679799999998</v>
      </c>
      <c r="J21" s="209">
        <v>79.002464000000003</v>
      </c>
      <c r="K21" s="209">
        <v>31.468122000000001</v>
      </c>
      <c r="L21" s="209">
        <v>61.029629</v>
      </c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212"/>
      <c r="BT21" s="212"/>
      <c r="BU21" s="212"/>
      <c r="BV21" s="212"/>
      <c r="BW21" s="212"/>
      <c r="BX21" s="212"/>
      <c r="BY21" s="212"/>
      <c r="BZ21" s="212"/>
      <c r="CA21" s="212"/>
      <c r="CB21" s="212"/>
      <c r="CC21" s="212"/>
      <c r="CD21" s="212"/>
      <c r="CE21" s="212"/>
      <c r="CF21" s="212"/>
      <c r="CG21" s="212"/>
      <c r="CH21" s="212"/>
      <c r="CI21" s="212"/>
      <c r="CJ21" s="212"/>
      <c r="CK21" s="212"/>
      <c r="CL21" s="212"/>
      <c r="CM21" s="212"/>
      <c r="CN21" s="212"/>
      <c r="CO21" s="212"/>
      <c r="CP21" s="212"/>
      <c r="CQ21" s="212"/>
      <c r="CR21" s="212"/>
      <c r="CS21" s="212"/>
      <c r="CT21" s="212"/>
      <c r="CU21" s="212"/>
      <c r="CV21" s="212"/>
      <c r="CW21" s="212"/>
      <c r="CX21" s="212"/>
      <c r="CY21" s="212"/>
      <c r="CZ21" s="212"/>
      <c r="DA21" s="212"/>
      <c r="DB21" s="212"/>
      <c r="DC21" s="212"/>
      <c r="DD21" s="212"/>
      <c r="DE21" s="212"/>
      <c r="DF21" s="212"/>
      <c r="DG21" s="212"/>
      <c r="DH21" s="212"/>
      <c r="DI21" s="212"/>
      <c r="DJ21" s="212"/>
      <c r="DK21" s="212"/>
      <c r="DL21" s="212"/>
      <c r="DM21" s="212"/>
      <c r="DN21" s="212"/>
      <c r="DO21" s="212"/>
    </row>
    <row r="22" spans="1:119" x14ac:dyDescent="0.35">
      <c r="A22" s="208" t="s">
        <v>53</v>
      </c>
      <c r="B22" s="209">
        <v>5192.7807249999996</v>
      </c>
      <c r="C22" s="209">
        <v>4973.3313680000001</v>
      </c>
      <c r="D22" s="209">
        <v>6624.7277889999996</v>
      </c>
      <c r="E22" s="209">
        <v>5855.0013049999998</v>
      </c>
      <c r="F22" s="209">
        <v>5909.2195289999991</v>
      </c>
      <c r="G22" s="209">
        <v>7342.7447059999995</v>
      </c>
      <c r="H22" s="209">
        <v>10335.942367000003</v>
      </c>
      <c r="I22" s="209">
        <v>11498.517963000002</v>
      </c>
      <c r="J22" s="209">
        <v>9688.7800479999987</v>
      </c>
      <c r="K22" s="209">
        <v>2575.5068970000002</v>
      </c>
      <c r="L22" s="209">
        <v>2159.069884</v>
      </c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2"/>
      <c r="BU22" s="212"/>
      <c r="BV22" s="212"/>
      <c r="BW22" s="212"/>
      <c r="BX22" s="212"/>
      <c r="BY22" s="212"/>
      <c r="BZ22" s="212"/>
      <c r="CA22" s="212"/>
      <c r="CB22" s="212"/>
      <c r="CC22" s="212"/>
      <c r="CD22" s="212"/>
      <c r="CE22" s="212"/>
      <c r="CF22" s="212"/>
      <c r="CG22" s="212"/>
      <c r="CH22" s="212"/>
      <c r="CI22" s="212"/>
      <c r="CJ22" s="212"/>
      <c r="CK22" s="212"/>
      <c r="CL22" s="212"/>
      <c r="CM22" s="212"/>
      <c r="CN22" s="212"/>
      <c r="CO22" s="212"/>
      <c r="CP22" s="212"/>
      <c r="CQ22" s="212"/>
      <c r="CR22" s="212"/>
      <c r="CS22" s="212"/>
      <c r="CT22" s="212"/>
      <c r="CU22" s="212"/>
      <c r="CV22" s="212"/>
      <c r="CW22" s="212"/>
      <c r="CX22" s="212"/>
      <c r="CY22" s="212"/>
      <c r="CZ22" s="212"/>
      <c r="DA22" s="212"/>
      <c r="DB22" s="212"/>
      <c r="DC22" s="212"/>
      <c r="DD22" s="212"/>
      <c r="DE22" s="212"/>
      <c r="DF22" s="212"/>
      <c r="DG22" s="212"/>
      <c r="DH22" s="212"/>
      <c r="DI22" s="212"/>
      <c r="DJ22" s="212"/>
      <c r="DK22" s="212"/>
      <c r="DL22" s="212"/>
      <c r="DM22" s="212"/>
      <c r="DN22" s="212"/>
      <c r="DO22" s="212"/>
    </row>
    <row r="23" spans="1:119" x14ac:dyDescent="0.35">
      <c r="A23" s="208" t="s">
        <v>54</v>
      </c>
      <c r="B23" s="209">
        <v>59.393052999999995</v>
      </c>
      <c r="C23" s="209">
        <v>102.977238</v>
      </c>
      <c r="D23" s="209">
        <v>157.646219</v>
      </c>
      <c r="E23" s="209">
        <v>104.857045</v>
      </c>
      <c r="F23" s="209">
        <v>125.63894400000001</v>
      </c>
      <c r="G23" s="209">
        <v>284.62500399999993</v>
      </c>
      <c r="H23" s="209">
        <v>371.62327900000003</v>
      </c>
      <c r="I23" s="209">
        <v>158.70461</v>
      </c>
      <c r="J23" s="209">
        <v>213.97769</v>
      </c>
      <c r="K23" s="209">
        <v>48.082498000000001</v>
      </c>
      <c r="L23" s="209">
        <v>95.860973000000001</v>
      </c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212"/>
      <c r="BT23" s="212"/>
      <c r="BU23" s="212"/>
      <c r="BV23" s="212"/>
      <c r="BW23" s="212"/>
      <c r="BX23" s="212"/>
      <c r="BY23" s="212"/>
      <c r="BZ23" s="212"/>
      <c r="CA23" s="212"/>
      <c r="CB23" s="212"/>
      <c r="CC23" s="212"/>
      <c r="CD23" s="212"/>
      <c r="CE23" s="212"/>
      <c r="CF23" s="212"/>
      <c r="CG23" s="212"/>
      <c r="CH23" s="212"/>
      <c r="CI23" s="212"/>
      <c r="CJ23" s="212"/>
      <c r="CK23" s="212"/>
      <c r="CL23" s="212"/>
      <c r="CM23" s="212"/>
      <c r="CN23" s="212"/>
      <c r="CO23" s="212"/>
      <c r="CP23" s="212"/>
      <c r="CQ23" s="212"/>
      <c r="CR23" s="212"/>
      <c r="CS23" s="212"/>
      <c r="CT23" s="212"/>
      <c r="CU23" s="212"/>
      <c r="CV23" s="212"/>
      <c r="CW23" s="212"/>
      <c r="CX23" s="212"/>
      <c r="CY23" s="212"/>
      <c r="CZ23" s="212"/>
      <c r="DA23" s="212"/>
      <c r="DB23" s="212"/>
      <c r="DC23" s="212"/>
      <c r="DD23" s="212"/>
      <c r="DE23" s="212"/>
      <c r="DF23" s="212"/>
      <c r="DG23" s="212"/>
      <c r="DH23" s="212"/>
      <c r="DI23" s="212"/>
      <c r="DJ23" s="212"/>
      <c r="DK23" s="212"/>
      <c r="DL23" s="212"/>
      <c r="DM23" s="212"/>
      <c r="DN23" s="212"/>
      <c r="DO23" s="212"/>
    </row>
    <row r="24" spans="1:119" x14ac:dyDescent="0.35">
      <c r="A24" s="208" t="s">
        <v>55</v>
      </c>
      <c r="B24" s="209">
        <v>898.30400299999997</v>
      </c>
      <c r="C24" s="209">
        <v>1031.1529390000001</v>
      </c>
      <c r="D24" s="209">
        <v>1025.3709079999999</v>
      </c>
      <c r="E24" s="209">
        <v>694.67306400000007</v>
      </c>
      <c r="F24" s="209">
        <v>761.41850599999998</v>
      </c>
      <c r="G24" s="209">
        <v>2016.691875</v>
      </c>
      <c r="H24" s="209">
        <v>3930.0892739999999</v>
      </c>
      <c r="I24" s="209">
        <v>2512.7629019999999</v>
      </c>
      <c r="J24" s="209">
        <v>1311.6315689999999</v>
      </c>
      <c r="K24" s="209">
        <v>394.06210399999998</v>
      </c>
      <c r="L24" s="209">
        <v>433.48379999999997</v>
      </c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212"/>
      <c r="BT24" s="212"/>
      <c r="BU24" s="212"/>
      <c r="BV24" s="212"/>
      <c r="BW24" s="212"/>
      <c r="BX24" s="212"/>
      <c r="BY24" s="212"/>
      <c r="BZ24" s="212"/>
      <c r="CA24" s="212"/>
      <c r="CB24" s="212"/>
      <c r="CC24" s="212"/>
      <c r="CD24" s="212"/>
      <c r="CE24" s="212"/>
      <c r="CF24" s="212"/>
      <c r="CG24" s="212"/>
      <c r="CH24" s="212"/>
      <c r="CI24" s="212"/>
      <c r="CJ24" s="212"/>
      <c r="CK24" s="212"/>
      <c r="CL24" s="212"/>
      <c r="CM24" s="212"/>
      <c r="CN24" s="212"/>
      <c r="CO24" s="212"/>
      <c r="CP24" s="212"/>
      <c r="CQ24" s="212"/>
      <c r="CR24" s="212"/>
      <c r="CS24" s="212"/>
      <c r="CT24" s="212"/>
      <c r="CU24" s="212"/>
      <c r="CV24" s="212"/>
      <c r="CW24" s="212"/>
      <c r="CX24" s="212"/>
      <c r="CY24" s="212"/>
      <c r="CZ24" s="212"/>
      <c r="DA24" s="212"/>
      <c r="DB24" s="212"/>
      <c r="DC24" s="212"/>
      <c r="DD24" s="212"/>
      <c r="DE24" s="212"/>
      <c r="DF24" s="212"/>
      <c r="DG24" s="212"/>
      <c r="DH24" s="212"/>
      <c r="DI24" s="212"/>
      <c r="DJ24" s="212"/>
      <c r="DK24" s="212"/>
      <c r="DL24" s="212"/>
      <c r="DM24" s="212"/>
      <c r="DN24" s="212"/>
      <c r="DO24" s="212"/>
    </row>
    <row r="25" spans="1:119" x14ac:dyDescent="0.35">
      <c r="A25" s="208" t="s">
        <v>56</v>
      </c>
      <c r="B25" s="209">
        <v>8.2380229999999983</v>
      </c>
      <c r="C25" s="209">
        <v>10.682393000000001</v>
      </c>
      <c r="D25" s="209">
        <v>12.253322000000001</v>
      </c>
      <c r="E25" s="209">
        <v>20.272622999999999</v>
      </c>
      <c r="F25" s="209">
        <v>20.057207999999999</v>
      </c>
      <c r="G25" s="209">
        <v>13.754398</v>
      </c>
      <c r="H25" s="209">
        <v>24.392185999999999</v>
      </c>
      <c r="I25" s="209">
        <v>11.886210999999999</v>
      </c>
      <c r="J25" s="209">
        <v>11.776938999999999</v>
      </c>
      <c r="K25" s="209">
        <v>2.1417760000000001</v>
      </c>
      <c r="L25" s="209">
        <v>3.0705830000000001</v>
      </c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Q25" s="212"/>
      <c r="BR25" s="212"/>
      <c r="BS25" s="212"/>
      <c r="BT25" s="212"/>
      <c r="BU25" s="212"/>
      <c r="BV25" s="212"/>
      <c r="BW25" s="212"/>
      <c r="BX25" s="212"/>
      <c r="BY25" s="212"/>
      <c r="BZ25" s="212"/>
      <c r="CA25" s="212"/>
      <c r="CB25" s="212"/>
      <c r="CC25" s="212"/>
      <c r="CD25" s="212"/>
      <c r="CE25" s="212"/>
      <c r="CF25" s="212"/>
      <c r="CG25" s="212"/>
      <c r="CH25" s="212"/>
      <c r="CI25" s="212"/>
      <c r="CJ25" s="212"/>
      <c r="CK25" s="212"/>
      <c r="CL25" s="212"/>
      <c r="CM25" s="212"/>
      <c r="CN25" s="212"/>
      <c r="CO25" s="212"/>
      <c r="CP25" s="212"/>
      <c r="CQ25" s="212"/>
      <c r="CR25" s="212"/>
      <c r="CS25" s="212"/>
      <c r="CT25" s="212"/>
      <c r="CU25" s="212"/>
      <c r="CV25" s="212"/>
      <c r="CW25" s="212"/>
      <c r="CX25" s="212"/>
      <c r="CY25" s="212"/>
      <c r="CZ25" s="212"/>
      <c r="DA25" s="212"/>
      <c r="DB25" s="212"/>
      <c r="DC25" s="212"/>
      <c r="DD25" s="212"/>
      <c r="DE25" s="212"/>
      <c r="DF25" s="212"/>
      <c r="DG25" s="212"/>
      <c r="DH25" s="212"/>
      <c r="DI25" s="212"/>
      <c r="DJ25" s="212"/>
      <c r="DK25" s="212"/>
      <c r="DL25" s="212"/>
      <c r="DM25" s="212"/>
      <c r="DN25" s="212"/>
      <c r="DO25" s="212"/>
    </row>
    <row r="26" spans="1:119" x14ac:dyDescent="0.35">
      <c r="A26" s="208" t="s">
        <v>57</v>
      </c>
      <c r="B26" s="209">
        <v>19331.323433999994</v>
      </c>
      <c r="C26" s="209">
        <v>25717.736994999999</v>
      </c>
      <c r="D26" s="209">
        <v>33055.027250000006</v>
      </c>
      <c r="E26" s="209">
        <v>26077.190194999999</v>
      </c>
      <c r="F26" s="209">
        <v>28564.147239999995</v>
      </c>
      <c r="G26" s="209">
        <v>38638.730742</v>
      </c>
      <c r="H26" s="209">
        <v>46558.539814000003</v>
      </c>
      <c r="I26" s="209">
        <v>53244.619427000012</v>
      </c>
      <c r="J26" s="209">
        <v>42949.763521999994</v>
      </c>
      <c r="K26" s="209">
        <v>18175.675169999999</v>
      </c>
      <c r="L26" s="209">
        <v>16713.657200000001</v>
      </c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2"/>
      <c r="BU26" s="212"/>
      <c r="BV26" s="212"/>
      <c r="BW26" s="212"/>
      <c r="BX26" s="212"/>
      <c r="BY26" s="212"/>
      <c r="BZ26" s="212"/>
      <c r="CA26" s="212"/>
      <c r="CB26" s="212"/>
      <c r="CC26" s="212"/>
      <c r="CD26" s="212"/>
      <c r="CE26" s="212"/>
      <c r="CF26" s="212"/>
      <c r="CG26" s="212"/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  <c r="CR26" s="212"/>
      <c r="CS26" s="212"/>
      <c r="CT26" s="212"/>
      <c r="CU26" s="212"/>
      <c r="CV26" s="212"/>
      <c r="CW26" s="212"/>
      <c r="CX26" s="212"/>
      <c r="CY26" s="212"/>
      <c r="CZ26" s="212"/>
      <c r="DA26" s="212"/>
      <c r="DB26" s="212"/>
      <c r="DC26" s="212"/>
      <c r="DD26" s="212"/>
      <c r="DE26" s="212"/>
      <c r="DF26" s="212"/>
      <c r="DG26" s="212"/>
      <c r="DH26" s="212"/>
      <c r="DI26" s="212"/>
      <c r="DJ26" s="212"/>
      <c r="DK26" s="212"/>
      <c r="DL26" s="212"/>
      <c r="DM26" s="212"/>
      <c r="DN26" s="212"/>
      <c r="DO26" s="212"/>
    </row>
    <row r="27" spans="1:119" x14ac:dyDescent="0.35">
      <c r="A27" s="217" t="s">
        <v>111</v>
      </c>
      <c r="B27" s="218">
        <f>(C20-B20)/B20</f>
        <v>0.24895801650616176</v>
      </c>
      <c r="C27" s="218">
        <f t="shared" ref="C27:L27" si="4">(D20-C20)/C20</f>
        <v>0.28393010514966099</v>
      </c>
      <c r="D27" s="218">
        <f t="shared" si="4"/>
        <v>-0.19871800012787869</v>
      </c>
      <c r="E27" s="218">
        <f t="shared" si="4"/>
        <v>8.0332525872651675E-2</v>
      </c>
      <c r="F27" s="218">
        <f t="shared" si="4"/>
        <v>0.36519558760059551</v>
      </c>
      <c r="G27" s="218">
        <f t="shared" si="4"/>
        <v>0.26859558691470331</v>
      </c>
      <c r="H27" s="218">
        <f t="shared" si="4"/>
        <v>0.10241749658193414</v>
      </c>
      <c r="I27" s="218">
        <f t="shared" si="4"/>
        <v>-0.19689495409193411</v>
      </c>
      <c r="J27" s="218">
        <f t="shared" si="4"/>
        <v>-0.60875563393515442</v>
      </c>
      <c r="K27" s="218">
        <f t="shared" si="4"/>
        <v>-8.2949534071597261E-2</v>
      </c>
      <c r="L27" s="206">
        <v>0</v>
      </c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212"/>
      <c r="CA27" s="212"/>
      <c r="CB27" s="212"/>
      <c r="CC27" s="212"/>
      <c r="CD27" s="212"/>
      <c r="CE27" s="212"/>
      <c r="CF27" s="212"/>
      <c r="CG27" s="212"/>
      <c r="CH27" s="212"/>
      <c r="CI27" s="212"/>
      <c r="CJ27" s="212"/>
      <c r="CK27" s="212"/>
      <c r="CL27" s="212"/>
      <c r="CM27" s="212"/>
      <c r="CN27" s="212"/>
      <c r="CO27" s="212"/>
      <c r="CP27" s="212"/>
      <c r="CQ27" s="212"/>
      <c r="CR27" s="212"/>
      <c r="CS27" s="212"/>
      <c r="CT27" s="212"/>
      <c r="CU27" s="212"/>
      <c r="CV27" s="212"/>
      <c r="CW27" s="212"/>
      <c r="CX27" s="212"/>
      <c r="CY27" s="212"/>
      <c r="CZ27" s="212"/>
      <c r="DA27" s="212"/>
      <c r="DB27" s="212"/>
      <c r="DC27" s="212"/>
      <c r="DD27" s="212"/>
      <c r="DE27" s="212"/>
      <c r="DF27" s="212"/>
      <c r="DG27" s="212"/>
      <c r="DH27" s="212"/>
      <c r="DI27" s="212"/>
      <c r="DJ27" s="212"/>
      <c r="DK27" s="212"/>
      <c r="DL27" s="212"/>
      <c r="DM27" s="212"/>
      <c r="DN27" s="212"/>
      <c r="DO27" s="2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HOME</vt:lpstr>
      <vt:lpstr>PIB</vt:lpstr>
      <vt:lpstr>EMPREGO</vt:lpstr>
      <vt:lpstr>COMÉRCIO EXTERIOR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CARLOS HENRIQUE AMORIM DE AZEVEDO COSTA</cp:lastModifiedBy>
  <dcterms:created xsi:type="dcterms:W3CDTF">2022-12-15T11:02:59Z</dcterms:created>
  <dcterms:modified xsi:type="dcterms:W3CDTF">2026-03-09T00:56:36Z</dcterms:modified>
</cp:coreProperties>
</file>