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MC Palandri" sheetId="1" r:id="rId1"/>
  </sheets>
  <calcPr calcId="144525"/>
</workbook>
</file>

<file path=xl/calcChain.xml><?xml version="1.0" encoding="utf-8"?>
<calcChain xmlns="http://schemas.openxmlformats.org/spreadsheetml/2006/main">
  <c r="T21" i="1" l="1"/>
  <c r="T23" i="1" s="1"/>
  <c r="R21" i="1"/>
  <c r="R23" i="1" s="1"/>
  <c r="Q21" i="1"/>
  <c r="P21" i="1"/>
  <c r="P23" i="1" s="1"/>
  <c r="O21" i="1"/>
  <c r="N21" i="1"/>
  <c r="M21" i="1"/>
  <c r="L21" i="1"/>
  <c r="K21" i="1"/>
  <c r="K23" i="1" s="1"/>
  <c r="J21" i="1"/>
  <c r="J23" i="1" s="1"/>
  <c r="I21" i="1"/>
  <c r="H21" i="1"/>
  <c r="H23" i="1" s="1"/>
  <c r="G21" i="1"/>
  <c r="T19" i="1"/>
  <c r="T22" i="1" s="1"/>
  <c r="R19" i="1"/>
  <c r="R22" i="1" s="1"/>
  <c r="Q19" i="1"/>
  <c r="Q22" i="1" s="1"/>
  <c r="P19" i="1"/>
  <c r="P22" i="1" s="1"/>
  <c r="O19" i="1"/>
  <c r="O22" i="1" s="1"/>
  <c r="N19" i="1"/>
  <c r="N22" i="1" s="1"/>
  <c r="M19" i="1"/>
  <c r="M22" i="1" s="1"/>
  <c r="L19" i="1"/>
  <c r="L22" i="1" s="1"/>
  <c r="K19" i="1"/>
  <c r="K22" i="1" s="1"/>
  <c r="J19" i="1"/>
  <c r="J22" i="1" s="1"/>
  <c r="I19" i="1"/>
  <c r="I22" i="1" s="1"/>
  <c r="H19" i="1"/>
  <c r="H22" i="1" s="1"/>
  <c r="G19" i="1"/>
  <c r="G22" i="1" s="1"/>
  <c r="U18" i="1"/>
  <c r="S18" i="1"/>
  <c r="V18" i="1" s="1"/>
  <c r="U17" i="1"/>
  <c r="S17" i="1"/>
  <c r="V17" i="1" s="1"/>
  <c r="V16" i="1"/>
  <c r="U16" i="1"/>
  <c r="S16" i="1"/>
  <c r="V15" i="1"/>
  <c r="U15" i="1"/>
  <c r="S15" i="1"/>
  <c r="U14" i="1"/>
  <c r="S14" i="1"/>
  <c r="V14" i="1" s="1"/>
  <c r="U13" i="1"/>
  <c r="S13" i="1"/>
  <c r="V13" i="1" s="1"/>
  <c r="U12" i="1"/>
  <c r="S12" i="1"/>
  <c r="V12" i="1" s="1"/>
  <c r="U11" i="1"/>
  <c r="V11" i="1" s="1"/>
  <c r="S11" i="1"/>
  <c r="U10" i="1"/>
  <c r="V10" i="1" s="1"/>
  <c r="S10" i="1"/>
  <c r="U9" i="1"/>
  <c r="S9" i="1"/>
  <c r="V9" i="1" s="1"/>
  <c r="V8" i="1"/>
  <c r="U8" i="1"/>
  <c r="S8" i="1"/>
  <c r="V7" i="1"/>
  <c r="U7" i="1"/>
  <c r="S7" i="1"/>
  <c r="U6" i="1"/>
  <c r="U21" i="1" s="1"/>
  <c r="S6" i="1"/>
  <c r="V6" i="1" s="1"/>
  <c r="U5" i="1"/>
  <c r="S5" i="1"/>
  <c r="V5" i="1" s="1"/>
  <c r="U4" i="1"/>
  <c r="S4" i="1"/>
  <c r="S21" i="1" s="1"/>
  <c r="G23" i="1" l="1"/>
  <c r="S23" i="1"/>
  <c r="I23" i="1"/>
  <c r="L23" i="1"/>
  <c r="U23" i="1"/>
  <c r="M23" i="1"/>
  <c r="N23" i="1"/>
  <c r="O23" i="1"/>
  <c r="Q23" i="1"/>
  <c r="V4" i="1"/>
  <c r="S19" i="1"/>
  <c r="S22" i="1" s="1"/>
  <c r="U19" i="1"/>
  <c r="U22" i="1" s="1"/>
  <c r="V21" i="1" l="1"/>
  <c r="V19" i="1"/>
  <c r="V22" i="1" s="1"/>
  <c r="V23" i="1" l="1"/>
</calcChain>
</file>

<file path=xl/sharedStrings.xml><?xml version="1.0" encoding="utf-8"?>
<sst xmlns="http://schemas.openxmlformats.org/spreadsheetml/2006/main" count="68" uniqueCount="58">
  <si>
    <t>Nominal Roll Municipal Committee Palandri Gazetted / Non Gazetted for the Year 2023-24</t>
  </si>
  <si>
    <t>S.No</t>
  </si>
  <si>
    <t xml:space="preserve">Name of Employer </t>
  </si>
  <si>
    <t xml:space="preserve">Date of Birth </t>
  </si>
  <si>
    <t xml:space="preserve">Date of Appiontment </t>
  </si>
  <si>
    <t>Designation with Scale</t>
  </si>
  <si>
    <t>Personal Scal</t>
  </si>
  <si>
    <t xml:space="preserve">Basic Pay </t>
  </si>
  <si>
    <t>House Rent</t>
  </si>
  <si>
    <t>C.A</t>
  </si>
  <si>
    <t>P.A</t>
  </si>
  <si>
    <t>M.A</t>
  </si>
  <si>
    <t>Washing Allow.</t>
  </si>
  <si>
    <t>Dress Allow.</t>
  </si>
  <si>
    <t xml:space="preserve"> Other Allow.</t>
  </si>
  <si>
    <t>DRA 25% 2021</t>
  </si>
  <si>
    <t xml:space="preserve">Adhoc Relief 2022 15% </t>
  </si>
  <si>
    <t>DRA 15% 2022</t>
  </si>
  <si>
    <t>Adhoc Relief 30/35% 2023</t>
  </si>
  <si>
    <t>Monthly Total</t>
  </si>
  <si>
    <t>Incr. Rate</t>
  </si>
  <si>
    <t>Incr. Amount  7 Month</t>
  </si>
  <si>
    <t>Yearly Total</t>
  </si>
  <si>
    <t>Mohd. Ejaz Khan</t>
  </si>
  <si>
    <t>21/8/1999</t>
  </si>
  <si>
    <t>Chief Officer B-17</t>
  </si>
  <si>
    <t>Habib-ur-Rehman</t>
  </si>
  <si>
    <t>Tax Inspector B-16</t>
  </si>
  <si>
    <t>Amjid Mahmood</t>
  </si>
  <si>
    <t>Secretary B-16</t>
  </si>
  <si>
    <t>Enc.Inspector B-11</t>
  </si>
  <si>
    <t>Muhammad Shabir Khan</t>
  </si>
  <si>
    <t>20-6-2002</t>
  </si>
  <si>
    <t>Sanitory Inspector B-7</t>
  </si>
  <si>
    <t>B-8</t>
  </si>
  <si>
    <t>Arshad javaid</t>
  </si>
  <si>
    <t>22-7-2002</t>
  </si>
  <si>
    <t>Junior Cleark B-11</t>
  </si>
  <si>
    <t>Shah Nawaz</t>
  </si>
  <si>
    <t>Driver B-4</t>
  </si>
  <si>
    <t>Rashad Hussain</t>
  </si>
  <si>
    <t>18/1/2012</t>
  </si>
  <si>
    <t>Niab Qasid B-1</t>
  </si>
  <si>
    <t>B-2</t>
  </si>
  <si>
    <t>Amad ikhlaq</t>
  </si>
  <si>
    <t>Muhamad Nasar</t>
  </si>
  <si>
    <t>15-1-2000</t>
  </si>
  <si>
    <t>Khakroob B-1</t>
  </si>
  <si>
    <t>Jabar Hussain</t>
  </si>
  <si>
    <t xml:space="preserve">Mohd. Naeem </t>
  </si>
  <si>
    <t xml:space="preserve">Mohd. Arbaz </t>
  </si>
  <si>
    <t>Muhammad Younis</t>
  </si>
  <si>
    <t>Muhammad Shamriaz</t>
  </si>
  <si>
    <t>15-11-2000</t>
  </si>
  <si>
    <t xml:space="preserve">Total </t>
  </si>
  <si>
    <t>Gazeteed</t>
  </si>
  <si>
    <t>Non Gazetted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</si>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</sst>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" fontId="0" fillId="0" borderId="2" xfId="0" applyNumberFormat="1" applyBorder="1"/>
    <xf numFmtId="1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" fontId="0" fillId="0" borderId="0" xfId="0" applyNumberFormat="1"/>
    <xf numFmtId="1" fontId="6" fillId="0" borderId="0" xfId="0" applyNumberFormat="1" applyFont="1"/>
    <xf numFmtId="0" fontId="6" fillId="0" borderId="0" xfId="0" applyFont="1"/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7" fillId="0" borderId="2" xfId="0" applyNumberFormat="1" applyFont="1" applyBorder="1" applyAlignment="1">
      <alignment horizontal="right"/>
    </xf>
    <xf numFmtId="0" fontId="5" fillId="0" borderId="0" xfId="0" applyFont="1"/>
    <xf numFmtId="0" fontId="5" fillId="0" borderId="6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/>
    </xf>
    <xf numFmtId="1" fontId="5" fillId="0" borderId="2" xfId="0" applyNumberFormat="1" applyFont="1" applyBorder="1"/>
    <xf numFmtId="0" fontId="2" fillId="0" borderId="2" xfId="0" applyFont="1" applyFill="1" applyBorder="1" applyAlignment="1">
      <alignment horizontal="left"/>
    </xf>
    <xf numFmtId="1" fontId="7" fillId="0" borderId="2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3"/>
  <sheetViews>
    <sheetView tabSelected="1" topLeftCell="C1" workbookViewId="0">
      <selection activeCell="W22" sqref="W22"/>
    </sheetView>
  </sheetViews>
  <sheetFormatPr defaultRowHeight="12.75" x14ac:dyDescent="0.2"/>
  <cols>
    <col min="1" max="1" width="5" customWidth="1"/>
    <col min="2" max="2" width="20.28515625" customWidth="1"/>
    <col min="3" max="3" width="14.85546875" customWidth="1"/>
    <col min="4" max="4" width="11.28515625" customWidth="1"/>
    <col min="5" max="5" width="17.28515625" customWidth="1"/>
    <col min="6" max="6" width="9" customWidth="1"/>
    <col min="7" max="7" width="7.5703125" customWidth="1"/>
    <col min="8" max="8" width="7.28515625" customWidth="1"/>
    <col min="9" max="9" width="7.42578125" customWidth="1"/>
    <col min="10" max="10" width="5.42578125" customWidth="1"/>
    <col min="11" max="11" width="7.42578125" customWidth="1"/>
    <col min="12" max="12" width="6.28515625" customWidth="1"/>
    <col min="13" max="13" width="6.5703125" customWidth="1"/>
    <col min="14" max="14" width="5.140625" customWidth="1"/>
    <col min="15" max="15" width="6.42578125" customWidth="1"/>
    <col min="16" max="16" width="7.28515625" customWidth="1"/>
    <col min="17" max="18" width="7" customWidth="1"/>
    <col min="19" max="19" width="7.42578125" customWidth="1"/>
    <col min="20" max="20" width="6.5703125" customWidth="1"/>
    <col min="21" max="21" width="8.28515625" customWidth="1"/>
    <col min="22" max="22" width="8" customWidth="1"/>
  </cols>
  <sheetData>
    <row r="1" spans="1:2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37.5" customHeight="1" x14ac:dyDescent="0.2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3" spans="1:23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</row>
    <row r="4" spans="1:23" x14ac:dyDescent="0.2">
      <c r="A4" s="4">
        <v>1</v>
      </c>
      <c r="B4" s="5" t="s">
        <v>23</v>
      </c>
      <c r="C4" s="6">
        <v>25996</v>
      </c>
      <c r="D4" s="7" t="s">
        <v>24</v>
      </c>
      <c r="E4" s="8" t="s">
        <v>25</v>
      </c>
      <c r="F4" s="8"/>
      <c r="G4" s="9">
        <v>92950</v>
      </c>
      <c r="H4" s="10">
        <v>4433</v>
      </c>
      <c r="I4" s="11">
        <v>5000</v>
      </c>
      <c r="J4" s="11"/>
      <c r="K4" s="10">
        <v>2018</v>
      </c>
      <c r="L4" s="11"/>
      <c r="M4" s="11"/>
      <c r="N4" s="11"/>
      <c r="O4" s="10">
        <v>7592</v>
      </c>
      <c r="P4" s="10">
        <v>9041</v>
      </c>
      <c r="Q4" s="10">
        <v>4556</v>
      </c>
      <c r="R4" s="10"/>
      <c r="S4" s="10">
        <f>SUM(G4:R4)</f>
        <v>125590</v>
      </c>
      <c r="T4" s="11">
        <v>3420</v>
      </c>
      <c r="U4" s="11">
        <f>T4*7</f>
        <v>23940</v>
      </c>
      <c r="V4" s="11">
        <f>S4*12+U4</f>
        <v>1531020</v>
      </c>
      <c r="W4" s="12"/>
    </row>
    <row r="5" spans="1:23" x14ac:dyDescent="0.2">
      <c r="A5" s="4">
        <v>2</v>
      </c>
      <c r="B5" s="8" t="s">
        <v>26</v>
      </c>
      <c r="C5" s="7">
        <v>25185</v>
      </c>
      <c r="D5" s="7">
        <v>37906</v>
      </c>
      <c r="E5" s="8" t="s">
        <v>27</v>
      </c>
      <c r="F5" s="4"/>
      <c r="G5" s="9">
        <v>43890</v>
      </c>
      <c r="H5" s="10">
        <v>2727</v>
      </c>
      <c r="I5" s="11">
        <v>5000</v>
      </c>
      <c r="J5" s="11"/>
      <c r="K5" s="11">
        <v>1500</v>
      </c>
      <c r="L5" s="11"/>
      <c r="M5" s="11"/>
      <c r="N5" s="11"/>
      <c r="O5" s="10">
        <v>4727</v>
      </c>
      <c r="P5" s="10">
        <v>4205</v>
      </c>
      <c r="Q5" s="10">
        <v>2837</v>
      </c>
      <c r="R5" s="10"/>
      <c r="S5" s="10">
        <f t="shared" ref="S5:S18" si="0">SUM(G5:R5)</f>
        <v>64886</v>
      </c>
      <c r="T5" s="11">
        <v>2260</v>
      </c>
      <c r="U5" s="11">
        <f>T5*7</f>
        <v>15820</v>
      </c>
      <c r="V5" s="11">
        <f>S5*12+U5</f>
        <v>794452</v>
      </c>
      <c r="W5" s="12"/>
    </row>
    <row r="6" spans="1:23" x14ac:dyDescent="0.2">
      <c r="A6" s="4">
        <v>3</v>
      </c>
      <c r="B6" s="8" t="s">
        <v>28</v>
      </c>
      <c r="C6" s="7">
        <v>28714</v>
      </c>
      <c r="D6" s="7">
        <v>40555</v>
      </c>
      <c r="E6" s="8" t="s">
        <v>29</v>
      </c>
      <c r="F6" s="4"/>
      <c r="G6" s="9">
        <v>39370</v>
      </c>
      <c r="H6" s="10">
        <v>2727</v>
      </c>
      <c r="I6" s="11">
        <v>5000</v>
      </c>
      <c r="J6" s="11"/>
      <c r="K6" s="11">
        <v>1500</v>
      </c>
      <c r="L6" s="11"/>
      <c r="M6" s="11"/>
      <c r="N6" s="11"/>
      <c r="O6" s="10">
        <v>4728</v>
      </c>
      <c r="P6" s="10">
        <v>3749</v>
      </c>
      <c r="Q6" s="10">
        <v>2837</v>
      </c>
      <c r="R6" s="10"/>
      <c r="S6" s="10">
        <f t="shared" si="0"/>
        <v>59911</v>
      </c>
      <c r="T6" s="11">
        <v>2260</v>
      </c>
      <c r="U6" s="11">
        <f t="shared" ref="U6:U18" si="1">T6*7</f>
        <v>15820</v>
      </c>
      <c r="V6" s="11">
        <f t="shared" ref="V6:V18" si="2">S6*12+U6</f>
        <v>734752</v>
      </c>
      <c r="W6" s="12"/>
    </row>
    <row r="7" spans="1:23" s="14" customFormat="1" x14ac:dyDescent="0.2">
      <c r="A7" s="4">
        <v>4</v>
      </c>
      <c r="B7" s="8"/>
      <c r="C7" s="8"/>
      <c r="D7" s="7"/>
      <c r="E7" s="8" t="s">
        <v>30</v>
      </c>
      <c r="F7" s="8"/>
      <c r="G7" s="9">
        <v>19960</v>
      </c>
      <c r="H7" s="10">
        <v>1853</v>
      </c>
      <c r="I7" s="11">
        <v>2856</v>
      </c>
      <c r="J7" s="11"/>
      <c r="K7" s="11">
        <v>1500</v>
      </c>
      <c r="L7" s="11"/>
      <c r="M7" s="11"/>
      <c r="N7" s="11"/>
      <c r="O7" s="10">
        <v>3143</v>
      </c>
      <c r="P7" s="10">
        <v>1886</v>
      </c>
      <c r="Q7" s="10">
        <v>1886</v>
      </c>
      <c r="R7" s="10"/>
      <c r="S7" s="10">
        <f t="shared" si="0"/>
        <v>33084</v>
      </c>
      <c r="T7" s="11">
        <v>1310</v>
      </c>
      <c r="U7" s="11">
        <f>T7*7</f>
        <v>9170</v>
      </c>
      <c r="V7" s="11">
        <f>S7*12+U7</f>
        <v>406178</v>
      </c>
      <c r="W7" s="13"/>
    </row>
    <row r="8" spans="1:23" x14ac:dyDescent="0.2">
      <c r="A8" s="4">
        <v>5</v>
      </c>
      <c r="B8" s="8" t="s">
        <v>31</v>
      </c>
      <c r="C8" s="7">
        <v>25144</v>
      </c>
      <c r="D8" s="7" t="s">
        <v>32</v>
      </c>
      <c r="E8" s="5" t="s">
        <v>33</v>
      </c>
      <c r="F8" s="15" t="s">
        <v>34</v>
      </c>
      <c r="G8" s="9">
        <v>34890</v>
      </c>
      <c r="H8" s="10">
        <v>1650</v>
      </c>
      <c r="I8" s="11">
        <v>1932</v>
      </c>
      <c r="J8" s="11"/>
      <c r="K8" s="11">
        <v>1500</v>
      </c>
      <c r="L8" s="11"/>
      <c r="M8" s="11"/>
      <c r="N8" s="11"/>
      <c r="O8" s="10">
        <v>2845</v>
      </c>
      <c r="P8" s="10">
        <v>3617</v>
      </c>
      <c r="Q8" s="10">
        <v>1707</v>
      </c>
      <c r="R8" s="10"/>
      <c r="S8" s="10">
        <f t="shared" si="0"/>
        <v>48141</v>
      </c>
      <c r="T8" s="11">
        <v>1000</v>
      </c>
      <c r="U8" s="11">
        <f t="shared" si="1"/>
        <v>7000</v>
      </c>
      <c r="V8" s="11">
        <f t="shared" si="2"/>
        <v>584692</v>
      </c>
      <c r="W8" s="12"/>
    </row>
    <row r="9" spans="1:23" x14ac:dyDescent="0.2">
      <c r="A9" s="4">
        <v>6</v>
      </c>
      <c r="B9" s="8" t="s">
        <v>35</v>
      </c>
      <c r="C9" s="7">
        <v>28642</v>
      </c>
      <c r="D9" s="7" t="s">
        <v>36</v>
      </c>
      <c r="E9" s="8" t="s">
        <v>37</v>
      </c>
      <c r="F9" s="4"/>
      <c r="G9" s="9">
        <v>38300</v>
      </c>
      <c r="H9" s="10">
        <v>1853</v>
      </c>
      <c r="I9" s="11">
        <v>2856</v>
      </c>
      <c r="J9" s="11"/>
      <c r="K9" s="11">
        <v>1500</v>
      </c>
      <c r="L9" s="11"/>
      <c r="M9" s="11"/>
      <c r="N9" s="11"/>
      <c r="O9" s="10">
        <v>3143</v>
      </c>
      <c r="P9" s="10">
        <v>3734</v>
      </c>
      <c r="Q9" s="10">
        <v>1886</v>
      </c>
      <c r="R9" s="10"/>
      <c r="S9" s="10">
        <f t="shared" si="0"/>
        <v>53272</v>
      </c>
      <c r="T9" s="11">
        <v>1310</v>
      </c>
      <c r="U9" s="11">
        <f t="shared" si="1"/>
        <v>9170</v>
      </c>
      <c r="V9" s="11">
        <f t="shared" si="2"/>
        <v>648434</v>
      </c>
      <c r="W9" s="12"/>
    </row>
    <row r="10" spans="1:23" x14ac:dyDescent="0.2">
      <c r="A10" s="4">
        <v>7</v>
      </c>
      <c r="B10" s="8" t="s">
        <v>38</v>
      </c>
      <c r="C10" s="7">
        <v>30929</v>
      </c>
      <c r="D10" s="7">
        <v>43466</v>
      </c>
      <c r="E10" s="8" t="s">
        <v>39</v>
      </c>
      <c r="F10" s="4"/>
      <c r="G10" s="9">
        <v>17330</v>
      </c>
      <c r="H10" s="10">
        <v>1458</v>
      </c>
      <c r="I10" s="11">
        <v>1785</v>
      </c>
      <c r="J10" s="11"/>
      <c r="K10" s="11">
        <v>1500</v>
      </c>
      <c r="L10" s="11"/>
      <c r="M10" s="11"/>
      <c r="N10" s="11"/>
      <c r="O10" s="10">
        <v>2475</v>
      </c>
      <c r="P10" s="10">
        <v>1683</v>
      </c>
      <c r="Q10" s="10">
        <v>1485</v>
      </c>
      <c r="R10" s="10"/>
      <c r="S10" s="10">
        <f t="shared" si="0"/>
        <v>27716</v>
      </c>
      <c r="T10" s="11">
        <v>660</v>
      </c>
      <c r="U10" s="11">
        <f t="shared" si="1"/>
        <v>4620</v>
      </c>
      <c r="V10" s="11">
        <f t="shared" si="2"/>
        <v>337212</v>
      </c>
      <c r="W10" s="12"/>
    </row>
    <row r="11" spans="1:23" x14ac:dyDescent="0.2">
      <c r="A11" s="4">
        <v>8</v>
      </c>
      <c r="B11" s="8" t="s">
        <v>40</v>
      </c>
      <c r="C11" s="7">
        <v>32380</v>
      </c>
      <c r="D11" s="7" t="s">
        <v>41</v>
      </c>
      <c r="E11" s="8" t="s">
        <v>42</v>
      </c>
      <c r="F11" s="4" t="s">
        <v>43</v>
      </c>
      <c r="G11" s="9">
        <v>19210</v>
      </c>
      <c r="H11" s="10">
        <v>1367</v>
      </c>
      <c r="I11" s="11">
        <v>1785</v>
      </c>
      <c r="J11" s="11"/>
      <c r="K11" s="11">
        <v>1500</v>
      </c>
      <c r="L11" s="11">
        <v>100</v>
      </c>
      <c r="M11" s="11">
        <v>100</v>
      </c>
      <c r="N11" s="11"/>
      <c r="O11" s="10">
        <v>2328</v>
      </c>
      <c r="P11" s="10">
        <v>1892</v>
      </c>
      <c r="Q11" s="10">
        <v>1397</v>
      </c>
      <c r="R11" s="10"/>
      <c r="S11" s="10">
        <f t="shared" si="0"/>
        <v>29679</v>
      </c>
      <c r="T11" s="11">
        <v>490</v>
      </c>
      <c r="U11" s="11">
        <f t="shared" si="1"/>
        <v>3430</v>
      </c>
      <c r="V11" s="11">
        <f t="shared" si="2"/>
        <v>359578</v>
      </c>
      <c r="W11" s="12"/>
    </row>
    <row r="12" spans="1:23" x14ac:dyDescent="0.2">
      <c r="A12" s="4">
        <v>9</v>
      </c>
      <c r="B12" s="8" t="s">
        <v>44</v>
      </c>
      <c r="C12" s="7">
        <v>35731</v>
      </c>
      <c r="D12" s="7">
        <v>43832</v>
      </c>
      <c r="E12" s="8" t="s">
        <v>42</v>
      </c>
      <c r="F12" s="4"/>
      <c r="G12" s="9">
        <v>14840</v>
      </c>
      <c r="H12" s="10">
        <v>1337</v>
      </c>
      <c r="I12" s="11">
        <v>1785</v>
      </c>
      <c r="J12" s="11"/>
      <c r="K12" s="11">
        <v>1500</v>
      </c>
      <c r="L12" s="11">
        <v>100</v>
      </c>
      <c r="M12" s="11">
        <v>100</v>
      </c>
      <c r="N12" s="11"/>
      <c r="O12" s="10">
        <v>2283</v>
      </c>
      <c r="P12" s="10">
        <v>1457</v>
      </c>
      <c r="Q12" s="10">
        <v>1370</v>
      </c>
      <c r="R12" s="10"/>
      <c r="S12" s="10">
        <f t="shared" si="0"/>
        <v>24772</v>
      </c>
      <c r="T12" s="11">
        <v>430</v>
      </c>
      <c r="U12" s="11">
        <f t="shared" si="1"/>
        <v>3010</v>
      </c>
      <c r="V12" s="11">
        <f t="shared" si="2"/>
        <v>300274</v>
      </c>
      <c r="W12" s="12"/>
    </row>
    <row r="13" spans="1:23" x14ac:dyDescent="0.2">
      <c r="A13" s="4">
        <v>10</v>
      </c>
      <c r="B13" s="8" t="s">
        <v>45</v>
      </c>
      <c r="C13" s="7">
        <v>27030</v>
      </c>
      <c r="D13" s="7" t="s">
        <v>46</v>
      </c>
      <c r="E13" s="8" t="s">
        <v>47</v>
      </c>
      <c r="F13" s="4" t="s">
        <v>43</v>
      </c>
      <c r="G13" s="9">
        <v>25580</v>
      </c>
      <c r="H13" s="10">
        <v>1367</v>
      </c>
      <c r="I13" s="11">
        <v>1785</v>
      </c>
      <c r="J13" s="11"/>
      <c r="K13" s="11">
        <v>1500</v>
      </c>
      <c r="L13" s="11">
        <v>100</v>
      </c>
      <c r="M13" s="11">
        <v>100</v>
      </c>
      <c r="N13" s="11"/>
      <c r="O13" s="10">
        <v>2327</v>
      </c>
      <c r="P13" s="10">
        <v>2535</v>
      </c>
      <c r="Q13" s="10">
        <v>1397</v>
      </c>
      <c r="R13" s="10"/>
      <c r="S13" s="10">
        <f t="shared" si="0"/>
        <v>36691</v>
      </c>
      <c r="T13" s="11">
        <v>490</v>
      </c>
      <c r="U13" s="11">
        <f t="shared" si="1"/>
        <v>3430</v>
      </c>
      <c r="V13" s="11">
        <f t="shared" si="2"/>
        <v>443722</v>
      </c>
      <c r="W13" s="12"/>
    </row>
    <row r="14" spans="1:23" x14ac:dyDescent="0.2">
      <c r="A14" s="4">
        <v>11</v>
      </c>
      <c r="B14" s="8" t="s">
        <v>48</v>
      </c>
      <c r="C14" s="7">
        <v>31778</v>
      </c>
      <c r="D14" s="7" t="s">
        <v>46</v>
      </c>
      <c r="E14" s="8" t="s">
        <v>47</v>
      </c>
      <c r="F14" s="4" t="s">
        <v>43</v>
      </c>
      <c r="G14" s="9">
        <v>22640</v>
      </c>
      <c r="H14" s="10">
        <v>1367</v>
      </c>
      <c r="I14" s="11">
        <v>1785</v>
      </c>
      <c r="J14" s="11"/>
      <c r="K14" s="11">
        <v>1500</v>
      </c>
      <c r="L14" s="11">
        <v>100</v>
      </c>
      <c r="M14" s="11">
        <v>100</v>
      </c>
      <c r="N14" s="11"/>
      <c r="O14" s="10">
        <v>2327</v>
      </c>
      <c r="P14" s="10">
        <v>2238</v>
      </c>
      <c r="Q14" s="10">
        <v>1397</v>
      </c>
      <c r="R14" s="10"/>
      <c r="S14" s="10">
        <f t="shared" si="0"/>
        <v>33454</v>
      </c>
      <c r="T14" s="11">
        <v>490</v>
      </c>
      <c r="U14" s="11">
        <f t="shared" si="1"/>
        <v>3430</v>
      </c>
      <c r="V14" s="11">
        <f t="shared" si="2"/>
        <v>404878</v>
      </c>
      <c r="W14" s="12"/>
    </row>
    <row r="15" spans="1:23" x14ac:dyDescent="0.2">
      <c r="A15" s="4">
        <v>12</v>
      </c>
      <c r="B15" s="8" t="s">
        <v>49</v>
      </c>
      <c r="C15" s="7">
        <v>32402</v>
      </c>
      <c r="D15" s="7">
        <v>42015</v>
      </c>
      <c r="E15" s="8" t="s">
        <v>47</v>
      </c>
      <c r="F15" s="4"/>
      <c r="G15" s="9">
        <v>16990</v>
      </c>
      <c r="H15" s="10">
        <v>1337</v>
      </c>
      <c r="I15" s="11">
        <v>1785</v>
      </c>
      <c r="J15" s="11"/>
      <c r="K15" s="11">
        <v>1500</v>
      </c>
      <c r="L15" s="11">
        <v>100</v>
      </c>
      <c r="M15" s="11">
        <v>100</v>
      </c>
      <c r="N15" s="11"/>
      <c r="O15" s="10">
        <v>2283</v>
      </c>
      <c r="P15" s="10">
        <v>1674</v>
      </c>
      <c r="Q15" s="10">
        <v>1370</v>
      </c>
      <c r="R15" s="10"/>
      <c r="S15" s="10">
        <f t="shared" si="0"/>
        <v>27139</v>
      </c>
      <c r="T15" s="11">
        <v>430</v>
      </c>
      <c r="U15" s="11">
        <f t="shared" si="1"/>
        <v>3010</v>
      </c>
      <c r="V15" s="11">
        <f t="shared" si="2"/>
        <v>328678</v>
      </c>
      <c r="W15" s="12"/>
    </row>
    <row r="16" spans="1:23" x14ac:dyDescent="0.2">
      <c r="A16" s="4">
        <v>13</v>
      </c>
      <c r="B16" s="8" t="s">
        <v>50</v>
      </c>
      <c r="C16" s="7">
        <v>35134</v>
      </c>
      <c r="D16" s="7">
        <v>42370</v>
      </c>
      <c r="E16" s="8" t="s">
        <v>47</v>
      </c>
      <c r="F16" s="4"/>
      <c r="G16" s="9">
        <v>16990</v>
      </c>
      <c r="H16" s="10">
        <v>1337</v>
      </c>
      <c r="I16" s="11">
        <v>1785</v>
      </c>
      <c r="J16" s="11"/>
      <c r="K16" s="11">
        <v>1500</v>
      </c>
      <c r="L16" s="11">
        <v>100</v>
      </c>
      <c r="M16" s="11">
        <v>100</v>
      </c>
      <c r="N16" s="11"/>
      <c r="O16" s="10">
        <v>2283</v>
      </c>
      <c r="P16" s="10">
        <v>1674</v>
      </c>
      <c r="Q16" s="10">
        <v>1370</v>
      </c>
      <c r="R16" s="10"/>
      <c r="S16" s="10">
        <f t="shared" si="0"/>
        <v>27139</v>
      </c>
      <c r="T16" s="11">
        <v>430</v>
      </c>
      <c r="U16" s="11">
        <f t="shared" si="1"/>
        <v>3010</v>
      </c>
      <c r="V16" s="11">
        <f t="shared" si="2"/>
        <v>328678</v>
      </c>
      <c r="W16" s="12"/>
    </row>
    <row r="17" spans="1:23" x14ac:dyDescent="0.2">
      <c r="A17" s="4">
        <v>14</v>
      </c>
      <c r="B17" s="8" t="s">
        <v>51</v>
      </c>
      <c r="C17" s="7">
        <v>31144</v>
      </c>
      <c r="D17" s="7">
        <v>37627</v>
      </c>
      <c r="E17" s="8" t="s">
        <v>47</v>
      </c>
      <c r="F17" s="4" t="s">
        <v>43</v>
      </c>
      <c r="G17" s="9">
        <v>24110</v>
      </c>
      <c r="H17" s="10">
        <v>1367</v>
      </c>
      <c r="I17" s="11">
        <v>1785</v>
      </c>
      <c r="J17" s="11"/>
      <c r="K17" s="11">
        <v>1500</v>
      </c>
      <c r="L17" s="11">
        <v>100</v>
      </c>
      <c r="M17" s="11">
        <v>100</v>
      </c>
      <c r="N17" s="11"/>
      <c r="O17" s="10">
        <v>2327</v>
      </c>
      <c r="P17" s="10">
        <v>2387</v>
      </c>
      <c r="Q17" s="10">
        <v>1397</v>
      </c>
      <c r="R17" s="10"/>
      <c r="S17" s="10">
        <f t="shared" si="0"/>
        <v>35073</v>
      </c>
      <c r="T17" s="11">
        <v>490</v>
      </c>
      <c r="U17" s="11">
        <f t="shared" si="1"/>
        <v>3430</v>
      </c>
      <c r="V17" s="11">
        <f t="shared" si="2"/>
        <v>424306</v>
      </c>
      <c r="W17" s="12"/>
    </row>
    <row r="18" spans="1:23" x14ac:dyDescent="0.2">
      <c r="A18" s="4">
        <v>15</v>
      </c>
      <c r="B18" s="8" t="s">
        <v>52</v>
      </c>
      <c r="C18" s="7">
        <v>25934</v>
      </c>
      <c r="D18" s="7" t="s">
        <v>53</v>
      </c>
      <c r="E18" s="8" t="s">
        <v>39</v>
      </c>
      <c r="F18" s="8"/>
      <c r="G18" s="9">
        <v>21950</v>
      </c>
      <c r="H18" s="10">
        <v>1458</v>
      </c>
      <c r="I18" s="11">
        <v>1785</v>
      </c>
      <c r="J18" s="11"/>
      <c r="K18" s="11">
        <v>1500</v>
      </c>
      <c r="L18" s="11"/>
      <c r="M18" s="11"/>
      <c r="N18" s="11"/>
      <c r="O18" s="10">
        <v>2475</v>
      </c>
      <c r="P18" s="10">
        <v>2145</v>
      </c>
      <c r="Q18" s="10">
        <v>1485</v>
      </c>
      <c r="R18" s="10"/>
      <c r="S18" s="10">
        <f t="shared" si="0"/>
        <v>32798</v>
      </c>
      <c r="T18" s="11">
        <v>660</v>
      </c>
      <c r="U18" s="11">
        <f t="shared" si="1"/>
        <v>4620</v>
      </c>
      <c r="V18" s="11">
        <f t="shared" si="2"/>
        <v>398196</v>
      </c>
      <c r="W18" s="12"/>
    </row>
    <row r="19" spans="1:23" x14ac:dyDescent="0.2">
      <c r="A19" s="16" t="s">
        <v>54</v>
      </c>
      <c r="B19" s="17"/>
      <c r="C19" s="17"/>
      <c r="D19" s="17"/>
      <c r="E19" s="18"/>
      <c r="F19" s="19"/>
      <c r="G19" s="20">
        <f t="shared" ref="G19:V19" si="3">SUM(G4:G18)</f>
        <v>449000</v>
      </c>
      <c r="H19" s="20">
        <f t="shared" si="3"/>
        <v>27638</v>
      </c>
      <c r="I19" s="20">
        <f t="shared" si="3"/>
        <v>38709</v>
      </c>
      <c r="J19" s="20">
        <f t="shared" si="3"/>
        <v>0</v>
      </c>
      <c r="K19" s="20">
        <f t="shared" si="3"/>
        <v>23018</v>
      </c>
      <c r="L19" s="20">
        <f t="shared" si="3"/>
        <v>700</v>
      </c>
      <c r="M19" s="20">
        <f t="shared" si="3"/>
        <v>700</v>
      </c>
      <c r="N19" s="20">
        <f t="shared" si="3"/>
        <v>0</v>
      </c>
      <c r="O19" s="20">
        <f t="shared" si="3"/>
        <v>47286</v>
      </c>
      <c r="P19" s="20">
        <f t="shared" si="3"/>
        <v>43917</v>
      </c>
      <c r="Q19" s="20">
        <f t="shared" si="3"/>
        <v>28377</v>
      </c>
      <c r="R19" s="20">
        <f t="shared" si="3"/>
        <v>0</v>
      </c>
      <c r="S19" s="20">
        <f t="shared" si="3"/>
        <v>659345</v>
      </c>
      <c r="T19" s="20">
        <f t="shared" si="3"/>
        <v>16130</v>
      </c>
      <c r="U19" s="20">
        <f t="shared" si="3"/>
        <v>112910</v>
      </c>
      <c r="V19" s="20">
        <f t="shared" si="3"/>
        <v>8025050</v>
      </c>
    </row>
    <row r="20" spans="1:23" x14ac:dyDescent="0.2"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2"/>
    </row>
    <row r="21" spans="1:23" x14ac:dyDescent="0.2">
      <c r="E21" s="23" t="s">
        <v>55</v>
      </c>
      <c r="F21" s="23"/>
      <c r="G21" s="24">
        <f>G4+G5+G6</f>
        <v>176210</v>
      </c>
      <c r="H21" s="24">
        <f t="shared" ref="H21:V21" si="4">H4+H5+H6</f>
        <v>9887</v>
      </c>
      <c r="I21" s="24">
        <f t="shared" si="4"/>
        <v>15000</v>
      </c>
      <c r="J21" s="24">
        <f t="shared" si="4"/>
        <v>0</v>
      </c>
      <c r="K21" s="24">
        <f t="shared" si="4"/>
        <v>5018</v>
      </c>
      <c r="L21" s="24">
        <f t="shared" si="4"/>
        <v>0</v>
      </c>
      <c r="M21" s="24">
        <f t="shared" si="4"/>
        <v>0</v>
      </c>
      <c r="N21" s="24">
        <f t="shared" si="4"/>
        <v>0</v>
      </c>
      <c r="O21" s="24">
        <f t="shared" si="4"/>
        <v>17047</v>
      </c>
      <c r="P21" s="24">
        <f t="shared" si="4"/>
        <v>16995</v>
      </c>
      <c r="Q21" s="24">
        <f t="shared" si="4"/>
        <v>10230</v>
      </c>
      <c r="R21" s="24">
        <f>R4+R5+R6</f>
        <v>0</v>
      </c>
      <c r="S21" s="24">
        <f t="shared" si="4"/>
        <v>250387</v>
      </c>
      <c r="T21" s="24">
        <f t="shared" si="4"/>
        <v>7940</v>
      </c>
      <c r="U21" s="24">
        <f t="shared" si="4"/>
        <v>55580</v>
      </c>
      <c r="V21" s="24">
        <f t="shared" si="4"/>
        <v>3060224</v>
      </c>
    </row>
    <row r="22" spans="1:23" x14ac:dyDescent="0.2">
      <c r="E22" s="23" t="s">
        <v>56</v>
      </c>
      <c r="F22" s="23"/>
      <c r="G22" s="24">
        <f>G19-G21</f>
        <v>272790</v>
      </c>
      <c r="H22" s="24">
        <f t="shared" ref="H22:V22" si="5">H19-H21</f>
        <v>17751</v>
      </c>
      <c r="I22" s="24">
        <f t="shared" si="5"/>
        <v>23709</v>
      </c>
      <c r="J22" s="24">
        <f t="shared" si="5"/>
        <v>0</v>
      </c>
      <c r="K22" s="24">
        <f t="shared" si="5"/>
        <v>18000</v>
      </c>
      <c r="L22" s="24">
        <f t="shared" si="5"/>
        <v>700</v>
      </c>
      <c r="M22" s="24">
        <f t="shared" si="5"/>
        <v>700</v>
      </c>
      <c r="N22" s="24">
        <f t="shared" si="5"/>
        <v>0</v>
      </c>
      <c r="O22" s="24">
        <f>O19-O21</f>
        <v>30239</v>
      </c>
      <c r="P22" s="24">
        <f>P19-P21</f>
        <v>26922</v>
      </c>
      <c r="Q22" s="24">
        <f>Q19-Q21</f>
        <v>18147</v>
      </c>
      <c r="R22" s="24">
        <f>R19-R21</f>
        <v>0</v>
      </c>
      <c r="S22" s="24">
        <f t="shared" si="5"/>
        <v>408958</v>
      </c>
      <c r="T22" s="24">
        <f t="shared" si="5"/>
        <v>8190</v>
      </c>
      <c r="U22" s="24">
        <f t="shared" si="5"/>
        <v>57330</v>
      </c>
      <c r="V22" s="24">
        <f t="shared" si="5"/>
        <v>4964826</v>
      </c>
    </row>
    <row r="23" spans="1:23" x14ac:dyDescent="0.2">
      <c r="E23" s="25" t="s">
        <v>57</v>
      </c>
      <c r="F23" s="25"/>
      <c r="G23" s="26">
        <f>G21+G22</f>
        <v>449000</v>
      </c>
      <c r="H23" s="26">
        <f t="shared" ref="H23:V23" si="6">H21+H22</f>
        <v>27638</v>
      </c>
      <c r="I23" s="26">
        <f t="shared" si="6"/>
        <v>38709</v>
      </c>
      <c r="J23" s="26">
        <f t="shared" si="6"/>
        <v>0</v>
      </c>
      <c r="K23" s="26">
        <f t="shared" si="6"/>
        <v>23018</v>
      </c>
      <c r="L23" s="26">
        <f t="shared" si="6"/>
        <v>700</v>
      </c>
      <c r="M23" s="26">
        <f t="shared" si="6"/>
        <v>700</v>
      </c>
      <c r="N23" s="26">
        <f t="shared" si="6"/>
        <v>0</v>
      </c>
      <c r="O23" s="26">
        <f>O21+O22</f>
        <v>47286</v>
      </c>
      <c r="P23" s="26">
        <f>P21+P22</f>
        <v>43917</v>
      </c>
      <c r="Q23" s="26">
        <f>Q21+Q22</f>
        <v>28377</v>
      </c>
      <c r="R23" s="26">
        <f>R21+R22</f>
        <v>0</v>
      </c>
      <c r="S23" s="26">
        <f t="shared" si="6"/>
        <v>659345</v>
      </c>
      <c r="T23" s="26">
        <f t="shared" si="6"/>
        <v>16130</v>
      </c>
      <c r="U23" s="26">
        <f t="shared" si="6"/>
        <v>112910</v>
      </c>
      <c r="V23" s="26">
        <f t="shared" si="6"/>
        <v>8025050</v>
      </c>
    </row>
  </sheetData>
  <mergeCells count="2">
    <mergeCell ref="A1:V1"/>
    <mergeCell ref="A19:E19"/>
  </mergeCells>
  <pageMargins left="0.5" right="0.25" top="0.25" bottom="0.25" header="0.511811023622047" footer="0.511811023622047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 Palandri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</dc:creator>
  <cp:lastModifiedBy>Mahmood</cp:lastModifiedBy>
  <dcterms:created xsi:type="dcterms:W3CDTF">2023-06-27T10:44:19Z</dcterms:created>
  <dcterms:modified xsi:type="dcterms:W3CDTF">2023-06-27T10:44:40Z</dcterms:modified>
</cp:coreProperties>
</file>