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899C3B5C-B981-41F7-9B2C-A051595E86E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otas - Por Asignatura" sheetId="1" r:id="rId1"/>
    <sheet name="Competencias Ciudadanas" sheetId="2" r:id="rId2"/>
    <sheet name="Notas - Por Asignatura (Noctur)" sheetId="3" r:id="rId3"/>
    <sheet name="Competencias Ciudadanas (Noctu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V13" i="3" l="1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W30" i="3" s="1"/>
  <c r="CX30" i="3" s="1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W46" i="3" s="1"/>
  <c r="CX46" i="3" s="1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W62" i="3" s="1"/>
  <c r="CX62" i="3" s="1"/>
  <c r="CT63" i="3"/>
  <c r="CT64" i="3"/>
  <c r="CT65" i="3"/>
  <c r="CT66" i="3"/>
  <c r="CT67" i="3"/>
  <c r="CT68" i="3"/>
  <c r="CT69" i="3"/>
  <c r="CT70" i="3"/>
  <c r="CT71" i="3"/>
  <c r="CT72" i="3"/>
  <c r="CT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P14" i="3"/>
  <c r="CP15" i="3"/>
  <c r="CP16" i="3"/>
  <c r="CP17" i="3"/>
  <c r="CP18" i="3"/>
  <c r="CW18" i="3" s="1"/>
  <c r="CX18" i="3" s="1"/>
  <c r="CP19" i="3"/>
  <c r="CP20" i="3"/>
  <c r="CP21" i="3"/>
  <c r="CP22" i="3"/>
  <c r="CW22" i="3" s="1"/>
  <c r="CX22" i="3" s="1"/>
  <c r="CP23" i="3"/>
  <c r="CP24" i="3"/>
  <c r="CP25" i="3"/>
  <c r="CP26" i="3"/>
  <c r="CW26" i="3" s="1"/>
  <c r="CX26" i="3" s="1"/>
  <c r="CP27" i="3"/>
  <c r="CP28" i="3"/>
  <c r="CP29" i="3"/>
  <c r="CP30" i="3"/>
  <c r="CP31" i="3"/>
  <c r="CP32" i="3"/>
  <c r="CP33" i="3"/>
  <c r="CP34" i="3"/>
  <c r="CW34" i="3" s="1"/>
  <c r="CX34" i="3" s="1"/>
  <c r="CP35" i="3"/>
  <c r="CP36" i="3"/>
  <c r="CP37" i="3"/>
  <c r="CP38" i="3"/>
  <c r="CW38" i="3" s="1"/>
  <c r="CX38" i="3" s="1"/>
  <c r="CP39" i="3"/>
  <c r="CP40" i="3"/>
  <c r="CP41" i="3"/>
  <c r="CP42" i="3"/>
  <c r="CW42" i="3" s="1"/>
  <c r="CX42" i="3" s="1"/>
  <c r="CP43" i="3"/>
  <c r="CP44" i="3"/>
  <c r="CP45" i="3"/>
  <c r="CP46" i="3"/>
  <c r="CP47" i="3"/>
  <c r="CP48" i="3"/>
  <c r="CP49" i="3"/>
  <c r="CP50" i="3"/>
  <c r="CW50" i="3" s="1"/>
  <c r="CX50" i="3" s="1"/>
  <c r="CP51" i="3"/>
  <c r="CP52" i="3"/>
  <c r="CP53" i="3"/>
  <c r="CP54" i="3"/>
  <c r="CW54" i="3" s="1"/>
  <c r="CX54" i="3" s="1"/>
  <c r="CP55" i="3"/>
  <c r="CP56" i="3"/>
  <c r="CP57" i="3"/>
  <c r="CP58" i="3"/>
  <c r="CW58" i="3" s="1"/>
  <c r="CX58" i="3" s="1"/>
  <c r="CP59" i="3"/>
  <c r="CP60" i="3"/>
  <c r="CP61" i="3"/>
  <c r="CP62" i="3"/>
  <c r="CP63" i="3"/>
  <c r="CP64" i="3"/>
  <c r="CP65" i="3"/>
  <c r="CP66" i="3"/>
  <c r="CW66" i="3" s="1"/>
  <c r="CX66" i="3" s="1"/>
  <c r="CP67" i="3"/>
  <c r="CP68" i="3"/>
  <c r="CP69" i="3"/>
  <c r="CP70" i="3"/>
  <c r="CW70" i="3" s="1"/>
  <c r="CX70" i="3" s="1"/>
  <c r="CP71" i="3"/>
  <c r="CP72" i="3"/>
  <c r="CP13" i="3"/>
  <c r="CJ1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W13" i="3"/>
  <c r="CX13" i="3" s="1"/>
  <c r="CV11" i="3"/>
  <c r="CT11" i="3"/>
  <c r="CP11" i="3"/>
  <c r="CJ11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Y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K11" i="3" s="1"/>
  <c r="AS6" i="3" s="1"/>
  <c r="BH11" i="3"/>
  <c r="BD11" i="3"/>
  <c r="AX11" i="3"/>
  <c r="AQ11" i="3"/>
  <c r="AO11" i="3"/>
  <c r="AR11" i="3" s="1"/>
  <c r="Z6" i="3" s="1"/>
  <c r="AK11" i="3"/>
  <c r="AE11" i="3"/>
  <c r="X11" i="3"/>
  <c r="Y11" i="3" s="1"/>
  <c r="G6" i="3" s="1"/>
  <c r="V11" i="3"/>
  <c r="R11" i="3"/>
  <c r="L11" i="3"/>
  <c r="CZ54" i="3" l="1"/>
  <c r="DA54" i="3" s="1"/>
  <c r="CZ70" i="3"/>
  <c r="DA70" i="3" s="1"/>
  <c r="CW69" i="3"/>
  <c r="CX69" i="3" s="1"/>
  <c r="CW65" i="3"/>
  <c r="CX65" i="3" s="1"/>
  <c r="CW61" i="3"/>
  <c r="CX61" i="3" s="1"/>
  <c r="CW57" i="3"/>
  <c r="CX57" i="3" s="1"/>
  <c r="CW53" i="3"/>
  <c r="CX53" i="3" s="1"/>
  <c r="CW49" i="3"/>
  <c r="CX49" i="3" s="1"/>
  <c r="CW45" i="3"/>
  <c r="CX45" i="3" s="1"/>
  <c r="CW41" i="3"/>
  <c r="CX41" i="3" s="1"/>
  <c r="CW37" i="3"/>
  <c r="CX37" i="3" s="1"/>
  <c r="CW33" i="3"/>
  <c r="CX33" i="3" s="1"/>
  <c r="CW29" i="3"/>
  <c r="CX29" i="3" s="1"/>
  <c r="CW25" i="3"/>
  <c r="CX25" i="3" s="1"/>
  <c r="CW21" i="3"/>
  <c r="CX21" i="3" s="1"/>
  <c r="CW17" i="3"/>
  <c r="CX17" i="3" s="1"/>
  <c r="CZ17" i="3" s="1"/>
  <c r="DA17" i="3" s="1"/>
  <c r="CW72" i="3"/>
  <c r="CX72" i="3" s="1"/>
  <c r="CW68" i="3"/>
  <c r="CX68" i="3" s="1"/>
  <c r="CW64" i="3"/>
  <c r="CX64" i="3" s="1"/>
  <c r="CW60" i="3"/>
  <c r="CX60" i="3" s="1"/>
  <c r="CW56" i="3"/>
  <c r="CX56" i="3" s="1"/>
  <c r="CW52" i="3"/>
  <c r="CX52" i="3" s="1"/>
  <c r="CW48" i="3"/>
  <c r="CX48" i="3" s="1"/>
  <c r="CW44" i="3"/>
  <c r="CX44" i="3" s="1"/>
  <c r="CW40" i="3"/>
  <c r="CX40" i="3" s="1"/>
  <c r="CW36" i="3"/>
  <c r="CX36" i="3" s="1"/>
  <c r="CW32" i="3"/>
  <c r="CX32" i="3" s="1"/>
  <c r="CW28" i="3"/>
  <c r="CX28" i="3" s="1"/>
  <c r="CW24" i="3"/>
  <c r="CX24" i="3" s="1"/>
  <c r="CW20" i="3"/>
  <c r="CX20" i="3" s="1"/>
  <c r="CW16" i="3"/>
  <c r="CX16" i="3" s="1"/>
  <c r="CW71" i="3"/>
  <c r="CX71" i="3" s="1"/>
  <c r="CW67" i="3"/>
  <c r="CX67" i="3" s="1"/>
  <c r="CW63" i="3"/>
  <c r="CX63" i="3" s="1"/>
  <c r="CW59" i="3"/>
  <c r="CX59" i="3" s="1"/>
  <c r="CW55" i="3"/>
  <c r="CX55" i="3" s="1"/>
  <c r="CZ55" i="3" s="1"/>
  <c r="DA55" i="3" s="1"/>
  <c r="CW51" i="3"/>
  <c r="CX51" i="3" s="1"/>
  <c r="CW47" i="3"/>
  <c r="CX47" i="3" s="1"/>
  <c r="CW43" i="3"/>
  <c r="CX43" i="3" s="1"/>
  <c r="CW39" i="3"/>
  <c r="CX39" i="3" s="1"/>
  <c r="CW35" i="3"/>
  <c r="CX35" i="3" s="1"/>
  <c r="CW31" i="3"/>
  <c r="CX31" i="3" s="1"/>
  <c r="CW27" i="3"/>
  <c r="CX27" i="3" s="1"/>
  <c r="CW23" i="3"/>
  <c r="CX23" i="3" s="1"/>
  <c r="CZ23" i="3" s="1"/>
  <c r="DA23" i="3" s="1"/>
  <c r="CW19" i="3"/>
  <c r="CX19" i="3" s="1"/>
  <c r="CZ19" i="3" s="1"/>
  <c r="DA19" i="3" s="1"/>
  <c r="CW15" i="3"/>
  <c r="CX15" i="3" s="1"/>
  <c r="CZ15" i="3" s="1"/>
  <c r="DA15" i="3" s="1"/>
  <c r="CZ58" i="3"/>
  <c r="DA58" i="3" s="1"/>
  <c r="CZ13" i="3"/>
  <c r="DA13" i="3" s="1"/>
  <c r="CZ16" i="3"/>
  <c r="DA16" i="3" s="1"/>
  <c r="CZ20" i="3"/>
  <c r="DA20" i="3" s="1"/>
  <c r="CZ24" i="3"/>
  <c r="DA24" i="3" s="1"/>
  <c r="CW14" i="3"/>
  <c r="CX14" i="3" s="1"/>
  <c r="CZ14" i="3" s="1"/>
  <c r="DA14" i="3" s="1"/>
  <c r="CZ18" i="3"/>
  <c r="DA18" i="3" s="1"/>
  <c r="CZ21" i="3"/>
  <c r="DA21" i="3" s="1"/>
  <c r="CZ22" i="3"/>
  <c r="DA22" i="3" s="1"/>
  <c r="CZ29" i="3"/>
  <c r="DA29" i="3" s="1"/>
  <c r="CZ38" i="3"/>
  <c r="DA38" i="3" s="1"/>
  <c r="CZ42" i="3"/>
  <c r="DA42" i="3" s="1"/>
  <c r="CZ45" i="3"/>
  <c r="DA45" i="3" s="1"/>
  <c r="CZ61" i="3"/>
  <c r="DA61" i="3" s="1"/>
  <c r="CW11" i="3"/>
  <c r="CE6" i="3" s="1"/>
  <c r="CZ30" i="3"/>
  <c r="DA30" i="3" s="1"/>
  <c r="CZ25" i="3"/>
  <c r="DA25" i="3" s="1"/>
  <c r="CZ68" i="3"/>
  <c r="DA68" i="3" s="1"/>
  <c r="CD24" i="3"/>
  <c r="BK27" i="3"/>
  <c r="CZ27" i="3" s="1"/>
  <c r="DA27" i="3" s="1"/>
  <c r="CD27" i="3"/>
  <c r="Y32" i="3"/>
  <c r="CZ32" i="3" s="1"/>
  <c r="DA32" i="3" s="1"/>
  <c r="AR32" i="3"/>
  <c r="AR34" i="3"/>
  <c r="CZ34" i="3" s="1"/>
  <c r="DA34" i="3" s="1"/>
  <c r="BK34" i="3"/>
  <c r="CD34" i="3"/>
  <c r="CD36" i="3"/>
  <c r="Y39" i="3"/>
  <c r="Y41" i="3"/>
  <c r="AR41" i="3"/>
  <c r="BK41" i="3"/>
  <c r="BK43" i="3"/>
  <c r="CZ43" i="3" s="1"/>
  <c r="DA43" i="3" s="1"/>
  <c r="CD43" i="3"/>
  <c r="Y48" i="3"/>
  <c r="CZ48" i="3" s="1"/>
  <c r="DA48" i="3" s="1"/>
  <c r="AR48" i="3"/>
  <c r="AR50" i="3"/>
  <c r="CZ50" i="3" s="1"/>
  <c r="DA50" i="3" s="1"/>
  <c r="BK50" i="3"/>
  <c r="CD50" i="3"/>
  <c r="CD52" i="3"/>
  <c r="Y57" i="3"/>
  <c r="AR57" i="3"/>
  <c r="BK57" i="3"/>
  <c r="BK59" i="3"/>
  <c r="CD59" i="3"/>
  <c r="Y64" i="3"/>
  <c r="CZ64" i="3" s="1"/>
  <c r="DA64" i="3" s="1"/>
  <c r="AR66" i="3"/>
  <c r="CZ66" i="3" s="1"/>
  <c r="DA66" i="3" s="1"/>
  <c r="BK66" i="3"/>
  <c r="CD66" i="3"/>
  <c r="CD68" i="3"/>
  <c r="AR26" i="3"/>
  <c r="CZ26" i="3" s="1"/>
  <c r="DA26" i="3" s="1"/>
  <c r="Y28" i="3"/>
  <c r="AR28" i="3"/>
  <c r="BK30" i="3"/>
  <c r="CD30" i="3"/>
  <c r="CZ35" i="3"/>
  <c r="DA35" i="3" s="1"/>
  <c r="AR37" i="3"/>
  <c r="BK37" i="3"/>
  <c r="CZ37" i="3" s="1"/>
  <c r="DA37" i="3" s="1"/>
  <c r="CD39" i="3"/>
  <c r="Y44" i="3"/>
  <c r="AR44" i="3"/>
  <c r="BK46" i="3"/>
  <c r="CZ46" i="3" s="1"/>
  <c r="DA46" i="3" s="1"/>
  <c r="CD46" i="3"/>
  <c r="CZ51" i="3"/>
  <c r="DA51" i="3" s="1"/>
  <c r="AR53" i="3"/>
  <c r="CZ53" i="3" s="1"/>
  <c r="DA53" i="3" s="1"/>
  <c r="BK53" i="3"/>
  <c r="CD55" i="3"/>
  <c r="Y60" i="3"/>
  <c r="AR60" i="3"/>
  <c r="BK62" i="3"/>
  <c r="CZ62" i="3" s="1"/>
  <c r="DA62" i="3" s="1"/>
  <c r="CD62" i="3"/>
  <c r="Y67" i="3"/>
  <c r="CZ67" i="3" s="1"/>
  <c r="DA67" i="3" s="1"/>
  <c r="CZ69" i="3"/>
  <c r="DA69" i="3" s="1"/>
  <c r="AR69" i="3"/>
  <c r="BK69" i="3"/>
  <c r="BK71" i="3"/>
  <c r="CD71" i="3"/>
  <c r="CZ36" i="3"/>
  <c r="DA36" i="3" s="1"/>
  <c r="CZ52" i="3"/>
  <c r="DA52" i="3" s="1"/>
  <c r="CZ59" i="3"/>
  <c r="DA59" i="3" s="1"/>
  <c r="CD26" i="3"/>
  <c r="Y31" i="3"/>
  <c r="CZ31" i="3" s="1"/>
  <c r="DA31" i="3" s="1"/>
  <c r="BK33" i="3"/>
  <c r="AR40" i="3"/>
  <c r="CZ40" i="3" s="1"/>
  <c r="DA40" i="3" s="1"/>
  <c r="CD42" i="3"/>
  <c r="Y47" i="3"/>
  <c r="CZ47" i="3" s="1"/>
  <c r="DA47" i="3" s="1"/>
  <c r="BK49" i="3"/>
  <c r="AR56" i="3"/>
  <c r="CZ56" i="3" s="1"/>
  <c r="DA56" i="3" s="1"/>
  <c r="CD58" i="3"/>
  <c r="Y63" i="3"/>
  <c r="CZ63" i="3" s="1"/>
  <c r="DA63" i="3" s="1"/>
  <c r="BK65" i="3"/>
  <c r="AR72" i="3"/>
  <c r="CZ72" i="3" s="1"/>
  <c r="DA72" i="3" s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Y45" i="1" s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3" i="1"/>
  <c r="R13" i="1"/>
  <c r="V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13" i="1"/>
  <c r="AK13" i="1"/>
  <c r="AO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CA13" i="1"/>
  <c r="BW13" i="1"/>
  <c r="BQ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13" i="1"/>
  <c r="BD13" i="1"/>
  <c r="BH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13" i="1"/>
  <c r="X14" i="1"/>
  <c r="X15" i="1"/>
  <c r="X16" i="1"/>
  <c r="X17" i="1"/>
  <c r="Y17" i="1" s="1"/>
  <c r="X18" i="1"/>
  <c r="X19" i="1"/>
  <c r="X20" i="1"/>
  <c r="Y20" i="1" s="1"/>
  <c r="X21" i="1"/>
  <c r="X22" i="1"/>
  <c r="X23" i="1"/>
  <c r="X24" i="1"/>
  <c r="X25" i="1"/>
  <c r="Y25" i="1" s="1"/>
  <c r="X26" i="1"/>
  <c r="X27" i="1"/>
  <c r="X28" i="1"/>
  <c r="X29" i="1"/>
  <c r="X30" i="1"/>
  <c r="X31" i="1"/>
  <c r="X32" i="1"/>
  <c r="X33" i="1"/>
  <c r="Y33" i="1" s="1"/>
  <c r="X34" i="1"/>
  <c r="X35" i="1"/>
  <c r="X36" i="1"/>
  <c r="Y36" i="1" s="1"/>
  <c r="X37" i="1"/>
  <c r="X38" i="1"/>
  <c r="X39" i="1"/>
  <c r="X40" i="1"/>
  <c r="Y40" i="1" s="1"/>
  <c r="X41" i="1"/>
  <c r="Y41" i="1" s="1"/>
  <c r="X42" i="1"/>
  <c r="X43" i="1"/>
  <c r="X44" i="1"/>
  <c r="X45" i="1"/>
  <c r="X46" i="1"/>
  <c r="X47" i="1"/>
  <c r="X48" i="1"/>
  <c r="X49" i="1"/>
  <c r="Y49" i="1" s="1"/>
  <c r="X50" i="1"/>
  <c r="X51" i="1"/>
  <c r="X52" i="1"/>
  <c r="Y52" i="1" s="1"/>
  <c r="X53" i="1"/>
  <c r="Y53" i="1" s="1"/>
  <c r="X54" i="1"/>
  <c r="X55" i="1"/>
  <c r="X56" i="1"/>
  <c r="Y56" i="1" s="1"/>
  <c r="X57" i="1"/>
  <c r="Y57" i="1" s="1"/>
  <c r="X58" i="1"/>
  <c r="X59" i="1"/>
  <c r="X60" i="1"/>
  <c r="X61" i="1"/>
  <c r="Y61" i="1" s="1"/>
  <c r="X62" i="1"/>
  <c r="X63" i="1"/>
  <c r="X64" i="1"/>
  <c r="X65" i="1"/>
  <c r="Y65" i="1" s="1"/>
  <c r="X66" i="1"/>
  <c r="X67" i="1"/>
  <c r="X68" i="1"/>
  <c r="Y68" i="1" s="1"/>
  <c r="X69" i="1"/>
  <c r="Y69" i="1" s="1"/>
  <c r="X70" i="1"/>
  <c r="X71" i="1"/>
  <c r="X72" i="1"/>
  <c r="Y72" i="1" s="1"/>
  <c r="X13" i="1"/>
  <c r="Y16" i="1"/>
  <c r="Y24" i="1"/>
  <c r="Y28" i="1"/>
  <c r="Y32" i="1"/>
  <c r="Y44" i="1"/>
  <c r="Y48" i="1"/>
  <c r="Y60" i="1"/>
  <c r="Y64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K62" i="1" s="1"/>
  <c r="BJ63" i="1"/>
  <c r="BJ64" i="1"/>
  <c r="BJ65" i="1"/>
  <c r="BJ66" i="1"/>
  <c r="BK66" i="1" s="1"/>
  <c r="BJ67" i="1"/>
  <c r="BJ68" i="1"/>
  <c r="BJ69" i="1"/>
  <c r="BJ70" i="1"/>
  <c r="BK70" i="1" s="1"/>
  <c r="BJ71" i="1"/>
  <c r="BJ72" i="1"/>
  <c r="BJ13" i="1"/>
  <c r="CC14" i="1"/>
  <c r="CC15" i="1"/>
  <c r="CC16" i="1"/>
  <c r="CD16" i="1" s="1"/>
  <c r="CC17" i="1"/>
  <c r="CC18" i="1"/>
  <c r="CC19" i="1"/>
  <c r="CC20" i="1"/>
  <c r="CD20" i="1" s="1"/>
  <c r="CC21" i="1"/>
  <c r="CC22" i="1"/>
  <c r="CC23" i="1"/>
  <c r="CC24" i="1"/>
  <c r="CD24" i="1" s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13" i="1"/>
  <c r="CD32" i="1"/>
  <c r="CD48" i="1"/>
  <c r="CZ71" i="3" l="1"/>
  <c r="DA71" i="3" s="1"/>
  <c r="CZ44" i="3"/>
  <c r="DA44" i="3" s="1"/>
  <c r="CZ39" i="3"/>
  <c r="DA39" i="3" s="1"/>
  <c r="CZ65" i="3"/>
  <c r="DA65" i="3" s="1"/>
  <c r="CZ49" i="3"/>
  <c r="DA49" i="3" s="1"/>
  <c r="CZ33" i="3"/>
  <c r="DA33" i="3" s="1"/>
  <c r="CZ60" i="3"/>
  <c r="DA60" i="3" s="1"/>
  <c r="CZ28" i="3"/>
  <c r="DA28" i="3" s="1"/>
  <c r="CZ57" i="3"/>
  <c r="DA57" i="3" s="1"/>
  <c r="CZ41" i="3"/>
  <c r="DA41" i="3" s="1"/>
  <c r="CD14" i="1"/>
  <c r="CD42" i="1"/>
  <c r="BK58" i="1"/>
  <c r="BK54" i="1"/>
  <c r="BK50" i="1"/>
  <c r="BK46" i="1"/>
  <c r="BK42" i="1"/>
  <c r="BK38" i="1"/>
  <c r="BK34" i="1"/>
  <c r="BK30" i="1"/>
  <c r="BK26" i="1"/>
  <c r="BK22" i="1"/>
  <c r="BK18" i="1"/>
  <c r="BK14" i="1"/>
  <c r="CD59" i="1"/>
  <c r="CD31" i="1"/>
  <c r="CD19" i="1"/>
  <c r="Y37" i="1"/>
  <c r="Y29" i="1"/>
  <c r="Y21" i="1"/>
  <c r="CD64" i="1"/>
  <c r="CD60" i="1"/>
  <c r="CD40" i="1"/>
  <c r="CD36" i="1"/>
  <c r="CD71" i="1"/>
  <c r="CD67" i="1"/>
  <c r="CD63" i="1"/>
  <c r="CD55" i="1"/>
  <c r="CD51" i="1"/>
  <c r="CD47" i="1"/>
  <c r="CD43" i="1"/>
  <c r="CD39" i="1"/>
  <c r="CD35" i="1"/>
  <c r="CD27" i="1"/>
  <c r="CD23" i="1"/>
  <c r="CD15" i="1"/>
  <c r="CD66" i="1"/>
  <c r="CD62" i="1"/>
  <c r="CD54" i="1"/>
  <c r="CD46" i="1"/>
  <c r="CD38" i="1"/>
  <c r="CD34" i="1"/>
  <c r="CD30" i="1"/>
  <c r="CD26" i="1"/>
  <c r="CD22" i="1"/>
  <c r="CD18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CD50" i="1"/>
  <c r="CD70" i="1"/>
  <c r="CD44" i="1"/>
  <c r="CD28" i="1"/>
  <c r="CD58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60" i="1"/>
  <c r="BK44" i="1"/>
  <c r="BK28" i="1"/>
  <c r="CD72" i="1"/>
  <c r="CD68" i="1"/>
  <c r="CD56" i="1"/>
  <c r="CD52" i="1"/>
  <c r="BK72" i="1"/>
  <c r="BK68" i="1"/>
  <c r="BK64" i="1"/>
  <c r="BK56" i="1"/>
  <c r="BK52" i="1"/>
  <c r="BK48" i="1"/>
  <c r="BK40" i="1"/>
  <c r="BK36" i="1"/>
  <c r="BK32" i="1"/>
  <c r="BK24" i="1"/>
  <c r="BK20" i="1"/>
  <c r="BK16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CD13" i="1"/>
  <c r="CD69" i="1"/>
  <c r="CD65" i="1"/>
  <c r="CD61" i="1"/>
  <c r="CD57" i="1"/>
  <c r="CD53" i="1"/>
  <c r="CD49" i="1"/>
  <c r="CD45" i="1"/>
  <c r="CD41" i="1"/>
  <c r="CD37" i="1"/>
  <c r="CD33" i="1"/>
  <c r="CD29" i="1"/>
  <c r="CD25" i="1"/>
  <c r="CD21" i="1"/>
  <c r="CD17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1" l="1"/>
  <c r="AR14" i="1"/>
  <c r="AR70" i="1"/>
  <c r="AR65" i="1"/>
  <c r="AR61" i="1"/>
  <c r="AR57" i="1"/>
  <c r="CE57" i="1" s="1"/>
  <c r="CG57" i="1" s="1"/>
  <c r="CH57" i="1" s="1"/>
  <c r="AR54" i="1"/>
  <c r="AR51" i="1"/>
  <c r="AR48" i="1"/>
  <c r="AR44" i="1"/>
  <c r="AR41" i="1"/>
  <c r="AR38" i="1"/>
  <c r="AR35" i="1"/>
  <c r="AR33" i="1"/>
  <c r="AR32" i="1"/>
  <c r="AR31" i="1"/>
  <c r="AR30" i="1"/>
  <c r="AR29" i="1"/>
  <c r="AR28" i="1"/>
  <c r="AR27" i="1"/>
  <c r="AR25" i="1"/>
  <c r="AR24" i="1"/>
  <c r="AR23" i="1"/>
  <c r="AR22" i="1"/>
  <c r="AR21" i="1"/>
  <c r="AR20" i="1"/>
  <c r="AR19" i="1"/>
  <c r="AR18" i="1"/>
  <c r="AR17" i="1"/>
  <c r="AR16" i="1"/>
  <c r="CE16" i="1" s="1"/>
  <c r="CG16" i="1" s="1"/>
  <c r="CH16" i="1" s="1"/>
  <c r="AR15" i="1"/>
  <c r="AR72" i="1"/>
  <c r="AR68" i="1"/>
  <c r="CE68" i="1" s="1"/>
  <c r="CG68" i="1" s="1"/>
  <c r="CH68" i="1" s="1"/>
  <c r="AR66" i="1"/>
  <c r="AR63" i="1"/>
  <c r="AR60" i="1"/>
  <c r="AR59" i="1"/>
  <c r="AR56" i="1"/>
  <c r="AR53" i="1"/>
  <c r="AR50" i="1"/>
  <c r="AR47" i="1"/>
  <c r="AR45" i="1"/>
  <c r="AR42" i="1"/>
  <c r="CE42" i="1" s="1"/>
  <c r="CG42" i="1" s="1"/>
  <c r="CH42" i="1" s="1"/>
  <c r="AR39" i="1"/>
  <c r="AR37" i="1"/>
  <c r="AR36" i="1"/>
  <c r="AR34" i="1"/>
  <c r="AR26" i="1"/>
  <c r="AR11" i="1"/>
  <c r="Z6" i="1" s="1"/>
  <c r="AR71" i="1"/>
  <c r="AR69" i="1"/>
  <c r="AR67" i="1"/>
  <c r="AR64" i="1"/>
  <c r="AR62" i="1"/>
  <c r="AR58" i="1"/>
  <c r="AR55" i="1"/>
  <c r="AR52" i="1"/>
  <c r="AR49" i="1"/>
  <c r="AR46" i="1"/>
  <c r="AR43" i="1"/>
  <c r="AR40" i="1"/>
  <c r="AR13" i="1"/>
  <c r="BK11" i="1"/>
  <c r="AS6" i="1" s="1"/>
  <c r="BL6" i="1"/>
  <c r="Y13" i="1"/>
  <c r="Y11" i="1"/>
  <c r="G6" i="1" s="1"/>
  <c r="CE50" i="1" l="1"/>
  <c r="CG50" i="1" s="1"/>
  <c r="CH50" i="1" s="1"/>
  <c r="CE65" i="1"/>
  <c r="CG65" i="1" s="1"/>
  <c r="CH65" i="1" s="1"/>
  <c r="CE60" i="1"/>
  <c r="CG60" i="1" s="1"/>
  <c r="CH60" i="1" s="1"/>
  <c r="CE48" i="1"/>
  <c r="CG48" i="1" s="1"/>
  <c r="CH48" i="1" s="1"/>
  <c r="CE40" i="1"/>
  <c r="CG40" i="1" s="1"/>
  <c r="CH40" i="1" s="1"/>
  <c r="CE62" i="1"/>
  <c r="CG62" i="1" s="1"/>
  <c r="CH62" i="1" s="1"/>
  <c r="CE66" i="1"/>
  <c r="CG66" i="1" s="1"/>
  <c r="CH66" i="1" s="1"/>
  <c r="CE31" i="1"/>
  <c r="CG31" i="1" s="1"/>
  <c r="CH31" i="1" s="1"/>
  <c r="CE38" i="1"/>
  <c r="CG38" i="1" s="1"/>
  <c r="CH38" i="1" s="1"/>
  <c r="CE24" i="1"/>
  <c r="CG24" i="1" s="1"/>
  <c r="CH24" i="1" s="1"/>
  <c r="CE43" i="1"/>
  <c r="CG43" i="1" s="1"/>
  <c r="CH43" i="1" s="1"/>
  <c r="CE23" i="1"/>
  <c r="CG23" i="1" s="1"/>
  <c r="CH23" i="1" s="1"/>
  <c r="CE28" i="1"/>
  <c r="CG28" i="1" s="1"/>
  <c r="CH28" i="1" s="1"/>
  <c r="CE56" i="1"/>
  <c r="CG56" i="1" s="1"/>
  <c r="CH56" i="1" s="1"/>
  <c r="CE54" i="1"/>
  <c r="CG54" i="1" s="1"/>
  <c r="CH54" i="1" s="1"/>
  <c r="CE26" i="1"/>
  <c r="CG26" i="1" s="1"/>
  <c r="CH26" i="1" s="1"/>
  <c r="CE52" i="1"/>
  <c r="CG52" i="1" s="1"/>
  <c r="CH52" i="1" s="1"/>
  <c r="CE49" i="1"/>
  <c r="CG49" i="1" s="1"/>
  <c r="CH49" i="1" s="1"/>
  <c r="CE59" i="1"/>
  <c r="CG59" i="1" s="1"/>
  <c r="CH59" i="1" s="1"/>
  <c r="CE44" i="1"/>
  <c r="CG44" i="1" s="1"/>
  <c r="CH44" i="1" s="1"/>
  <c r="CE63" i="1"/>
  <c r="CG63" i="1" s="1"/>
  <c r="CH63" i="1" s="1"/>
  <c r="CE29" i="1"/>
  <c r="CG29" i="1" s="1"/>
  <c r="CH29" i="1" s="1"/>
  <c r="CE14" i="1"/>
  <c r="CG14" i="1" s="1"/>
  <c r="CH14" i="1" s="1"/>
  <c r="CE30" i="1"/>
  <c r="CG30" i="1" s="1"/>
  <c r="CH30" i="1" s="1"/>
  <c r="CE33" i="1"/>
  <c r="CG33" i="1" s="1"/>
  <c r="CH33" i="1" s="1"/>
  <c r="CE46" i="1"/>
  <c r="CG46" i="1" s="1"/>
  <c r="CH46" i="1" s="1"/>
  <c r="CE25" i="1"/>
  <c r="CG25" i="1" s="1"/>
  <c r="CH25" i="1" s="1"/>
  <c r="CE41" i="1"/>
  <c r="CG41" i="1" s="1"/>
  <c r="CH41" i="1" s="1"/>
  <c r="CE61" i="1"/>
  <c r="CG61" i="1" s="1"/>
  <c r="CH61" i="1" s="1"/>
  <c r="CE55" i="1"/>
  <c r="CG55" i="1" s="1"/>
  <c r="CH55" i="1" s="1"/>
  <c r="CE70" i="1"/>
  <c r="CG70" i="1" s="1"/>
  <c r="CH70" i="1" s="1"/>
  <c r="CE13" i="1"/>
  <c r="CG13" i="1" s="1"/>
  <c r="CH13" i="1" s="1"/>
  <c r="CE22" i="1"/>
  <c r="CG22" i="1" s="1"/>
  <c r="CH22" i="1" s="1"/>
  <c r="CE51" i="1"/>
  <c r="CG51" i="1" s="1"/>
  <c r="CH51" i="1" s="1"/>
  <c r="CE32" i="1"/>
  <c r="CG32" i="1" s="1"/>
  <c r="CH32" i="1" s="1"/>
  <c r="CE35" i="1"/>
  <c r="CG35" i="1" s="1"/>
  <c r="CH35" i="1" s="1"/>
  <c r="CE45" i="1"/>
  <c r="CG45" i="1" s="1"/>
  <c r="CH45" i="1" s="1"/>
  <c r="CE72" i="1"/>
  <c r="CG72" i="1" s="1"/>
  <c r="CH72" i="1" s="1"/>
  <c r="CE27" i="1"/>
  <c r="CG27" i="1" s="1"/>
  <c r="CH27" i="1" s="1"/>
  <c r="CE37" i="1"/>
  <c r="CG37" i="1" s="1"/>
  <c r="CH37" i="1" s="1"/>
  <c r="CE19" i="1"/>
  <c r="CG19" i="1" s="1"/>
  <c r="CH19" i="1" s="1"/>
  <c r="CE47" i="1"/>
  <c r="CG47" i="1" s="1"/>
  <c r="CH47" i="1" s="1"/>
  <c r="CE15" i="1"/>
  <c r="CG15" i="1" s="1"/>
  <c r="CH15" i="1" s="1"/>
  <c r="CE71" i="1"/>
  <c r="CG71" i="1" s="1"/>
  <c r="CH71" i="1" s="1"/>
  <c r="CE34" i="1"/>
  <c r="CG34" i="1" s="1"/>
  <c r="CH34" i="1" s="1"/>
  <c r="CE17" i="1"/>
  <c r="CG17" i="1" s="1"/>
  <c r="CH17" i="1" s="1"/>
  <c r="CE67" i="1"/>
  <c r="CG67" i="1" s="1"/>
  <c r="CH67" i="1" s="1"/>
  <c r="CE69" i="1"/>
  <c r="CG69" i="1" s="1"/>
  <c r="CH69" i="1" s="1"/>
  <c r="CE18" i="1"/>
  <c r="CG18" i="1" s="1"/>
  <c r="CH18" i="1" s="1"/>
  <c r="CE20" i="1"/>
  <c r="CG20" i="1" s="1"/>
  <c r="CH20" i="1" s="1"/>
  <c r="CE36" i="1"/>
  <c r="CG36" i="1" s="1"/>
  <c r="CH36" i="1" s="1"/>
  <c r="CE39" i="1"/>
  <c r="CG39" i="1" s="1"/>
  <c r="CH39" i="1" s="1"/>
  <c r="CE53" i="1"/>
  <c r="CG53" i="1" s="1"/>
  <c r="CH53" i="1" s="1"/>
  <c r="CE64" i="1"/>
  <c r="CG64" i="1" s="1"/>
  <c r="CH64" i="1" s="1"/>
  <c r="CE21" i="1"/>
  <c r="CG21" i="1" s="1"/>
  <c r="CH21" i="1" s="1"/>
  <c r="CE58" i="1"/>
  <c r="CG58" i="1" s="1"/>
  <c r="CH58" i="1" s="1"/>
</calcChain>
</file>

<file path=xl/sharedStrings.xml><?xml version="1.0" encoding="utf-8"?>
<sst xmlns="http://schemas.openxmlformats.org/spreadsheetml/2006/main" count="188" uniqueCount="39">
  <si>
    <t>CONTROL DE ACTIVIDADES</t>
  </si>
  <si>
    <t>Nombre del Docente:</t>
  </si>
  <si>
    <t>Nº</t>
  </si>
  <si>
    <t>NIE</t>
  </si>
  <si>
    <t>Código Interno</t>
  </si>
  <si>
    <t>Código Matricula</t>
  </si>
  <si>
    <t>Nómina de Alumnos</t>
  </si>
  <si>
    <t>Género</t>
  </si>
  <si>
    <t>Modalidad</t>
  </si>
  <si>
    <t>Año Lectivo</t>
  </si>
  <si>
    <t>Grado</t>
  </si>
  <si>
    <t>Sección</t>
  </si>
  <si>
    <t>Asignatura</t>
  </si>
  <si>
    <t>PORCENTAJES</t>
  </si>
  <si>
    <t>Ponderación 35%</t>
  </si>
  <si>
    <t>Ponderación 30%</t>
  </si>
  <si>
    <t>Recuperacion</t>
  </si>
  <si>
    <t>ACTIVIDADES INTEGRADORAS</t>
  </si>
  <si>
    <t>ACTIVIDADES COTIDIANAS</t>
  </si>
  <si>
    <t>PROMEDIO</t>
  </si>
  <si>
    <t>NOTA FINAL</t>
  </si>
  <si>
    <t>RESULTADO</t>
  </si>
  <si>
    <t>RESULTADOS FINALES</t>
  </si>
  <si>
    <t>1 O MAS PRUEBAS</t>
  </si>
  <si>
    <t>RECUPER.</t>
  </si>
  <si>
    <t>PROM.</t>
  </si>
  <si>
    <t>PORCENTAJE Y NOMBRE DE LAS ACTIVIDADES</t>
  </si>
  <si>
    <t>PROMEDIO 3 PERIODOS</t>
  </si>
  <si>
    <t>NOTA FINAL DE RECUPERACION</t>
  </si>
  <si>
    <t>COMPETENCIAS CIUDADANAS</t>
  </si>
  <si>
    <t>SOLO NÚMEROS</t>
  </si>
  <si>
    <t>BUENO</t>
  </si>
  <si>
    <t xml:space="preserve"> 5 - 6</t>
  </si>
  <si>
    <t xml:space="preserve"> 7 - 8 </t>
  </si>
  <si>
    <t>MUY BUENO</t>
  </si>
  <si>
    <t xml:space="preserve"> 9 - 10 </t>
  </si>
  <si>
    <t>EXCELENTE</t>
  </si>
  <si>
    <t>BASICA</t>
  </si>
  <si>
    <t>PROMEDIO 5 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</si>
</sst>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sz val="10"/>
      <color rgb="FFFF0000"/>
      <name val="Arial Black"/>
      <family val="2"/>
    </font>
    <font>
      <b/>
      <sz val="11"/>
      <name val="Arial"/>
      <family val="2"/>
    </font>
    <font>
      <sz val="12"/>
      <name val="Arial Black"/>
      <family val="2"/>
    </font>
    <font>
      <b/>
      <sz val="18"/>
      <color indexed="10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/>
      </right>
      <top/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ck">
        <color theme="9" tint="-0.24994659260841701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5" fillId="0" borderId="0"/>
    <xf numFmtId="0" fontId="5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</cellStyleXfs>
  <cellXfs count="128">
    <xf numFmtId="0" fontId="0" fillId="0" borderId="0" xfId="0"/>
    <xf numFmtId="0" fontId="2" fillId="0" borderId="0" xfId="0" applyFont="1"/>
    <xf numFmtId="0" fontId="0" fillId="0" borderId="10" xfId="0" applyBorder="1"/>
    <xf numFmtId="0" fontId="0" fillId="25" borderId="10" xfId="0" applyFill="1" applyBorder="1"/>
    <xf numFmtId="0" fontId="4" fillId="0" borderId="0" xfId="0" applyFont="1"/>
    <xf numFmtId="0" fontId="4" fillId="25" borderId="10" xfId="0" applyFont="1" applyFill="1" applyBorder="1"/>
    <xf numFmtId="0" fontId="3" fillId="26" borderId="10" xfId="0" applyFont="1" applyFill="1" applyBorder="1"/>
    <xf numFmtId="0" fontId="0" fillId="0" borderId="12" xfId="0" applyBorder="1"/>
    <xf numFmtId="0" fontId="0" fillId="0" borderId="10" xfId="0" applyBorder="1" applyProtection="1">
      <protection locked="0"/>
    </xf>
    <xf numFmtId="9" fontId="1" fillId="0" borderId="10" xfId="0" applyNumberFormat="1" applyFont="1" applyBorder="1" applyProtection="1"/>
    <xf numFmtId="0" fontId="1" fillId="24" borderId="10" xfId="0" applyFont="1" applyFill="1" applyBorder="1" applyAlignment="1" applyProtection="1">
      <alignment textRotation="90"/>
    </xf>
    <xf numFmtId="9" fontId="0" fillId="0" borderId="13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0" fillId="25" borderId="10" xfId="0" applyFill="1" applyBorder="1" applyProtection="1">
      <protection locked="0"/>
    </xf>
    <xf numFmtId="0" fontId="1" fillId="27" borderId="10" xfId="0" applyFont="1" applyFill="1" applyBorder="1" applyProtection="1"/>
    <xf numFmtId="0" fontId="1" fillId="28" borderId="14" xfId="33" applyFont="1" applyFill="1" applyBorder="1" applyAlignment="1" applyProtection="1">
      <alignment horizontal="center"/>
    </xf>
    <xf numFmtId="0" fontId="1" fillId="24" borderId="10" xfId="0" applyFont="1" applyFill="1" applyBorder="1" applyAlignment="1" applyProtection="1">
      <alignment horizontal="center" textRotation="90" wrapText="1"/>
    </xf>
    <xf numFmtId="0" fontId="2" fillId="2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5" fillId="0" borderId="10" xfId="0" applyFont="1" applyBorder="1" applyAlignment="1" applyProtection="1">
      <alignment horizontal="center"/>
      <protection locked="0"/>
    </xf>
    <xf numFmtId="0" fontId="25" fillId="25" borderId="10" xfId="0" applyFont="1" applyFill="1" applyBorder="1" applyAlignment="1" applyProtection="1">
      <alignment horizontal="center"/>
      <protection locked="0"/>
    </xf>
    <xf numFmtId="0" fontId="26" fillId="0" borderId="10" xfId="0" applyFont="1" applyBorder="1" applyAlignment="1" applyProtection="1">
      <alignment horizontal="center"/>
      <protection locked="0"/>
    </xf>
    <xf numFmtId="0" fontId="26" fillId="25" borderId="10" xfId="0" applyFont="1" applyFill="1" applyBorder="1" applyAlignment="1" applyProtection="1">
      <alignment horizontal="center"/>
      <protection locked="0"/>
    </xf>
    <xf numFmtId="0" fontId="1" fillId="0" borderId="15" xfId="0" applyFont="1" applyBorder="1" applyAlignment="1">
      <alignment horizontal="right"/>
    </xf>
    <xf numFmtId="0" fontId="1" fillId="29" borderId="10" xfId="0" applyFont="1" applyFill="1" applyBorder="1" applyAlignment="1">
      <alignment horizontal="center"/>
    </xf>
    <xf numFmtId="0" fontId="27" fillId="24" borderId="10" xfId="0" applyFont="1" applyFill="1" applyBorder="1" applyAlignment="1">
      <alignment horizontal="center" vertical="center" wrapText="1" shrinkToFit="1"/>
    </xf>
    <xf numFmtId="0" fontId="0" fillId="24" borderId="10" xfId="0" applyFill="1" applyBorder="1" applyAlignment="1" applyProtection="1">
      <alignment textRotation="90" wrapText="1"/>
      <protection locked="0"/>
    </xf>
    <xf numFmtId="0" fontId="0" fillId="0" borderId="17" xfId="0" applyBorder="1"/>
    <xf numFmtId="0" fontId="0" fillId="25" borderId="17" xfId="0" applyFill="1" applyBorder="1"/>
    <xf numFmtId="0" fontId="1" fillId="29" borderId="13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center" vertical="center" wrapText="1" shrinkToFit="1"/>
    </xf>
    <xf numFmtId="0" fontId="1" fillId="29" borderId="27" xfId="0" applyFont="1" applyFill="1" applyBorder="1" applyAlignment="1">
      <alignment horizontal="center"/>
    </xf>
    <xf numFmtId="0" fontId="1" fillId="29" borderId="28" xfId="0" applyFont="1" applyFill="1" applyBorder="1" applyAlignment="1">
      <alignment horizontal="center"/>
    </xf>
    <xf numFmtId="0" fontId="27" fillId="24" borderId="27" xfId="0" applyFont="1" applyFill="1" applyBorder="1" applyAlignment="1">
      <alignment horizontal="center" vertical="center" wrapText="1" shrinkToFit="1"/>
    </xf>
    <xf numFmtId="0" fontId="27" fillId="24" borderId="28" xfId="0" applyFont="1" applyFill="1" applyBorder="1" applyAlignment="1">
      <alignment horizontal="center" vertical="center" wrapText="1" shrinkToFit="1"/>
    </xf>
    <xf numFmtId="0" fontId="1" fillId="29" borderId="17" xfId="0" applyFont="1" applyFill="1" applyBorder="1" applyAlignment="1">
      <alignment horizontal="center"/>
    </xf>
    <xf numFmtId="0" fontId="27" fillId="24" borderId="17" xfId="0" applyFont="1" applyFill="1" applyBorder="1" applyAlignment="1">
      <alignment horizontal="center" vertical="center" wrapText="1" shrinkToFit="1"/>
    </xf>
    <xf numFmtId="0" fontId="30" fillId="0" borderId="27" xfId="0" applyFont="1" applyBorder="1" applyAlignment="1" applyProtection="1">
      <alignment horizontal="center"/>
      <protection locked="0"/>
    </xf>
    <xf numFmtId="0" fontId="30" fillId="0" borderId="10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30" fillId="0" borderId="13" xfId="0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0" fontId="30" fillId="25" borderId="27" xfId="0" applyFont="1" applyFill="1" applyBorder="1" applyAlignment="1" applyProtection="1">
      <alignment horizontal="center"/>
      <protection locked="0"/>
    </xf>
    <xf numFmtId="0" fontId="30" fillId="25" borderId="10" xfId="0" applyFont="1" applyFill="1" applyBorder="1" applyAlignment="1" applyProtection="1">
      <alignment horizontal="center"/>
      <protection locked="0"/>
    </xf>
    <xf numFmtId="0" fontId="30" fillId="25" borderId="28" xfId="0" applyFont="1" applyFill="1" applyBorder="1" applyAlignment="1" applyProtection="1">
      <alignment horizontal="center"/>
      <protection locked="0"/>
    </xf>
    <xf numFmtId="0" fontId="30" fillId="25" borderId="13" xfId="0" applyFont="1" applyFill="1" applyBorder="1" applyAlignment="1" applyProtection="1">
      <alignment horizontal="center"/>
      <protection locked="0"/>
    </xf>
    <xf numFmtId="0" fontId="30" fillId="25" borderId="17" xfId="0" applyFont="1" applyFill="1" applyBorder="1" applyAlignment="1" applyProtection="1">
      <alignment horizontal="center"/>
      <protection locked="0"/>
    </xf>
    <xf numFmtId="0" fontId="30" fillId="25" borderId="29" xfId="0" applyFont="1" applyFill="1" applyBorder="1" applyAlignment="1" applyProtection="1">
      <alignment horizontal="center"/>
      <protection locked="0"/>
    </xf>
    <xf numFmtId="0" fontId="30" fillId="25" borderId="30" xfId="0" applyFont="1" applyFill="1" applyBorder="1" applyAlignment="1" applyProtection="1">
      <alignment horizontal="center"/>
      <protection locked="0"/>
    </xf>
    <xf numFmtId="0" fontId="30" fillId="25" borderId="31" xfId="0" applyFont="1" applyFill="1" applyBorder="1" applyAlignment="1" applyProtection="1">
      <alignment horizontal="center"/>
      <protection locked="0"/>
    </xf>
    <xf numFmtId="0" fontId="29" fillId="32" borderId="0" xfId="0" applyFont="1" applyFill="1"/>
    <xf numFmtId="0" fontId="29" fillId="33" borderId="0" xfId="0" applyFont="1" applyFill="1"/>
    <xf numFmtId="16" fontId="29" fillId="34" borderId="0" xfId="0" applyNumberFormat="1" applyFont="1" applyFill="1"/>
    <xf numFmtId="0" fontId="22" fillId="37" borderId="10" xfId="0" applyFont="1" applyFill="1" applyBorder="1" applyAlignment="1">
      <alignment horizontal="center"/>
    </xf>
    <xf numFmtId="0" fontId="32" fillId="38" borderId="10" xfId="0" applyFont="1" applyFill="1" applyBorder="1" applyAlignment="1" applyProtection="1">
      <alignment horizontal="center" vertical="center" textRotation="90"/>
    </xf>
    <xf numFmtId="9" fontId="1" fillId="39" borderId="10" xfId="0" applyNumberFormat="1" applyFont="1" applyFill="1" applyBorder="1" applyProtection="1"/>
    <xf numFmtId="0" fontId="1" fillId="39" borderId="10" xfId="0" applyFont="1" applyFill="1" applyBorder="1" applyAlignment="1" applyProtection="1">
      <alignment textRotation="90"/>
    </xf>
    <xf numFmtId="0" fontId="1" fillId="39" borderId="10" xfId="0" applyFont="1" applyFill="1" applyBorder="1" applyAlignment="1" applyProtection="1">
      <alignment textRotation="90" wrapText="1"/>
    </xf>
    <xf numFmtId="0" fontId="30" fillId="0" borderId="27" xfId="0" applyFont="1" applyBorder="1" applyAlignment="1" applyProtection="1">
      <alignment horizontal="center"/>
    </xf>
    <xf numFmtId="0" fontId="22" fillId="41" borderId="10" xfId="0" applyFont="1" applyFill="1" applyBorder="1" applyAlignment="1">
      <alignment horizontal="center"/>
    </xf>
    <xf numFmtId="0" fontId="0" fillId="24" borderId="13" xfId="0" applyFill="1" applyBorder="1" applyAlignment="1" applyProtection="1">
      <alignment textRotation="90" wrapText="1"/>
      <protection locked="0"/>
    </xf>
    <xf numFmtId="0" fontId="0" fillId="0" borderId="13" xfId="0" applyBorder="1" applyProtection="1">
      <protection locked="0"/>
    </xf>
    <xf numFmtId="0" fontId="0" fillId="25" borderId="13" xfId="0" applyFill="1" applyBorder="1" applyProtection="1">
      <protection locked="0"/>
    </xf>
    <xf numFmtId="0" fontId="0" fillId="0" borderId="38" xfId="0" applyBorder="1"/>
    <xf numFmtId="0" fontId="1" fillId="0" borderId="39" xfId="0" applyFont="1" applyBorder="1" applyAlignment="1">
      <alignment horizontal="right"/>
    </xf>
    <xf numFmtId="0" fontId="1" fillId="40" borderId="40" xfId="0" applyFont="1" applyFill="1" applyBorder="1" applyAlignment="1">
      <alignment horizontal="center" vertical="center" textRotation="90" wrapText="1"/>
    </xf>
    <xf numFmtId="0" fontId="1" fillId="40" borderId="41" xfId="0" applyFont="1" applyFill="1" applyBorder="1" applyAlignment="1">
      <alignment horizontal="center" vertical="center" textRotation="90" wrapText="1"/>
    </xf>
    <xf numFmtId="0" fontId="33" fillId="40" borderId="41" xfId="0" applyFont="1" applyFill="1" applyBorder="1" applyAlignment="1">
      <alignment horizontal="center" vertical="center"/>
    </xf>
    <xf numFmtId="0" fontId="1" fillId="40" borderId="42" xfId="0" applyFont="1" applyFill="1" applyBorder="1" applyAlignment="1">
      <alignment horizontal="center" vertical="center" textRotation="90"/>
    </xf>
    <xf numFmtId="0" fontId="0" fillId="0" borderId="43" xfId="0" applyBorder="1"/>
    <xf numFmtId="0" fontId="0" fillId="0" borderId="44" xfId="0" applyBorder="1"/>
    <xf numFmtId="0" fontId="0" fillId="25" borderId="43" xfId="0" applyFill="1" applyBorder="1"/>
    <xf numFmtId="0" fontId="0" fillId="25" borderId="44" xfId="0" applyFill="1" applyBorder="1"/>
    <xf numFmtId="0" fontId="0" fillId="25" borderId="45" xfId="0" applyFill="1" applyBorder="1"/>
    <xf numFmtId="0" fontId="0" fillId="25" borderId="46" xfId="0" applyFill="1" applyBorder="1"/>
    <xf numFmtId="0" fontId="0" fillId="25" borderId="47" xfId="0" applyFill="1" applyBorder="1"/>
    <xf numFmtId="0" fontId="1" fillId="24" borderId="10" xfId="0" applyFont="1" applyFill="1" applyBorder="1" applyAlignment="1">
      <alignment horizontal="center" vertical="center" textRotation="90" wrapText="1"/>
    </xf>
    <xf numFmtId="0" fontId="1" fillId="24" borderId="16" xfId="0" applyFont="1" applyFill="1" applyBorder="1" applyAlignment="1">
      <alignment vertical="center" textRotation="90"/>
    </xf>
    <xf numFmtId="0" fontId="33" fillId="24" borderId="11" xfId="0" applyFont="1" applyFill="1" applyBorder="1" applyAlignment="1">
      <alignment horizontal="center" vertical="center"/>
    </xf>
    <xf numFmtId="0" fontId="22" fillId="37" borderId="17" xfId="0" applyFont="1" applyFill="1" applyBorder="1" applyAlignment="1">
      <alignment horizontal="center"/>
    </xf>
    <xf numFmtId="0" fontId="22" fillId="37" borderId="18" xfId="0" applyFont="1" applyFill="1" applyBorder="1" applyAlignment="1">
      <alignment horizontal="center"/>
    </xf>
    <xf numFmtId="0" fontId="22" fillId="37" borderId="13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7" borderId="2" xfId="21" applyAlignment="1">
      <alignment horizontal="center"/>
    </xf>
    <xf numFmtId="0" fontId="24" fillId="35" borderId="19" xfId="0" applyFont="1" applyFill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5" xfId="0" applyFont="1" applyFill="1" applyBorder="1" applyAlignment="1">
      <alignment horizontal="center" vertical="center"/>
    </xf>
    <xf numFmtId="0" fontId="31" fillId="36" borderId="17" xfId="0" applyFont="1" applyFill="1" applyBorder="1" applyAlignment="1">
      <alignment horizontal="center"/>
    </xf>
    <xf numFmtId="0" fontId="31" fillId="36" borderId="18" xfId="0" applyFont="1" applyFill="1" applyBorder="1" applyAlignment="1">
      <alignment horizontal="center"/>
    </xf>
    <xf numFmtId="0" fontId="31" fillId="36" borderId="13" xfId="0" applyFont="1" applyFill="1" applyBorder="1" applyAlignment="1">
      <alignment horizontal="center"/>
    </xf>
    <xf numFmtId="0" fontId="23" fillId="35" borderId="17" xfId="0" applyFont="1" applyFill="1" applyBorder="1" applyAlignment="1">
      <alignment horizontal="center"/>
    </xf>
    <xf numFmtId="0" fontId="23" fillId="35" borderId="18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4" fillId="41" borderId="17" xfId="0" applyFont="1" applyFill="1" applyBorder="1" applyAlignment="1">
      <alignment horizontal="center"/>
    </xf>
    <xf numFmtId="0" fontId="4" fillId="41" borderId="18" xfId="0" applyFont="1" applyFill="1" applyBorder="1" applyAlignment="1">
      <alignment horizontal="center"/>
    </xf>
    <xf numFmtId="0" fontId="4" fillId="41" borderId="13" xfId="0" applyFont="1" applyFill="1" applyBorder="1" applyAlignment="1">
      <alignment horizontal="center"/>
    </xf>
    <xf numFmtId="0" fontId="22" fillId="41" borderId="17" xfId="0" applyFont="1" applyFill="1" applyBorder="1" applyAlignment="1">
      <alignment horizontal="center"/>
    </xf>
    <xf numFmtId="0" fontId="22" fillId="41" borderId="18" xfId="0" applyFont="1" applyFill="1" applyBorder="1" applyAlignment="1">
      <alignment horizontal="center"/>
    </xf>
    <xf numFmtId="0" fontId="22" fillId="41" borderId="13" xfId="0" applyFont="1" applyFill="1" applyBorder="1" applyAlignment="1">
      <alignment horizontal="center"/>
    </xf>
    <xf numFmtId="0" fontId="4" fillId="37" borderId="17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37" borderId="13" xfId="0" applyFont="1" applyFill="1" applyBorder="1" applyAlignment="1">
      <alignment horizontal="center"/>
    </xf>
    <xf numFmtId="0" fontId="4" fillId="32" borderId="0" xfId="0" applyFont="1" applyFill="1" applyAlignment="1">
      <alignment horizontal="center"/>
    </xf>
    <xf numFmtId="0" fontId="31" fillId="36" borderId="16" xfId="0" applyFont="1" applyFill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/>
    </xf>
    <xf numFmtId="0" fontId="29" fillId="32" borderId="0" xfId="0" applyFont="1" applyFill="1" applyAlignment="1">
      <alignment horizontal="center"/>
    </xf>
    <xf numFmtId="0" fontId="29" fillId="33" borderId="26" xfId="0" applyFont="1" applyFill="1" applyBorder="1" applyAlignment="1">
      <alignment horizontal="center"/>
    </xf>
    <xf numFmtId="0" fontId="23" fillId="31" borderId="34" xfId="0" applyFont="1" applyFill="1" applyBorder="1" applyAlignment="1">
      <alignment horizontal="center"/>
    </xf>
    <xf numFmtId="0" fontId="23" fillId="31" borderId="35" xfId="0" applyFont="1" applyFill="1" applyBorder="1" applyAlignment="1">
      <alignment horizontal="center"/>
    </xf>
    <xf numFmtId="0" fontId="23" fillId="31" borderId="36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31" fillId="30" borderId="32" xfId="0" applyFont="1" applyFill="1" applyBorder="1" applyAlignment="1">
      <alignment horizontal="center"/>
    </xf>
    <xf numFmtId="0" fontId="31" fillId="30" borderId="11" xfId="0" applyFont="1" applyFill="1" applyBorder="1" applyAlignment="1">
      <alignment horizontal="center"/>
    </xf>
    <xf numFmtId="0" fontId="31" fillId="30" borderId="33" xfId="0" applyFont="1" applyFill="1" applyBorder="1" applyAlignment="1">
      <alignment horizontal="center"/>
    </xf>
    <xf numFmtId="0" fontId="31" fillId="30" borderId="25" xfId="0" applyFont="1" applyFill="1" applyBorder="1" applyAlignment="1">
      <alignment horizontal="center"/>
    </xf>
    <xf numFmtId="0" fontId="31" fillId="30" borderId="16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7" xfId="0" applyFont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Notas - Por Asignatura" xfId="33" xr:uid="{00000000-0005-0000-0000-000021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xr:uid="{00000000-0005-0000-0000-000027000000}"/>
    <cellStyle name="Título 2" xfId="40" builtinId="17" customBuiltin="1"/>
    <cellStyle name="Título 3" xfId="41" builtinId="18" customBuiltin="1"/>
    <cellStyle name="Total" xfId="42" builtinId="25" customBuiltin="1"/>
  </cellStyles>
  <dxfs count="65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3"/>
  <sheetViews>
    <sheetView showGridLines="0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AC17" sqref="AC17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4" width="4.85546875" hidden="1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thickTop="1" thickBot="1" x14ac:dyDescent="0.3">
      <c r="A1" s="84" t="s">
        <v>0</v>
      </c>
      <c r="B1" s="84"/>
      <c r="C1" s="84"/>
      <c r="D1" s="84"/>
      <c r="E1" s="84"/>
    </row>
    <row r="2" spans="1:86" ht="16.5" thickTop="1" x14ac:dyDescent="0.25">
      <c r="A2" s="1" t="s">
        <v>1</v>
      </c>
      <c r="E2" s="5"/>
    </row>
    <row r="3" spans="1:86" x14ac:dyDescent="0.2">
      <c r="B3" t="s">
        <v>8</v>
      </c>
      <c r="E3" s="2"/>
    </row>
    <row r="4" spans="1:86" ht="15.75" x14ac:dyDescent="0.25">
      <c r="B4" t="s">
        <v>9</v>
      </c>
      <c r="E4" s="2"/>
      <c r="G4" s="109" t="s">
        <v>37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E5" s="2"/>
    </row>
    <row r="6" spans="1:86" x14ac:dyDescent="0.2">
      <c r="B6" t="s">
        <v>11</v>
      </c>
      <c r="E6" s="2"/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x14ac:dyDescent="0.35">
      <c r="B7" t="s">
        <v>12</v>
      </c>
      <c r="E7" s="6"/>
      <c r="G7" s="110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22</v>
      </c>
      <c r="CF7" s="86"/>
      <c r="CG7" s="86"/>
      <c r="CH7" s="87"/>
    </row>
    <row r="8" spans="1:86" ht="18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x14ac:dyDescent="0.25">
      <c r="G9" s="106" t="s">
        <v>26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26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26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26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thickBot="1" x14ac:dyDescent="0.25">
      <c r="G10" s="79" t="s">
        <v>17</v>
      </c>
      <c r="H10" s="80"/>
      <c r="I10" s="80"/>
      <c r="J10" s="80"/>
      <c r="K10" s="80"/>
      <c r="L10" s="81"/>
      <c r="M10" s="79" t="s">
        <v>18</v>
      </c>
      <c r="N10" s="80"/>
      <c r="O10" s="80"/>
      <c r="P10" s="80"/>
      <c r="Q10" s="80"/>
      <c r="R10" s="81"/>
      <c r="S10" s="79" t="s">
        <v>23</v>
      </c>
      <c r="T10" s="80"/>
      <c r="U10" s="80"/>
      <c r="V10" s="81"/>
      <c r="W10" s="79" t="s">
        <v>24</v>
      </c>
      <c r="X10" s="81"/>
      <c r="Y10" s="53" t="s">
        <v>25</v>
      </c>
      <c r="Z10" s="79" t="s">
        <v>17</v>
      </c>
      <c r="AA10" s="80"/>
      <c r="AB10" s="80"/>
      <c r="AC10" s="80"/>
      <c r="AD10" s="80"/>
      <c r="AE10" s="81"/>
      <c r="AF10" s="79" t="s">
        <v>18</v>
      </c>
      <c r="AG10" s="80"/>
      <c r="AH10" s="80"/>
      <c r="AI10" s="80"/>
      <c r="AJ10" s="80"/>
      <c r="AK10" s="81"/>
      <c r="AL10" s="79" t="s">
        <v>23</v>
      </c>
      <c r="AM10" s="80"/>
      <c r="AN10" s="80"/>
      <c r="AO10" s="81"/>
      <c r="AP10" s="79" t="s">
        <v>24</v>
      </c>
      <c r="AQ10" s="81"/>
      <c r="AR10" s="53" t="s">
        <v>25</v>
      </c>
      <c r="AS10" s="79" t="s">
        <v>17</v>
      </c>
      <c r="AT10" s="80"/>
      <c r="AU10" s="80"/>
      <c r="AV10" s="80"/>
      <c r="AW10" s="80"/>
      <c r="AX10" s="81"/>
      <c r="AY10" s="79" t="s">
        <v>18</v>
      </c>
      <c r="AZ10" s="80"/>
      <c r="BA10" s="80"/>
      <c r="BB10" s="80"/>
      <c r="BC10" s="80"/>
      <c r="BD10" s="81"/>
      <c r="BE10" s="79" t="s">
        <v>23</v>
      </c>
      <c r="BF10" s="80"/>
      <c r="BG10" s="80"/>
      <c r="BH10" s="81"/>
      <c r="BI10" s="79" t="s">
        <v>24</v>
      </c>
      <c r="BJ10" s="81"/>
      <c r="BK10" s="53" t="s">
        <v>25</v>
      </c>
      <c r="BL10" s="103" t="s">
        <v>17</v>
      </c>
      <c r="BM10" s="104"/>
      <c r="BN10" s="104"/>
      <c r="BO10" s="104"/>
      <c r="BP10" s="104"/>
      <c r="BQ10" s="105"/>
      <c r="BR10" s="103" t="s">
        <v>18</v>
      </c>
      <c r="BS10" s="104"/>
      <c r="BT10" s="104"/>
      <c r="BU10" s="104"/>
      <c r="BV10" s="104"/>
      <c r="BW10" s="105"/>
      <c r="BX10" s="103" t="s">
        <v>23</v>
      </c>
      <c r="BY10" s="104"/>
      <c r="BZ10" s="104"/>
      <c r="CA10" s="105"/>
      <c r="CB10" s="103" t="s">
        <v>24</v>
      </c>
      <c r="CC10" s="105"/>
      <c r="CD10" s="59" t="s">
        <v>25</v>
      </c>
      <c r="CE10" s="88"/>
      <c r="CF10" s="89"/>
      <c r="CG10" s="89"/>
      <c r="CH10" s="90"/>
    </row>
    <row r="11" spans="1:86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16" t="s">
        <v>27</v>
      </c>
      <c r="CF12" s="16" t="s">
        <v>28</v>
      </c>
      <c r="CG12" s="16" t="s">
        <v>20</v>
      </c>
      <c r="CH12" s="16" t="s">
        <v>21</v>
      </c>
    </row>
    <row r="13" spans="1:86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58">
        <f>IF($G$4 = "MEDIA",ROUND(((Y13+AR13+BK13+CD13)/4),0),ROUND(((Y13+AR13+BK13)/3),0))</f>
        <v>0</v>
      </c>
      <c r="CF13" s="19"/>
      <c r="CG13" s="58">
        <f>IF(AND(CE13&lt;5,$G$4="BASICA"),ROUND((CE13+CF13)/2,0),IF(AND(CE13&lt;6,$G$4="MEDIA"),ROUND((CE13+CF13)/2,0),CE13))</f>
        <v>0</v>
      </c>
      <c r="CH13" s="18" t="str">
        <f>IF($G$4="MEDIA",IF(CG13&gt;=6,"Aprobado","Reprobado"),IF(CG13&gt;=5,"Aprobado","Reprobado"))</f>
        <v>Reprobado</v>
      </c>
    </row>
    <row r="14" spans="1:86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58">
        <f>IF($G$4 = "MEDIA",ROUND(((Y14+AR14+BK14+CD14)/4),0),ROUND(((Y14+AR14+BK14)/3),0))</f>
        <v>0</v>
      </c>
      <c r="CF14" s="20"/>
      <c r="CG14" s="58">
        <f>IF(AND(CE14&lt;5,$G$4="BASICA"),ROUND((CE14+CF14)/2,0),IF(AND(CE14&lt;6,$G$4="MEDIA"),ROUND((CE14+CF14)/2,0),CE14))</f>
        <v>0</v>
      </c>
      <c r="CH14" s="17" t="str">
        <f>IF($G$4="MEDIA",IF(CG14&gt;=6,"Aprobado","Reprobado"),IF(CG14&gt;=5,"Aprobado","Reprobado"))</f>
        <v>Reprobado</v>
      </c>
    </row>
    <row r="15" spans="1:86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ref="CE15:CE72" si="20">IF($G$4 = "MEDIA",ROUND(((Y15+AR15+BK15+CD15)/4),0),ROUND(((Y15+AR15+BK15)/3),0))</f>
        <v>0</v>
      </c>
      <c r="CF15" s="21"/>
      <c r="CG15" s="58">
        <f t="shared" ref="CG15:CG70" si="21">IF(AND(CE15&lt;5,$G$4="BASICA"),ROUND((CE15+CF15)/2,0),IF(AND(CE15&lt;6,$G$4="MEDIA"),ROUND((CE15+CF15)/2,0),CE15))</f>
        <v>0</v>
      </c>
      <c r="CH15" s="18" t="str">
        <f t="shared" ref="CH15:CH72" si="22">IF($G$4="MEDIA",IF(CG15&gt;=6,"Aprobado","Reprobado"),IF(CG15&gt;=5,"Aprobado","Reprobado"))</f>
        <v>Reprobado</v>
      </c>
    </row>
    <row r="16" spans="1:86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58">
        <f t="shared" si="20"/>
        <v>0</v>
      </c>
      <c r="CF45" s="21"/>
      <c r="CG45" s="58">
        <f t="shared" si="21"/>
        <v>0</v>
      </c>
      <c r="CH45" s="18" t="str">
        <f t="shared" si="22"/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58">
        <f t="shared" si="20"/>
        <v>0</v>
      </c>
      <c r="CF46" s="22"/>
      <c r="CG46" s="58">
        <f t="shared" si="21"/>
        <v>0</v>
      </c>
      <c r="CH46" s="17" t="str">
        <f t="shared" si="22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58">
        <f t="shared" si="20"/>
        <v>0</v>
      </c>
      <c r="CF47" s="21"/>
      <c r="CG47" s="58">
        <f t="shared" si="21"/>
        <v>0</v>
      </c>
      <c r="CH47" s="18" t="str">
        <f t="shared" si="22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58">
        <f t="shared" si="20"/>
        <v>0</v>
      </c>
      <c r="CF48" s="22"/>
      <c r="CG48" s="58">
        <f t="shared" si="21"/>
        <v>0</v>
      </c>
      <c r="CH48" s="17" t="str">
        <f t="shared" si="22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58">
        <f t="shared" si="20"/>
        <v>0</v>
      </c>
      <c r="CF49" s="21"/>
      <c r="CG49" s="58">
        <f t="shared" si="21"/>
        <v>0</v>
      </c>
      <c r="CH49" s="18" t="str">
        <f t="shared" si="22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58">
        <f t="shared" si="20"/>
        <v>0</v>
      </c>
      <c r="CF50" s="22"/>
      <c r="CG50" s="58">
        <f t="shared" si="21"/>
        <v>0</v>
      </c>
      <c r="CH50" s="17" t="str">
        <f t="shared" si="22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58">
        <f t="shared" si="20"/>
        <v>0</v>
      </c>
      <c r="CF51" s="21"/>
      <c r="CG51" s="58">
        <f t="shared" si="21"/>
        <v>0</v>
      </c>
      <c r="CH51" s="18" t="str">
        <f t="shared" si="22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58">
        <f t="shared" si="20"/>
        <v>0</v>
      </c>
      <c r="CF52" s="22"/>
      <c r="CG52" s="58">
        <f t="shared" si="21"/>
        <v>0</v>
      </c>
      <c r="CH52" s="17" t="str">
        <f t="shared" si="22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58">
        <f t="shared" si="20"/>
        <v>0</v>
      </c>
      <c r="CF53" s="21"/>
      <c r="CG53" s="58">
        <f t="shared" si="21"/>
        <v>0</v>
      </c>
      <c r="CH53" s="18" t="str">
        <f t="shared" si="22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58">
        <f t="shared" si="20"/>
        <v>0</v>
      </c>
      <c r="CF54" s="22"/>
      <c r="CG54" s="58">
        <f t="shared" si="21"/>
        <v>0</v>
      </c>
      <c r="CH54" s="17" t="str">
        <f t="shared" si="22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58">
        <f t="shared" si="20"/>
        <v>0</v>
      </c>
      <c r="CF55" s="21"/>
      <c r="CG55" s="58">
        <f t="shared" si="21"/>
        <v>0</v>
      </c>
      <c r="CH55" s="18" t="str">
        <f t="shared" si="22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58">
        <f t="shared" si="20"/>
        <v>0</v>
      </c>
      <c r="CF56" s="22"/>
      <c r="CG56" s="58">
        <f t="shared" si="21"/>
        <v>0</v>
      </c>
      <c r="CH56" s="17" t="str">
        <f t="shared" si="22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58">
        <f t="shared" si="20"/>
        <v>0</v>
      </c>
      <c r="CF57" s="21"/>
      <c r="CG57" s="58">
        <f t="shared" si="21"/>
        <v>0</v>
      </c>
      <c r="CH57" s="18" t="str">
        <f t="shared" si="22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58">
        <f t="shared" si="20"/>
        <v>0</v>
      </c>
      <c r="CF58" s="22"/>
      <c r="CG58" s="58">
        <f t="shared" si="21"/>
        <v>0</v>
      </c>
      <c r="CH58" s="17" t="str">
        <f t="shared" si="22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58">
        <f t="shared" si="20"/>
        <v>0</v>
      </c>
      <c r="CF59" s="21"/>
      <c r="CG59" s="58">
        <f t="shared" si="21"/>
        <v>0</v>
      </c>
      <c r="CH59" s="18" t="str">
        <f t="shared" si="22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58">
        <f t="shared" si="20"/>
        <v>0</v>
      </c>
      <c r="CF60" s="22"/>
      <c r="CG60" s="58">
        <f t="shared" si="21"/>
        <v>0</v>
      </c>
      <c r="CH60" s="17" t="str">
        <f t="shared" si="22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58">
        <f t="shared" si="20"/>
        <v>0</v>
      </c>
      <c r="CF61" s="21"/>
      <c r="CG61" s="58">
        <f t="shared" si="21"/>
        <v>0</v>
      </c>
      <c r="CH61" s="18" t="str">
        <f t="shared" si="22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58">
        <f t="shared" si="20"/>
        <v>0</v>
      </c>
      <c r="CF62" s="22"/>
      <c r="CG62" s="58">
        <f t="shared" si="21"/>
        <v>0</v>
      </c>
      <c r="CH62" s="17" t="str">
        <f t="shared" si="22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58">
        <f t="shared" si="20"/>
        <v>0</v>
      </c>
      <c r="CF63" s="21"/>
      <c r="CG63" s="58">
        <f t="shared" si="21"/>
        <v>0</v>
      </c>
      <c r="CH63" s="18" t="str">
        <f t="shared" si="22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58">
        <f t="shared" si="20"/>
        <v>0</v>
      </c>
      <c r="CF64" s="22"/>
      <c r="CG64" s="58">
        <f t="shared" si="21"/>
        <v>0</v>
      </c>
      <c r="CH64" s="17" t="str">
        <f t="shared" si="22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58">
        <f t="shared" si="20"/>
        <v>0</v>
      </c>
      <c r="CF65" s="21"/>
      <c r="CG65" s="58">
        <f t="shared" si="21"/>
        <v>0</v>
      </c>
      <c r="CH65" s="18" t="str">
        <f t="shared" si="22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58">
        <f t="shared" si="20"/>
        <v>0</v>
      </c>
      <c r="CF66" s="22"/>
      <c r="CG66" s="58">
        <f t="shared" si="21"/>
        <v>0</v>
      </c>
      <c r="CH66" s="17" t="str">
        <f t="shared" si="22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58">
        <f t="shared" si="20"/>
        <v>0</v>
      </c>
      <c r="CF67" s="21"/>
      <c r="CG67" s="58">
        <f t="shared" si="21"/>
        <v>0</v>
      </c>
      <c r="CH67" s="18" t="str">
        <f t="shared" si="22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58">
        <f t="shared" si="20"/>
        <v>0</v>
      </c>
      <c r="CF68" s="20"/>
      <c r="CG68" s="58">
        <f t="shared" si="21"/>
        <v>0</v>
      </c>
      <c r="CH68" s="17" t="str">
        <f t="shared" si="22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58">
        <f t="shared" si="20"/>
        <v>0</v>
      </c>
      <c r="CF69" s="21"/>
      <c r="CG69" s="58">
        <f t="shared" si="21"/>
        <v>0</v>
      </c>
      <c r="CH69" s="18" t="str">
        <f t="shared" si="22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58">
        <f t="shared" si="20"/>
        <v>0</v>
      </c>
      <c r="CF70" s="22"/>
      <c r="CG70" s="58">
        <f t="shared" si="21"/>
        <v>0</v>
      </c>
      <c r="CH70" s="17" t="str">
        <f t="shared" si="22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58">
        <f t="shared" si="20"/>
        <v>0</v>
      </c>
      <c r="CF71" s="21"/>
      <c r="CG71" s="58">
        <f>IF(AND(CE71&lt;5,$G$4="BASICA"),ROUND((CE71+CF71)/2,0),IF(AND(CE71&lt;6,$G$4="MEDIA"),ROUND((CE71+CF71)/2,0),CE71))</f>
        <v>0</v>
      </c>
      <c r="CH71" s="18" t="str">
        <f t="shared" si="22"/>
        <v>Reprobado</v>
      </c>
    </row>
    <row r="72" spans="1:86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58">
        <f t="shared" si="20"/>
        <v>0</v>
      </c>
      <c r="CF72" s="22"/>
      <c r="CG72" s="58">
        <f>IF(AND(CE72&lt;5,$G$4="BASICA"),ROUND((CE72+CF72)/2,0),IF(AND(CE72&lt;6,$G$4="MEDIA"),ROUND((CE72+CF72)/2,0),CE72))</f>
        <v>0</v>
      </c>
      <c r="CH72" s="17" t="str">
        <f t="shared" si="22"/>
        <v>Reprobado</v>
      </c>
    </row>
    <row r="73" spans="1:86" ht="13.5" thickTop="1" x14ac:dyDescent="0.2"/>
  </sheetData>
  <sheetProtection selectLockedCells="1"/>
  <mergeCells count="35"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AL10:AO10"/>
    <mergeCell ref="G6:L6"/>
    <mergeCell ref="AS6:AX6"/>
    <mergeCell ref="AY10:BD10"/>
    <mergeCell ref="Z6:AE6"/>
  </mergeCells>
  <phoneticPr fontId="0" type="noConversion"/>
  <conditionalFormatting sqref="CH13:CH72">
    <cfRule type="cellIs" dxfId="64" priority="42" stopIfTrue="1" operator="equal">
      <formula>"Reprobado"</formula>
    </cfRule>
  </conditionalFormatting>
  <conditionalFormatting sqref="CF13:CF72">
    <cfRule type="cellIs" priority="43" stopIfTrue="1" operator="between">
      <formula>0</formula>
      <formula>10</formula>
    </cfRule>
  </conditionalFormatting>
  <conditionalFormatting sqref="CG13:CG72">
    <cfRule type="cellIs" dxfId="63" priority="27" operator="between">
      <formula>7</formula>
      <formula>10</formula>
    </cfRule>
    <cfRule type="cellIs" dxfId="62" priority="28" operator="between">
      <formula>5</formula>
      <formula>6.99</formula>
    </cfRule>
    <cfRule type="cellIs" dxfId="61" priority="29" operator="between">
      <formula>0</formula>
      <formula>4.99</formula>
    </cfRule>
  </conditionalFormatting>
  <conditionalFormatting sqref="CE13:CE72">
    <cfRule type="cellIs" dxfId="60" priority="24" operator="between">
      <formula>7</formula>
      <formula>10</formula>
    </cfRule>
    <cfRule type="cellIs" dxfId="59" priority="25" operator="between">
      <formula>5</formula>
      <formula>6.99</formula>
    </cfRule>
    <cfRule type="cellIs" dxfId="58" priority="26" operator="between">
      <formula>0</formula>
      <formula>4.99</formula>
    </cfRule>
  </conditionalFormatting>
  <conditionalFormatting sqref="Y13:Y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Y11">
    <cfRule type="cellIs" dxfId="54" priority="14" operator="greaterThan">
      <formula>1.1</formula>
    </cfRule>
  </conditionalFormatting>
  <conditionalFormatting sqref="AR11">
    <cfRule type="cellIs" dxfId="53" priority="13" operator="greaterThan">
      <formula>1.1</formula>
    </cfRule>
  </conditionalFormatting>
  <conditionalFormatting sqref="BK11">
    <cfRule type="cellIs" dxfId="52" priority="12" operator="greaterThan">
      <formula>1.1</formula>
    </cfRule>
  </conditionalFormatting>
  <conditionalFormatting sqref="AR13:AR72">
    <cfRule type="cellIs" dxfId="51" priority="9" operator="between">
      <formula>7</formula>
      <formula>10</formula>
    </cfRule>
    <cfRule type="cellIs" dxfId="50" priority="10" operator="between">
      <formula>5</formula>
      <formula>6.99</formula>
    </cfRule>
    <cfRule type="cellIs" dxfId="49" priority="11" operator="between">
      <formula>0</formula>
      <formula>4.99</formula>
    </cfRule>
  </conditionalFormatting>
  <conditionalFormatting sqref="BK13:BK72">
    <cfRule type="cellIs" dxfId="48" priority="6" operator="between">
      <formula>7</formula>
      <formula>10</formula>
    </cfRule>
    <cfRule type="cellIs" dxfId="47" priority="7" operator="between">
      <formula>5</formula>
      <formula>6.99</formula>
    </cfRule>
    <cfRule type="cellIs" dxfId="46" priority="8" operator="between">
      <formula>0</formula>
      <formula>4.99</formula>
    </cfRule>
  </conditionalFormatting>
  <conditionalFormatting sqref="CD13:CD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D11">
    <cfRule type="cellIs" dxfId="42" priority="1" operator="greaterThan">
      <formula>1.1</formula>
    </cfRule>
  </conditionalFormatting>
  <dataValidations count="4">
    <dataValidation type="decimal" allowBlank="1" showInputMessage="1" showErrorMessage="1" errorTitle="Valores" error="Solo numeros. entre 0.01 a 10." sqref="CF13:CF72" xr:uid="{00000000-0002-0000-0000-000000000000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" xr:uid="{00000000-0002-0000-0000-000001000000}">
      <formula1>0</formula1>
      <formula2>10</formula2>
    </dataValidation>
    <dataValidation type="decimal" allowBlank="1" showInputMessage="1" showErrorMessage="1" errorTitle="Valor." error="Solo numeros entre 0.01 a 10." sqref="BR13:BV72" xr:uid="{00000000-0002-0000-0000-000002000000}">
      <formula1>0</formula1>
      <formula2>10</formula2>
    </dataValidation>
    <dataValidation operator="equal" allowBlank="1" showErrorMessage="1" errorTitle="Error" error="El Promedio no tiene que ser MAYOR A 110%" sqref="Y11 AR11 BK11 CD11" xr:uid="{AC01DB78-B6CB-45AF-B1AA-C6C2077AC2AD}"/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3"/>
  <sheetViews>
    <sheetView showGridLines="0" topLeftCell="A3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thickTop="1" thickBot="1" x14ac:dyDescent="0.3">
      <c r="A1" s="84" t="s">
        <v>0</v>
      </c>
      <c r="B1" s="84"/>
      <c r="C1" s="84"/>
      <c r="D1" s="84"/>
      <c r="E1" s="84"/>
    </row>
    <row r="2" spans="1:26" ht="16.5" thickTop="1" x14ac:dyDescent="0.25">
      <c r="A2" s="1" t="s">
        <v>1</v>
      </c>
      <c r="E2" s="5"/>
    </row>
    <row r="3" spans="1:26" x14ac:dyDescent="0.2">
      <c r="B3" t="s">
        <v>8</v>
      </c>
      <c r="E3" s="2"/>
    </row>
    <row r="4" spans="1:26" x14ac:dyDescent="0.2">
      <c r="B4" t="s">
        <v>9</v>
      </c>
      <c r="E4" s="2"/>
    </row>
    <row r="5" spans="1:26" ht="15" x14ac:dyDescent="0.25">
      <c r="B5" t="s">
        <v>10</v>
      </c>
      <c r="E5" s="2"/>
      <c r="G5" s="111" t="s">
        <v>30</v>
      </c>
      <c r="H5" s="111"/>
      <c r="I5" s="52" t="s">
        <v>32</v>
      </c>
      <c r="J5" s="112" t="s">
        <v>31</v>
      </c>
      <c r="K5" s="112"/>
    </row>
    <row r="6" spans="1:26" ht="15" x14ac:dyDescent="0.25">
      <c r="B6" t="s">
        <v>11</v>
      </c>
      <c r="E6" s="2"/>
      <c r="G6" s="111"/>
      <c r="H6" s="111"/>
      <c r="I6" s="50" t="s">
        <v>33</v>
      </c>
      <c r="J6" s="113" t="s">
        <v>34</v>
      </c>
      <c r="K6" s="113"/>
    </row>
    <row r="7" spans="1:26" ht="15.75" thickBot="1" x14ac:dyDescent="0.3">
      <c r="B7" t="s">
        <v>12</v>
      </c>
      <c r="E7" s="6"/>
      <c r="G7" s="111"/>
      <c r="H7" s="111"/>
      <c r="I7" s="51" t="s">
        <v>35</v>
      </c>
      <c r="J7" s="114" t="s">
        <v>36</v>
      </c>
      <c r="K7" s="114"/>
    </row>
    <row r="8" spans="1:26" ht="19.5" thickTop="1" thickBot="1" x14ac:dyDescent="0.3">
      <c r="G8" s="115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7"/>
      <c r="V8" s="116"/>
      <c r="W8" s="116"/>
      <c r="X8" s="116"/>
      <c r="Y8" s="116"/>
      <c r="Z8" s="117"/>
    </row>
    <row r="9" spans="1:26" ht="24" thickTop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thickBot="1" x14ac:dyDescent="0.3">
      <c r="G10" s="118" t="s">
        <v>29</v>
      </c>
      <c r="H10" s="119"/>
      <c r="I10" s="119"/>
      <c r="J10" s="119"/>
      <c r="K10" s="120"/>
      <c r="L10" s="126" t="s">
        <v>29</v>
      </c>
      <c r="M10" s="119"/>
      <c r="N10" s="119"/>
      <c r="O10" s="119"/>
      <c r="P10" s="127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</row>
    <row r="11" spans="1:26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</row>
    <row r="12" spans="1:26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</row>
    <row r="13" spans="1:26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thickTop="1" x14ac:dyDescent="0.2"/>
  </sheetData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phoneticPr fontId="0" type="noConversion"/>
  <conditionalFormatting sqref="G13:U72">
    <cfRule type="cellIs" dxfId="41" priority="4" operator="between">
      <formula>7</formula>
      <formula>10</formula>
    </cfRule>
    <cfRule type="cellIs" dxfId="40" priority="5" operator="between">
      <formula>5</formula>
      <formula>6</formula>
    </cfRule>
    <cfRule type="cellIs" dxfId="39" priority="6" operator="between">
      <formula>1</formula>
      <formula>4</formula>
    </cfRule>
  </conditionalFormatting>
  <conditionalFormatting sqref="V13:Z72">
    <cfRule type="cellIs" dxfId="38" priority="1" operator="between">
      <formula>7</formula>
      <formula>10</formula>
    </cfRule>
    <cfRule type="cellIs" dxfId="37" priority="2" operator="between">
      <formula>5</formula>
      <formula>6</formula>
    </cfRule>
    <cfRule type="cellIs" dxfId="36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 xr:uid="{A933C12D-315E-4332-A456-F6395E168A5C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B375-2CDA-4386-902A-1DAF36D6D5F6}">
  <dimension ref="A1:DA73"/>
  <sheetViews>
    <sheetView showGridLines="0" tabSelected="1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AC12" sqref="AC12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4" width="4.85546875" hidden="1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bestFit="1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thickTop="1" thickBot="1" x14ac:dyDescent="0.3">
      <c r="A1" s="84" t="s">
        <v>0</v>
      </c>
      <c r="B1" s="84"/>
      <c r="C1" s="84"/>
      <c r="D1" s="84"/>
      <c r="E1" s="84"/>
    </row>
    <row r="2" spans="1:105" ht="16.5" thickTop="1" x14ac:dyDescent="0.25">
      <c r="A2" s="1" t="s">
        <v>1</v>
      </c>
      <c r="E2" s="5"/>
    </row>
    <row r="3" spans="1:105" x14ac:dyDescent="0.2">
      <c r="B3" t="s">
        <v>8</v>
      </c>
      <c r="E3" s="2"/>
    </row>
    <row r="4" spans="1:105" ht="15.75" x14ac:dyDescent="0.25">
      <c r="B4" t="s">
        <v>9</v>
      </c>
      <c r="E4" s="2"/>
      <c r="G4" s="109" t="s">
        <v>37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10</v>
      </c>
      <c r="E5" s="2"/>
    </row>
    <row r="6" spans="1:105" x14ac:dyDescent="0.2">
      <c r="B6" t="s">
        <v>11</v>
      </c>
      <c r="E6" s="2"/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x14ac:dyDescent="0.35">
      <c r="B7" t="s">
        <v>12</v>
      </c>
      <c r="E7" s="6"/>
      <c r="G7" s="110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22</v>
      </c>
      <c r="CY7" s="86"/>
      <c r="CZ7" s="86"/>
      <c r="DA7" s="87"/>
    </row>
    <row r="8" spans="1:105" ht="18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x14ac:dyDescent="0.25">
      <c r="G9" s="106" t="s">
        <v>26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26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26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26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26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thickBot="1" x14ac:dyDescent="0.25">
      <c r="G10" s="79" t="s">
        <v>17</v>
      </c>
      <c r="H10" s="80"/>
      <c r="I10" s="80"/>
      <c r="J10" s="80"/>
      <c r="K10" s="80"/>
      <c r="L10" s="81"/>
      <c r="M10" s="79" t="s">
        <v>18</v>
      </c>
      <c r="N10" s="80"/>
      <c r="O10" s="80"/>
      <c r="P10" s="80"/>
      <c r="Q10" s="80"/>
      <c r="R10" s="81"/>
      <c r="S10" s="79" t="s">
        <v>23</v>
      </c>
      <c r="T10" s="80"/>
      <c r="U10" s="80"/>
      <c r="V10" s="81"/>
      <c r="W10" s="79" t="s">
        <v>24</v>
      </c>
      <c r="X10" s="81"/>
      <c r="Y10" s="53" t="s">
        <v>25</v>
      </c>
      <c r="Z10" s="79" t="s">
        <v>17</v>
      </c>
      <c r="AA10" s="80"/>
      <c r="AB10" s="80"/>
      <c r="AC10" s="80"/>
      <c r="AD10" s="80"/>
      <c r="AE10" s="81"/>
      <c r="AF10" s="79" t="s">
        <v>18</v>
      </c>
      <c r="AG10" s="80"/>
      <c r="AH10" s="80"/>
      <c r="AI10" s="80"/>
      <c r="AJ10" s="80"/>
      <c r="AK10" s="81"/>
      <c r="AL10" s="79" t="s">
        <v>23</v>
      </c>
      <c r="AM10" s="80"/>
      <c r="AN10" s="80"/>
      <c r="AO10" s="81"/>
      <c r="AP10" s="79" t="s">
        <v>24</v>
      </c>
      <c r="AQ10" s="81"/>
      <c r="AR10" s="53" t="s">
        <v>25</v>
      </c>
      <c r="AS10" s="79" t="s">
        <v>17</v>
      </c>
      <c r="AT10" s="80"/>
      <c r="AU10" s="80"/>
      <c r="AV10" s="80"/>
      <c r="AW10" s="80"/>
      <c r="AX10" s="81"/>
      <c r="AY10" s="79" t="s">
        <v>18</v>
      </c>
      <c r="AZ10" s="80"/>
      <c r="BA10" s="80"/>
      <c r="BB10" s="80"/>
      <c r="BC10" s="80"/>
      <c r="BD10" s="81"/>
      <c r="BE10" s="79" t="s">
        <v>23</v>
      </c>
      <c r="BF10" s="80"/>
      <c r="BG10" s="80"/>
      <c r="BH10" s="81"/>
      <c r="BI10" s="79" t="s">
        <v>24</v>
      </c>
      <c r="BJ10" s="81"/>
      <c r="BK10" s="53" t="s">
        <v>25</v>
      </c>
      <c r="BL10" s="103" t="s">
        <v>17</v>
      </c>
      <c r="BM10" s="104"/>
      <c r="BN10" s="104"/>
      <c r="BO10" s="104"/>
      <c r="BP10" s="104"/>
      <c r="BQ10" s="105"/>
      <c r="BR10" s="103" t="s">
        <v>18</v>
      </c>
      <c r="BS10" s="104"/>
      <c r="BT10" s="104"/>
      <c r="BU10" s="104"/>
      <c r="BV10" s="104"/>
      <c r="BW10" s="105"/>
      <c r="BX10" s="103" t="s">
        <v>23</v>
      </c>
      <c r="BY10" s="104"/>
      <c r="BZ10" s="104"/>
      <c r="CA10" s="105"/>
      <c r="CB10" s="103" t="s">
        <v>24</v>
      </c>
      <c r="CC10" s="105"/>
      <c r="CD10" s="59" t="s">
        <v>25</v>
      </c>
      <c r="CE10" s="103" t="s">
        <v>17</v>
      </c>
      <c r="CF10" s="104"/>
      <c r="CG10" s="104"/>
      <c r="CH10" s="104"/>
      <c r="CI10" s="104"/>
      <c r="CJ10" s="105"/>
      <c r="CK10" s="103" t="s">
        <v>18</v>
      </c>
      <c r="CL10" s="104"/>
      <c r="CM10" s="104"/>
      <c r="CN10" s="104"/>
      <c r="CO10" s="104"/>
      <c r="CP10" s="105"/>
      <c r="CQ10" s="103" t="s">
        <v>23</v>
      </c>
      <c r="CR10" s="104"/>
      <c r="CS10" s="104"/>
      <c r="CT10" s="105"/>
      <c r="CU10" s="103" t="s">
        <v>24</v>
      </c>
      <c r="CV10" s="105"/>
      <c r="CW10" s="59" t="s">
        <v>25</v>
      </c>
      <c r="CX10" s="88"/>
      <c r="CY10" s="89"/>
      <c r="CZ10" s="89"/>
      <c r="DA10" s="90"/>
    </row>
    <row r="11" spans="1:105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26"/>
      <c r="CF12" s="26"/>
      <c r="CG12" s="26"/>
      <c r="CH12" s="26"/>
      <c r="CI12" s="26"/>
      <c r="CJ12" s="56" t="s">
        <v>14</v>
      </c>
      <c r="CK12" s="26"/>
      <c r="CL12" s="26"/>
      <c r="CM12" s="26"/>
      <c r="CN12" s="26"/>
      <c r="CO12" s="26"/>
      <c r="CP12" s="56" t="s">
        <v>14</v>
      </c>
      <c r="CQ12" s="26"/>
      <c r="CR12" s="26"/>
      <c r="CS12" s="26"/>
      <c r="CT12" s="56" t="s">
        <v>15</v>
      </c>
      <c r="CU12" s="26"/>
      <c r="CV12" s="56" t="s">
        <v>16</v>
      </c>
      <c r="CW12" s="54" t="s">
        <v>19</v>
      </c>
      <c r="CX12" s="16" t="s">
        <v>38</v>
      </c>
      <c r="CY12" s="16" t="s">
        <v>28</v>
      </c>
      <c r="CZ12" s="16" t="s">
        <v>20</v>
      </c>
      <c r="DA12" s="16" t="s">
        <v>21</v>
      </c>
    </row>
    <row r="13" spans="1:105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>IF(OR($G$4="MEDIA",$G$4="BASICA - TERCER CICLO"),ROUND((CJ13+CP13+CT13+CV13),1),IF($G$4="BASICA",ROUND((CJ13+CP13+CT13+CV13),0),ROUND((CJ13+CP13+CT13+CV13),1)))</f>
        <v>0</v>
      </c>
      <c r="CX13" s="58">
        <f>IF($G$4 = "MEDIA",ROUND(((Y13+AR13+BK13+CD13+CW13)/5),0),ROUND(((Y13+AR13+BK13+CW13)/5),0))</f>
        <v>0</v>
      </c>
      <c r="CY13" s="19"/>
      <c r="CZ13" s="58">
        <f>IF(AND(CX13&lt;5,$G$4="BASICA"),ROUND((CX13+CY13)/2,0),IF(AND(CX13&lt;6,$G$4="MEDIA"),ROUND((CX13+CY13)/2,0),CX13))</f>
        <v>0</v>
      </c>
      <c r="DA13" s="18" t="str">
        <f>IF($G$4="MEDIA",IF(CZ13&gt;=6,"Aprobado","Reprobado"),IF(CZ13&gt;=5,"Aprobado","Reprobado"))</f>
        <v>Reprobado</v>
      </c>
    </row>
    <row r="14" spans="1:105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13"/>
      <c r="CF14" s="13"/>
      <c r="CG14" s="13"/>
      <c r="CH14" s="13"/>
      <c r="CI14" s="13"/>
      <c r="CJ14" s="14">
        <f t="shared" ref="CJ14:CJ72" si="20">IF(OR($G$4="MEDIA",$G$4="BASICA - TERCER CICLO"),ROUND((CE14*$CE$11)+(CF14*$CF$11)+(CG14*$CG$11)+(CH14*$CH$11)+(CI14*$CI$11),2),ROUND((CE14*$CE$11)+(CF14*$CF$11)+(CG14*$CG$11)+(CH14*$CH$11)+(CI14*$CI$11),2))</f>
        <v>0</v>
      </c>
      <c r="CK14" s="13"/>
      <c r="CL14" s="13"/>
      <c r="CM14" s="13"/>
      <c r="CN14" s="13"/>
      <c r="CO14" s="13"/>
      <c r="CP14" s="14">
        <f t="shared" ref="CP14:CP72" si="21">IF(OR($G$4="MEDIA",$G$4="BASICA - TERCER CICLO"),ROUND((CK14*$CK$11)+(CL14*$CL$11)+(CM14*$CM$11)+(CN14*$CN$11)+(CO14*$CO$11),2),ROUND((CK14*$CK$11)+(CL14*$CL$11)+(CM14*$CM$11)+(CN14*$CN$11)+(CO14*$CO$11),2))</f>
        <v>0</v>
      </c>
      <c r="CQ14" s="13"/>
      <c r="CR14" s="13"/>
      <c r="CS14" s="13"/>
      <c r="CT14" s="14">
        <f t="shared" ref="CT14:CT72" si="22">IF(OR($G$4="MEDIA",$G$4="BASICA - TERCER CICLO"),ROUND((CQ14*$CQ$11)+(CR14*$CR$11)+(CS14*$CS$11),2),ROUND((CQ14*$CQ$11)+(CR14*$CR$11)+(CS14*$CS$11),2))</f>
        <v>0</v>
      </c>
      <c r="CU14" s="13"/>
      <c r="CV14" s="15">
        <f t="shared" ref="CV14:CV72" si="23">IF(OR($G$4="MEDIA",$G$4="BASICA - TERCER CICLO"),ROUND((CU14*$BI$11),2),ROUND((CU14*$BI$11),0))</f>
        <v>0</v>
      </c>
      <c r="CW14" s="58">
        <f t="shared" ref="CW14:CW72" si="24">IF(OR($G$4="MEDIA",$G$4="BASICA - TERCER CICLO"),ROUND((CJ14+CP14+CT14+CV14),1),IF($G$4="BASICA",ROUND((CJ14+CP14+CT14+CV14),0),ROUND((CJ14+CP14+CT14+CV14),1)))</f>
        <v>0</v>
      </c>
      <c r="CX14" s="58">
        <f t="shared" ref="CX14:CX72" si="25">IF($G$4 = "MEDIA",ROUND(((Y14+AR14+BK14+CD14+CW14)/5),0),ROUND(((Y14+AR14+BK14+CW14)/5),0))</f>
        <v>0</v>
      </c>
      <c r="CY14" s="20"/>
      <c r="CZ14" s="58">
        <f>IF(AND(CX14&lt;5,$G$4="BASICA"),ROUND((CX14+CY14)/2,0),IF(AND(CX14&lt;6,$G$4="MEDIA"),ROUND((CX14+CY14)/2,0),CX14))</f>
        <v>0</v>
      </c>
      <c r="DA14" s="17" t="str">
        <f>IF($G$4="MEDIA",IF(CZ14&gt;=6,"Aprobado","Reprobado"),IF(CZ14&gt;=5,"Aprobado","Reprobado"))</f>
        <v>Reprobado</v>
      </c>
    </row>
    <row r="15" spans="1:105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3"/>
        <v>0</v>
      </c>
      <c r="CW15" s="58">
        <f t="shared" si="24"/>
        <v>0</v>
      </c>
      <c r="CX15" s="58">
        <f t="shared" si="25"/>
        <v>0</v>
      </c>
      <c r="CY15" s="21"/>
      <c r="CZ15" s="58">
        <f t="shared" ref="CZ15:CZ70" si="26">IF(AND(CX15&lt;5,$G$4="BASICA"),ROUND((CX15+CY15)/2,0),IF(AND(CX15&lt;6,$G$4="MEDIA"),ROUND((CX15+CY15)/2,0),CX15))</f>
        <v>0</v>
      </c>
      <c r="DA15" s="18" t="str">
        <f t="shared" ref="DA15:DA72" si="27">IF($G$4="MEDIA",IF(CZ15&gt;=6,"Aprobado","Reprobado"),IF(CZ15&gt;=5,"Aprobado","Reprobado"))</f>
        <v>Reprobado</v>
      </c>
    </row>
    <row r="16" spans="1:105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3"/>
        <v>0</v>
      </c>
      <c r="CW16" s="58">
        <f t="shared" si="24"/>
        <v>0</v>
      </c>
      <c r="CX16" s="58">
        <f t="shared" si="25"/>
        <v>0</v>
      </c>
      <c r="CY16" s="22"/>
      <c r="CZ16" s="58">
        <f t="shared" si="26"/>
        <v>0</v>
      </c>
      <c r="DA16" s="17" t="str">
        <f t="shared" si="27"/>
        <v>Reprobado</v>
      </c>
    </row>
    <row r="17" spans="1:105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3"/>
        <v>0</v>
      </c>
      <c r="CW17" s="58">
        <f t="shared" si="24"/>
        <v>0</v>
      </c>
      <c r="CX17" s="58">
        <f t="shared" si="25"/>
        <v>0</v>
      </c>
      <c r="CY17" s="21"/>
      <c r="CZ17" s="58">
        <f t="shared" si="26"/>
        <v>0</v>
      </c>
      <c r="DA17" s="18" t="str">
        <f t="shared" si="27"/>
        <v>Reprobado</v>
      </c>
    </row>
    <row r="18" spans="1:105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3"/>
        <v>0</v>
      </c>
      <c r="CW18" s="58">
        <f t="shared" si="24"/>
        <v>0</v>
      </c>
      <c r="CX18" s="58">
        <f t="shared" si="25"/>
        <v>0</v>
      </c>
      <c r="CY18" s="22"/>
      <c r="CZ18" s="58">
        <f t="shared" si="26"/>
        <v>0</v>
      </c>
      <c r="DA18" s="17" t="str">
        <f t="shared" si="27"/>
        <v>Reprobado</v>
      </c>
    </row>
    <row r="19" spans="1:105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3"/>
        <v>0</v>
      </c>
      <c r="CW19" s="58">
        <f t="shared" si="24"/>
        <v>0</v>
      </c>
      <c r="CX19" s="58">
        <f t="shared" si="25"/>
        <v>0</v>
      </c>
      <c r="CY19" s="21"/>
      <c r="CZ19" s="58">
        <f t="shared" si="26"/>
        <v>0</v>
      </c>
      <c r="DA19" s="18" t="str">
        <f t="shared" si="27"/>
        <v>Reprobado</v>
      </c>
    </row>
    <row r="20" spans="1:105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3"/>
        <v>0</v>
      </c>
      <c r="CW20" s="58">
        <f t="shared" si="24"/>
        <v>0</v>
      </c>
      <c r="CX20" s="58">
        <f t="shared" si="25"/>
        <v>0</v>
      </c>
      <c r="CY20" s="22"/>
      <c r="CZ20" s="58">
        <f t="shared" si="26"/>
        <v>0</v>
      </c>
      <c r="DA20" s="17" t="str">
        <f t="shared" si="27"/>
        <v>Reprobado</v>
      </c>
    </row>
    <row r="21" spans="1:105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3"/>
        <v>0</v>
      </c>
      <c r="CW21" s="58">
        <f t="shared" si="24"/>
        <v>0</v>
      </c>
      <c r="CX21" s="58">
        <f t="shared" si="25"/>
        <v>0</v>
      </c>
      <c r="CY21" s="21"/>
      <c r="CZ21" s="58">
        <f t="shared" si="26"/>
        <v>0</v>
      </c>
      <c r="DA21" s="18" t="str">
        <f t="shared" si="27"/>
        <v>Reprobado</v>
      </c>
    </row>
    <row r="22" spans="1:105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3"/>
        <v>0</v>
      </c>
      <c r="CW22" s="58">
        <f t="shared" si="24"/>
        <v>0</v>
      </c>
      <c r="CX22" s="58">
        <f t="shared" si="25"/>
        <v>0</v>
      </c>
      <c r="CY22" s="22"/>
      <c r="CZ22" s="58">
        <f t="shared" si="26"/>
        <v>0</v>
      </c>
      <c r="DA22" s="17" t="str">
        <f t="shared" si="27"/>
        <v>Reprobado</v>
      </c>
    </row>
    <row r="23" spans="1:105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3"/>
        <v>0</v>
      </c>
      <c r="CW23" s="58">
        <f t="shared" si="24"/>
        <v>0</v>
      </c>
      <c r="CX23" s="58">
        <f t="shared" si="25"/>
        <v>0</v>
      </c>
      <c r="CY23" s="21"/>
      <c r="CZ23" s="58">
        <f t="shared" si="26"/>
        <v>0</v>
      </c>
      <c r="DA23" s="18" t="str">
        <f t="shared" si="27"/>
        <v>Reprobado</v>
      </c>
    </row>
    <row r="24" spans="1:105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3"/>
        <v>0</v>
      </c>
      <c r="CW24" s="58">
        <f t="shared" si="24"/>
        <v>0</v>
      </c>
      <c r="CX24" s="58">
        <f t="shared" si="25"/>
        <v>0</v>
      </c>
      <c r="CY24" s="22"/>
      <c r="CZ24" s="58">
        <f t="shared" si="26"/>
        <v>0</v>
      </c>
      <c r="DA24" s="17" t="str">
        <f t="shared" si="27"/>
        <v>Reprobado</v>
      </c>
    </row>
    <row r="25" spans="1:105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3"/>
        <v>0</v>
      </c>
      <c r="CW25" s="58">
        <f t="shared" si="24"/>
        <v>0</v>
      </c>
      <c r="CX25" s="58">
        <f t="shared" si="25"/>
        <v>0</v>
      </c>
      <c r="CY25" s="21"/>
      <c r="CZ25" s="58">
        <f t="shared" si="26"/>
        <v>0</v>
      </c>
      <c r="DA25" s="18" t="str">
        <f t="shared" si="27"/>
        <v>Reprobado</v>
      </c>
    </row>
    <row r="26" spans="1:105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3"/>
        <v>0</v>
      </c>
      <c r="CW26" s="58">
        <f t="shared" si="24"/>
        <v>0</v>
      </c>
      <c r="CX26" s="58">
        <f t="shared" si="25"/>
        <v>0</v>
      </c>
      <c r="CY26" s="22"/>
      <c r="CZ26" s="58">
        <f t="shared" si="26"/>
        <v>0</v>
      </c>
      <c r="DA26" s="17" t="str">
        <f t="shared" si="27"/>
        <v>Reprobado</v>
      </c>
    </row>
    <row r="27" spans="1:105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3"/>
        <v>0</v>
      </c>
      <c r="CW27" s="58">
        <f t="shared" si="24"/>
        <v>0</v>
      </c>
      <c r="CX27" s="58">
        <f t="shared" si="25"/>
        <v>0</v>
      </c>
      <c r="CY27" s="21"/>
      <c r="CZ27" s="58">
        <f t="shared" si="26"/>
        <v>0</v>
      </c>
      <c r="DA27" s="18" t="str">
        <f t="shared" si="27"/>
        <v>Reprobado</v>
      </c>
    </row>
    <row r="28" spans="1:105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3"/>
        <v>0</v>
      </c>
      <c r="CW28" s="58">
        <f t="shared" si="24"/>
        <v>0</v>
      </c>
      <c r="CX28" s="58">
        <f t="shared" si="25"/>
        <v>0</v>
      </c>
      <c r="CY28" s="22"/>
      <c r="CZ28" s="58">
        <f t="shared" si="26"/>
        <v>0</v>
      </c>
      <c r="DA28" s="17" t="str">
        <f t="shared" si="27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3"/>
        <v>0</v>
      </c>
      <c r="CW29" s="58">
        <f t="shared" si="24"/>
        <v>0</v>
      </c>
      <c r="CX29" s="58">
        <f t="shared" si="25"/>
        <v>0</v>
      </c>
      <c r="CY29" s="21"/>
      <c r="CZ29" s="58">
        <f t="shared" si="26"/>
        <v>0</v>
      </c>
      <c r="DA29" s="18" t="str">
        <f t="shared" si="27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3"/>
        <v>0</v>
      </c>
      <c r="CW30" s="58">
        <f t="shared" si="24"/>
        <v>0</v>
      </c>
      <c r="CX30" s="58">
        <f t="shared" si="25"/>
        <v>0</v>
      </c>
      <c r="CY30" s="22"/>
      <c r="CZ30" s="58">
        <f t="shared" si="26"/>
        <v>0</v>
      </c>
      <c r="DA30" s="17" t="str">
        <f t="shared" si="27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3"/>
        <v>0</v>
      </c>
      <c r="CW31" s="58">
        <f t="shared" si="24"/>
        <v>0</v>
      </c>
      <c r="CX31" s="58">
        <f t="shared" si="25"/>
        <v>0</v>
      </c>
      <c r="CY31" s="21"/>
      <c r="CZ31" s="58">
        <f t="shared" si="26"/>
        <v>0</v>
      </c>
      <c r="DA31" s="18" t="str">
        <f t="shared" si="27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3"/>
        <v>0</v>
      </c>
      <c r="CW32" s="58">
        <f t="shared" si="24"/>
        <v>0</v>
      </c>
      <c r="CX32" s="58">
        <f t="shared" si="25"/>
        <v>0</v>
      </c>
      <c r="CY32" s="22"/>
      <c r="CZ32" s="58">
        <f t="shared" si="26"/>
        <v>0</v>
      </c>
      <c r="DA32" s="17" t="str">
        <f t="shared" si="27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3"/>
        <v>0</v>
      </c>
      <c r="CW33" s="58">
        <f t="shared" si="24"/>
        <v>0</v>
      </c>
      <c r="CX33" s="58">
        <f t="shared" si="25"/>
        <v>0</v>
      </c>
      <c r="CY33" s="21"/>
      <c r="CZ33" s="58">
        <f t="shared" si="26"/>
        <v>0</v>
      </c>
      <c r="DA33" s="18" t="str">
        <f t="shared" si="27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3"/>
        <v>0</v>
      </c>
      <c r="CW34" s="58">
        <f t="shared" si="24"/>
        <v>0</v>
      </c>
      <c r="CX34" s="58">
        <f t="shared" si="25"/>
        <v>0</v>
      </c>
      <c r="CY34" s="22"/>
      <c r="CZ34" s="58">
        <f t="shared" si="26"/>
        <v>0</v>
      </c>
      <c r="DA34" s="17" t="str">
        <f t="shared" si="27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3"/>
        <v>0</v>
      </c>
      <c r="CW35" s="58">
        <f t="shared" si="24"/>
        <v>0</v>
      </c>
      <c r="CX35" s="58">
        <f t="shared" si="25"/>
        <v>0</v>
      </c>
      <c r="CY35" s="21"/>
      <c r="CZ35" s="58">
        <f t="shared" si="26"/>
        <v>0</v>
      </c>
      <c r="DA35" s="18" t="str">
        <f t="shared" si="27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3"/>
        <v>0</v>
      </c>
      <c r="CW36" s="58">
        <f t="shared" si="24"/>
        <v>0</v>
      </c>
      <c r="CX36" s="58">
        <f t="shared" si="25"/>
        <v>0</v>
      </c>
      <c r="CY36" s="22"/>
      <c r="CZ36" s="58">
        <f t="shared" si="26"/>
        <v>0</v>
      </c>
      <c r="DA36" s="17" t="str">
        <f t="shared" si="27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3"/>
        <v>0</v>
      </c>
      <c r="CW37" s="58">
        <f t="shared" si="24"/>
        <v>0</v>
      </c>
      <c r="CX37" s="58">
        <f t="shared" si="25"/>
        <v>0</v>
      </c>
      <c r="CY37" s="21"/>
      <c r="CZ37" s="58">
        <f t="shared" si="26"/>
        <v>0</v>
      </c>
      <c r="DA37" s="18" t="str">
        <f t="shared" si="27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3"/>
        <v>0</v>
      </c>
      <c r="CW38" s="58">
        <f t="shared" si="24"/>
        <v>0</v>
      </c>
      <c r="CX38" s="58">
        <f t="shared" si="25"/>
        <v>0</v>
      </c>
      <c r="CY38" s="22"/>
      <c r="CZ38" s="58">
        <f t="shared" si="26"/>
        <v>0</v>
      </c>
      <c r="DA38" s="17" t="str">
        <f t="shared" si="27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3"/>
        <v>0</v>
      </c>
      <c r="CW39" s="58">
        <f t="shared" si="24"/>
        <v>0</v>
      </c>
      <c r="CX39" s="58">
        <f t="shared" si="25"/>
        <v>0</v>
      </c>
      <c r="CY39" s="21"/>
      <c r="CZ39" s="58">
        <f t="shared" si="26"/>
        <v>0</v>
      </c>
      <c r="DA39" s="18" t="str">
        <f t="shared" si="27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3"/>
        <v>0</v>
      </c>
      <c r="CW40" s="58">
        <f t="shared" si="24"/>
        <v>0</v>
      </c>
      <c r="CX40" s="58">
        <f t="shared" si="25"/>
        <v>0</v>
      </c>
      <c r="CY40" s="22"/>
      <c r="CZ40" s="58">
        <f t="shared" si="26"/>
        <v>0</v>
      </c>
      <c r="DA40" s="17" t="str">
        <f t="shared" si="27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3"/>
        <v>0</v>
      </c>
      <c r="CW41" s="58">
        <f t="shared" si="24"/>
        <v>0</v>
      </c>
      <c r="CX41" s="58">
        <f t="shared" si="25"/>
        <v>0</v>
      </c>
      <c r="CY41" s="21"/>
      <c r="CZ41" s="58">
        <f t="shared" si="26"/>
        <v>0</v>
      </c>
      <c r="DA41" s="18" t="str">
        <f t="shared" si="27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3"/>
        <v>0</v>
      </c>
      <c r="CW42" s="58">
        <f t="shared" si="24"/>
        <v>0</v>
      </c>
      <c r="CX42" s="58">
        <f t="shared" si="25"/>
        <v>0</v>
      </c>
      <c r="CY42" s="22"/>
      <c r="CZ42" s="58">
        <f t="shared" si="26"/>
        <v>0</v>
      </c>
      <c r="DA42" s="17" t="str">
        <f t="shared" si="27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3"/>
        <v>0</v>
      </c>
      <c r="CW43" s="58">
        <f t="shared" si="24"/>
        <v>0</v>
      </c>
      <c r="CX43" s="58">
        <f t="shared" si="25"/>
        <v>0</v>
      </c>
      <c r="CY43" s="21"/>
      <c r="CZ43" s="58">
        <f t="shared" si="26"/>
        <v>0</v>
      </c>
      <c r="DA43" s="18" t="str">
        <f t="shared" si="27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3"/>
        <v>0</v>
      </c>
      <c r="CW44" s="58">
        <f t="shared" si="24"/>
        <v>0</v>
      </c>
      <c r="CX44" s="58">
        <f t="shared" si="25"/>
        <v>0</v>
      </c>
      <c r="CY44" s="22"/>
      <c r="CZ44" s="58">
        <f t="shared" si="26"/>
        <v>0</v>
      </c>
      <c r="DA44" s="17" t="str">
        <f t="shared" si="27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8"/>
      <c r="CF45" s="8"/>
      <c r="CG45" s="8"/>
      <c r="CH45" s="8"/>
      <c r="CI45" s="8"/>
      <c r="CJ45" s="14">
        <f t="shared" si="20"/>
        <v>0</v>
      </c>
      <c r="CK45" s="8"/>
      <c r="CL45" s="8"/>
      <c r="CM45" s="8"/>
      <c r="CN45" s="8"/>
      <c r="CO45" s="8"/>
      <c r="CP45" s="14">
        <f t="shared" si="21"/>
        <v>0</v>
      </c>
      <c r="CQ45" s="8"/>
      <c r="CR45" s="8"/>
      <c r="CS45" s="8"/>
      <c r="CT45" s="14">
        <f t="shared" si="22"/>
        <v>0</v>
      </c>
      <c r="CU45" s="8"/>
      <c r="CV45" s="15">
        <f t="shared" si="23"/>
        <v>0</v>
      </c>
      <c r="CW45" s="58">
        <f t="shared" si="24"/>
        <v>0</v>
      </c>
      <c r="CX45" s="58">
        <f t="shared" si="25"/>
        <v>0</v>
      </c>
      <c r="CY45" s="21"/>
      <c r="CZ45" s="58">
        <f t="shared" si="26"/>
        <v>0</v>
      </c>
      <c r="DA45" s="18" t="str">
        <f t="shared" si="27"/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13"/>
      <c r="CF46" s="13"/>
      <c r="CG46" s="13"/>
      <c r="CH46" s="13"/>
      <c r="CI46" s="13"/>
      <c r="CJ46" s="14">
        <f t="shared" si="20"/>
        <v>0</v>
      </c>
      <c r="CK46" s="13"/>
      <c r="CL46" s="13"/>
      <c r="CM46" s="13"/>
      <c r="CN46" s="13"/>
      <c r="CO46" s="13"/>
      <c r="CP46" s="14">
        <f t="shared" si="21"/>
        <v>0</v>
      </c>
      <c r="CQ46" s="13"/>
      <c r="CR46" s="13"/>
      <c r="CS46" s="13"/>
      <c r="CT46" s="14">
        <f t="shared" si="22"/>
        <v>0</v>
      </c>
      <c r="CU46" s="13"/>
      <c r="CV46" s="15">
        <f t="shared" si="23"/>
        <v>0</v>
      </c>
      <c r="CW46" s="58">
        <f t="shared" si="24"/>
        <v>0</v>
      </c>
      <c r="CX46" s="58">
        <f t="shared" si="25"/>
        <v>0</v>
      </c>
      <c r="CY46" s="22"/>
      <c r="CZ46" s="58">
        <f t="shared" si="26"/>
        <v>0</v>
      </c>
      <c r="DA46" s="17" t="str">
        <f t="shared" si="27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8"/>
      <c r="CF47" s="8"/>
      <c r="CG47" s="8"/>
      <c r="CH47" s="8"/>
      <c r="CI47" s="8"/>
      <c r="CJ47" s="14">
        <f t="shared" si="20"/>
        <v>0</v>
      </c>
      <c r="CK47" s="8"/>
      <c r="CL47" s="8"/>
      <c r="CM47" s="8"/>
      <c r="CN47" s="8"/>
      <c r="CO47" s="8"/>
      <c r="CP47" s="14">
        <f t="shared" si="21"/>
        <v>0</v>
      </c>
      <c r="CQ47" s="8"/>
      <c r="CR47" s="8"/>
      <c r="CS47" s="8"/>
      <c r="CT47" s="14">
        <f t="shared" si="22"/>
        <v>0</v>
      </c>
      <c r="CU47" s="8"/>
      <c r="CV47" s="15">
        <f t="shared" si="23"/>
        <v>0</v>
      </c>
      <c r="CW47" s="58">
        <f t="shared" si="24"/>
        <v>0</v>
      </c>
      <c r="CX47" s="58">
        <f t="shared" si="25"/>
        <v>0</v>
      </c>
      <c r="CY47" s="21"/>
      <c r="CZ47" s="58">
        <f t="shared" si="26"/>
        <v>0</v>
      </c>
      <c r="DA47" s="18" t="str">
        <f t="shared" si="27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13"/>
      <c r="CF48" s="13"/>
      <c r="CG48" s="13"/>
      <c r="CH48" s="13"/>
      <c r="CI48" s="13"/>
      <c r="CJ48" s="14">
        <f t="shared" si="20"/>
        <v>0</v>
      </c>
      <c r="CK48" s="13"/>
      <c r="CL48" s="13"/>
      <c r="CM48" s="13"/>
      <c r="CN48" s="13"/>
      <c r="CO48" s="13"/>
      <c r="CP48" s="14">
        <f t="shared" si="21"/>
        <v>0</v>
      </c>
      <c r="CQ48" s="13"/>
      <c r="CR48" s="13"/>
      <c r="CS48" s="13"/>
      <c r="CT48" s="14">
        <f t="shared" si="22"/>
        <v>0</v>
      </c>
      <c r="CU48" s="13"/>
      <c r="CV48" s="15">
        <f t="shared" si="23"/>
        <v>0</v>
      </c>
      <c r="CW48" s="58">
        <f t="shared" si="24"/>
        <v>0</v>
      </c>
      <c r="CX48" s="58">
        <f t="shared" si="25"/>
        <v>0</v>
      </c>
      <c r="CY48" s="22"/>
      <c r="CZ48" s="58">
        <f t="shared" si="26"/>
        <v>0</v>
      </c>
      <c r="DA48" s="17" t="str">
        <f t="shared" si="27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8"/>
      <c r="CF49" s="8"/>
      <c r="CG49" s="8"/>
      <c r="CH49" s="8"/>
      <c r="CI49" s="8"/>
      <c r="CJ49" s="14">
        <f t="shared" si="20"/>
        <v>0</v>
      </c>
      <c r="CK49" s="8"/>
      <c r="CL49" s="8"/>
      <c r="CM49" s="8"/>
      <c r="CN49" s="8"/>
      <c r="CO49" s="8"/>
      <c r="CP49" s="14">
        <f t="shared" si="21"/>
        <v>0</v>
      </c>
      <c r="CQ49" s="8"/>
      <c r="CR49" s="8"/>
      <c r="CS49" s="8"/>
      <c r="CT49" s="14">
        <f t="shared" si="22"/>
        <v>0</v>
      </c>
      <c r="CU49" s="8"/>
      <c r="CV49" s="15">
        <f t="shared" si="23"/>
        <v>0</v>
      </c>
      <c r="CW49" s="58">
        <f t="shared" si="24"/>
        <v>0</v>
      </c>
      <c r="CX49" s="58">
        <f t="shared" si="25"/>
        <v>0</v>
      </c>
      <c r="CY49" s="21"/>
      <c r="CZ49" s="58">
        <f t="shared" si="26"/>
        <v>0</v>
      </c>
      <c r="DA49" s="18" t="str">
        <f t="shared" si="27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13"/>
      <c r="CF50" s="13"/>
      <c r="CG50" s="13"/>
      <c r="CH50" s="13"/>
      <c r="CI50" s="13"/>
      <c r="CJ50" s="14">
        <f t="shared" si="20"/>
        <v>0</v>
      </c>
      <c r="CK50" s="13"/>
      <c r="CL50" s="13"/>
      <c r="CM50" s="13"/>
      <c r="CN50" s="13"/>
      <c r="CO50" s="13"/>
      <c r="CP50" s="14">
        <f t="shared" si="21"/>
        <v>0</v>
      </c>
      <c r="CQ50" s="13"/>
      <c r="CR50" s="13"/>
      <c r="CS50" s="13"/>
      <c r="CT50" s="14">
        <f t="shared" si="22"/>
        <v>0</v>
      </c>
      <c r="CU50" s="13"/>
      <c r="CV50" s="15">
        <f t="shared" si="23"/>
        <v>0</v>
      </c>
      <c r="CW50" s="58">
        <f t="shared" si="24"/>
        <v>0</v>
      </c>
      <c r="CX50" s="58">
        <f t="shared" si="25"/>
        <v>0</v>
      </c>
      <c r="CY50" s="22"/>
      <c r="CZ50" s="58">
        <f t="shared" si="26"/>
        <v>0</v>
      </c>
      <c r="DA50" s="17" t="str">
        <f t="shared" si="27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8"/>
      <c r="CF51" s="8"/>
      <c r="CG51" s="8"/>
      <c r="CH51" s="8"/>
      <c r="CI51" s="8"/>
      <c r="CJ51" s="14">
        <f t="shared" si="20"/>
        <v>0</v>
      </c>
      <c r="CK51" s="8"/>
      <c r="CL51" s="8"/>
      <c r="CM51" s="8"/>
      <c r="CN51" s="8"/>
      <c r="CO51" s="8"/>
      <c r="CP51" s="14">
        <f t="shared" si="21"/>
        <v>0</v>
      </c>
      <c r="CQ51" s="8"/>
      <c r="CR51" s="8"/>
      <c r="CS51" s="8"/>
      <c r="CT51" s="14">
        <f t="shared" si="22"/>
        <v>0</v>
      </c>
      <c r="CU51" s="8"/>
      <c r="CV51" s="15">
        <f t="shared" si="23"/>
        <v>0</v>
      </c>
      <c r="CW51" s="58">
        <f t="shared" si="24"/>
        <v>0</v>
      </c>
      <c r="CX51" s="58">
        <f t="shared" si="25"/>
        <v>0</v>
      </c>
      <c r="CY51" s="21"/>
      <c r="CZ51" s="58">
        <f t="shared" si="26"/>
        <v>0</v>
      </c>
      <c r="DA51" s="18" t="str">
        <f t="shared" si="27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13"/>
      <c r="CF52" s="13"/>
      <c r="CG52" s="13"/>
      <c r="CH52" s="13"/>
      <c r="CI52" s="13"/>
      <c r="CJ52" s="14">
        <f t="shared" si="20"/>
        <v>0</v>
      </c>
      <c r="CK52" s="13"/>
      <c r="CL52" s="13"/>
      <c r="CM52" s="13"/>
      <c r="CN52" s="13"/>
      <c r="CO52" s="13"/>
      <c r="CP52" s="14">
        <f t="shared" si="21"/>
        <v>0</v>
      </c>
      <c r="CQ52" s="13"/>
      <c r="CR52" s="13"/>
      <c r="CS52" s="13"/>
      <c r="CT52" s="14">
        <f t="shared" si="22"/>
        <v>0</v>
      </c>
      <c r="CU52" s="13"/>
      <c r="CV52" s="15">
        <f t="shared" si="23"/>
        <v>0</v>
      </c>
      <c r="CW52" s="58">
        <f t="shared" si="24"/>
        <v>0</v>
      </c>
      <c r="CX52" s="58">
        <f t="shared" si="25"/>
        <v>0</v>
      </c>
      <c r="CY52" s="22"/>
      <c r="CZ52" s="58">
        <f t="shared" si="26"/>
        <v>0</v>
      </c>
      <c r="DA52" s="17" t="str">
        <f t="shared" si="27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8"/>
      <c r="CF53" s="8"/>
      <c r="CG53" s="8"/>
      <c r="CH53" s="8"/>
      <c r="CI53" s="8"/>
      <c r="CJ53" s="14">
        <f t="shared" si="20"/>
        <v>0</v>
      </c>
      <c r="CK53" s="8"/>
      <c r="CL53" s="8"/>
      <c r="CM53" s="8"/>
      <c r="CN53" s="8"/>
      <c r="CO53" s="8"/>
      <c r="CP53" s="14">
        <f t="shared" si="21"/>
        <v>0</v>
      </c>
      <c r="CQ53" s="8"/>
      <c r="CR53" s="8"/>
      <c r="CS53" s="8"/>
      <c r="CT53" s="14">
        <f t="shared" si="22"/>
        <v>0</v>
      </c>
      <c r="CU53" s="8"/>
      <c r="CV53" s="15">
        <f t="shared" si="23"/>
        <v>0</v>
      </c>
      <c r="CW53" s="58">
        <f t="shared" si="24"/>
        <v>0</v>
      </c>
      <c r="CX53" s="58">
        <f t="shared" si="25"/>
        <v>0</v>
      </c>
      <c r="CY53" s="21"/>
      <c r="CZ53" s="58">
        <f t="shared" si="26"/>
        <v>0</v>
      </c>
      <c r="DA53" s="18" t="str">
        <f t="shared" si="27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13"/>
      <c r="CF54" s="13"/>
      <c r="CG54" s="13"/>
      <c r="CH54" s="13"/>
      <c r="CI54" s="13"/>
      <c r="CJ54" s="14">
        <f t="shared" si="20"/>
        <v>0</v>
      </c>
      <c r="CK54" s="13"/>
      <c r="CL54" s="13"/>
      <c r="CM54" s="13"/>
      <c r="CN54" s="13"/>
      <c r="CO54" s="13"/>
      <c r="CP54" s="14">
        <f t="shared" si="21"/>
        <v>0</v>
      </c>
      <c r="CQ54" s="13"/>
      <c r="CR54" s="13"/>
      <c r="CS54" s="13"/>
      <c r="CT54" s="14">
        <f t="shared" si="22"/>
        <v>0</v>
      </c>
      <c r="CU54" s="13"/>
      <c r="CV54" s="15">
        <f t="shared" si="23"/>
        <v>0</v>
      </c>
      <c r="CW54" s="58">
        <f t="shared" si="24"/>
        <v>0</v>
      </c>
      <c r="CX54" s="58">
        <f t="shared" si="25"/>
        <v>0</v>
      </c>
      <c r="CY54" s="22"/>
      <c r="CZ54" s="58">
        <f t="shared" si="26"/>
        <v>0</v>
      </c>
      <c r="DA54" s="17" t="str">
        <f t="shared" si="27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8"/>
      <c r="CF55" s="8"/>
      <c r="CG55" s="8"/>
      <c r="CH55" s="8"/>
      <c r="CI55" s="8"/>
      <c r="CJ55" s="14">
        <f t="shared" si="20"/>
        <v>0</v>
      </c>
      <c r="CK55" s="8"/>
      <c r="CL55" s="8"/>
      <c r="CM55" s="8"/>
      <c r="CN55" s="8"/>
      <c r="CO55" s="8"/>
      <c r="CP55" s="14">
        <f t="shared" si="21"/>
        <v>0</v>
      </c>
      <c r="CQ55" s="8"/>
      <c r="CR55" s="8"/>
      <c r="CS55" s="8"/>
      <c r="CT55" s="14">
        <f t="shared" si="22"/>
        <v>0</v>
      </c>
      <c r="CU55" s="8"/>
      <c r="CV55" s="15">
        <f t="shared" si="23"/>
        <v>0</v>
      </c>
      <c r="CW55" s="58">
        <f t="shared" si="24"/>
        <v>0</v>
      </c>
      <c r="CX55" s="58">
        <f t="shared" si="25"/>
        <v>0</v>
      </c>
      <c r="CY55" s="21"/>
      <c r="CZ55" s="58">
        <f t="shared" si="26"/>
        <v>0</v>
      </c>
      <c r="DA55" s="18" t="str">
        <f t="shared" si="27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13"/>
      <c r="CF56" s="13"/>
      <c r="CG56" s="13"/>
      <c r="CH56" s="13"/>
      <c r="CI56" s="13"/>
      <c r="CJ56" s="14">
        <f t="shared" si="20"/>
        <v>0</v>
      </c>
      <c r="CK56" s="13"/>
      <c r="CL56" s="13"/>
      <c r="CM56" s="13"/>
      <c r="CN56" s="13"/>
      <c r="CO56" s="13"/>
      <c r="CP56" s="14">
        <f t="shared" si="21"/>
        <v>0</v>
      </c>
      <c r="CQ56" s="13"/>
      <c r="CR56" s="13"/>
      <c r="CS56" s="13"/>
      <c r="CT56" s="14">
        <f t="shared" si="22"/>
        <v>0</v>
      </c>
      <c r="CU56" s="13"/>
      <c r="CV56" s="15">
        <f t="shared" si="23"/>
        <v>0</v>
      </c>
      <c r="CW56" s="58">
        <f t="shared" si="24"/>
        <v>0</v>
      </c>
      <c r="CX56" s="58">
        <f t="shared" si="25"/>
        <v>0</v>
      </c>
      <c r="CY56" s="22"/>
      <c r="CZ56" s="58">
        <f t="shared" si="26"/>
        <v>0</v>
      </c>
      <c r="DA56" s="17" t="str">
        <f t="shared" si="27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8"/>
      <c r="CF57" s="8"/>
      <c r="CG57" s="8"/>
      <c r="CH57" s="8"/>
      <c r="CI57" s="8"/>
      <c r="CJ57" s="14">
        <f t="shared" si="20"/>
        <v>0</v>
      </c>
      <c r="CK57" s="8"/>
      <c r="CL57" s="8"/>
      <c r="CM57" s="8"/>
      <c r="CN57" s="8"/>
      <c r="CO57" s="8"/>
      <c r="CP57" s="14">
        <f t="shared" si="21"/>
        <v>0</v>
      </c>
      <c r="CQ57" s="8"/>
      <c r="CR57" s="8"/>
      <c r="CS57" s="8"/>
      <c r="CT57" s="14">
        <f t="shared" si="22"/>
        <v>0</v>
      </c>
      <c r="CU57" s="8"/>
      <c r="CV57" s="15">
        <f t="shared" si="23"/>
        <v>0</v>
      </c>
      <c r="CW57" s="58">
        <f t="shared" si="24"/>
        <v>0</v>
      </c>
      <c r="CX57" s="58">
        <f t="shared" si="25"/>
        <v>0</v>
      </c>
      <c r="CY57" s="21"/>
      <c r="CZ57" s="58">
        <f t="shared" si="26"/>
        <v>0</v>
      </c>
      <c r="DA57" s="18" t="str">
        <f t="shared" si="27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13"/>
      <c r="CF58" s="13"/>
      <c r="CG58" s="13"/>
      <c r="CH58" s="13"/>
      <c r="CI58" s="13"/>
      <c r="CJ58" s="14">
        <f t="shared" si="20"/>
        <v>0</v>
      </c>
      <c r="CK58" s="13"/>
      <c r="CL58" s="13"/>
      <c r="CM58" s="13"/>
      <c r="CN58" s="13"/>
      <c r="CO58" s="13"/>
      <c r="CP58" s="14">
        <f t="shared" si="21"/>
        <v>0</v>
      </c>
      <c r="CQ58" s="13"/>
      <c r="CR58" s="13"/>
      <c r="CS58" s="13"/>
      <c r="CT58" s="14">
        <f t="shared" si="22"/>
        <v>0</v>
      </c>
      <c r="CU58" s="13"/>
      <c r="CV58" s="15">
        <f t="shared" si="23"/>
        <v>0</v>
      </c>
      <c r="CW58" s="58">
        <f t="shared" si="24"/>
        <v>0</v>
      </c>
      <c r="CX58" s="58">
        <f t="shared" si="25"/>
        <v>0</v>
      </c>
      <c r="CY58" s="22"/>
      <c r="CZ58" s="58">
        <f t="shared" si="26"/>
        <v>0</v>
      </c>
      <c r="DA58" s="17" t="str">
        <f t="shared" si="27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8"/>
      <c r="CF59" s="8"/>
      <c r="CG59" s="8"/>
      <c r="CH59" s="8"/>
      <c r="CI59" s="8"/>
      <c r="CJ59" s="14">
        <f t="shared" si="20"/>
        <v>0</v>
      </c>
      <c r="CK59" s="8"/>
      <c r="CL59" s="8"/>
      <c r="CM59" s="8"/>
      <c r="CN59" s="8"/>
      <c r="CO59" s="8"/>
      <c r="CP59" s="14">
        <f t="shared" si="21"/>
        <v>0</v>
      </c>
      <c r="CQ59" s="8"/>
      <c r="CR59" s="8"/>
      <c r="CS59" s="8"/>
      <c r="CT59" s="14">
        <f t="shared" si="22"/>
        <v>0</v>
      </c>
      <c r="CU59" s="8"/>
      <c r="CV59" s="15">
        <f t="shared" si="23"/>
        <v>0</v>
      </c>
      <c r="CW59" s="58">
        <f t="shared" si="24"/>
        <v>0</v>
      </c>
      <c r="CX59" s="58">
        <f t="shared" si="25"/>
        <v>0</v>
      </c>
      <c r="CY59" s="21"/>
      <c r="CZ59" s="58">
        <f t="shared" si="26"/>
        <v>0</v>
      </c>
      <c r="DA59" s="18" t="str">
        <f t="shared" si="27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13"/>
      <c r="CF60" s="13"/>
      <c r="CG60" s="13"/>
      <c r="CH60" s="13"/>
      <c r="CI60" s="13"/>
      <c r="CJ60" s="14">
        <f t="shared" si="20"/>
        <v>0</v>
      </c>
      <c r="CK60" s="13"/>
      <c r="CL60" s="13"/>
      <c r="CM60" s="13"/>
      <c r="CN60" s="13"/>
      <c r="CO60" s="13"/>
      <c r="CP60" s="14">
        <f t="shared" si="21"/>
        <v>0</v>
      </c>
      <c r="CQ60" s="13"/>
      <c r="CR60" s="13"/>
      <c r="CS60" s="13"/>
      <c r="CT60" s="14">
        <f t="shared" si="22"/>
        <v>0</v>
      </c>
      <c r="CU60" s="13"/>
      <c r="CV60" s="15">
        <f t="shared" si="23"/>
        <v>0</v>
      </c>
      <c r="CW60" s="58">
        <f t="shared" si="24"/>
        <v>0</v>
      </c>
      <c r="CX60" s="58">
        <f t="shared" si="25"/>
        <v>0</v>
      </c>
      <c r="CY60" s="22"/>
      <c r="CZ60" s="58">
        <f t="shared" si="26"/>
        <v>0</v>
      </c>
      <c r="DA60" s="17" t="str">
        <f t="shared" si="27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8"/>
      <c r="CF61" s="8"/>
      <c r="CG61" s="8"/>
      <c r="CH61" s="8"/>
      <c r="CI61" s="8"/>
      <c r="CJ61" s="14">
        <f t="shared" si="20"/>
        <v>0</v>
      </c>
      <c r="CK61" s="8"/>
      <c r="CL61" s="8"/>
      <c r="CM61" s="8"/>
      <c r="CN61" s="8"/>
      <c r="CO61" s="8"/>
      <c r="CP61" s="14">
        <f t="shared" si="21"/>
        <v>0</v>
      </c>
      <c r="CQ61" s="8"/>
      <c r="CR61" s="8"/>
      <c r="CS61" s="8"/>
      <c r="CT61" s="14">
        <f t="shared" si="22"/>
        <v>0</v>
      </c>
      <c r="CU61" s="8"/>
      <c r="CV61" s="15">
        <f t="shared" si="23"/>
        <v>0</v>
      </c>
      <c r="CW61" s="58">
        <f t="shared" si="24"/>
        <v>0</v>
      </c>
      <c r="CX61" s="58">
        <f t="shared" si="25"/>
        <v>0</v>
      </c>
      <c r="CY61" s="21"/>
      <c r="CZ61" s="58">
        <f t="shared" si="26"/>
        <v>0</v>
      </c>
      <c r="DA61" s="18" t="str">
        <f t="shared" si="27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13"/>
      <c r="CF62" s="13"/>
      <c r="CG62" s="13"/>
      <c r="CH62" s="13"/>
      <c r="CI62" s="13"/>
      <c r="CJ62" s="14">
        <f t="shared" si="20"/>
        <v>0</v>
      </c>
      <c r="CK62" s="13"/>
      <c r="CL62" s="13"/>
      <c r="CM62" s="13"/>
      <c r="CN62" s="13"/>
      <c r="CO62" s="13"/>
      <c r="CP62" s="14">
        <f t="shared" si="21"/>
        <v>0</v>
      </c>
      <c r="CQ62" s="13"/>
      <c r="CR62" s="13"/>
      <c r="CS62" s="13"/>
      <c r="CT62" s="14">
        <f t="shared" si="22"/>
        <v>0</v>
      </c>
      <c r="CU62" s="13"/>
      <c r="CV62" s="15">
        <f t="shared" si="23"/>
        <v>0</v>
      </c>
      <c r="CW62" s="58">
        <f t="shared" si="24"/>
        <v>0</v>
      </c>
      <c r="CX62" s="58">
        <f t="shared" si="25"/>
        <v>0</v>
      </c>
      <c r="CY62" s="22"/>
      <c r="CZ62" s="58">
        <f t="shared" si="26"/>
        <v>0</v>
      </c>
      <c r="DA62" s="17" t="str">
        <f t="shared" si="27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8"/>
      <c r="CF63" s="8"/>
      <c r="CG63" s="8"/>
      <c r="CH63" s="8"/>
      <c r="CI63" s="8"/>
      <c r="CJ63" s="14">
        <f t="shared" si="20"/>
        <v>0</v>
      </c>
      <c r="CK63" s="8"/>
      <c r="CL63" s="8"/>
      <c r="CM63" s="8"/>
      <c r="CN63" s="8"/>
      <c r="CO63" s="8"/>
      <c r="CP63" s="14">
        <f t="shared" si="21"/>
        <v>0</v>
      </c>
      <c r="CQ63" s="8"/>
      <c r="CR63" s="8"/>
      <c r="CS63" s="8"/>
      <c r="CT63" s="14">
        <f t="shared" si="22"/>
        <v>0</v>
      </c>
      <c r="CU63" s="8"/>
      <c r="CV63" s="15">
        <f t="shared" si="23"/>
        <v>0</v>
      </c>
      <c r="CW63" s="58">
        <f t="shared" si="24"/>
        <v>0</v>
      </c>
      <c r="CX63" s="58">
        <f t="shared" si="25"/>
        <v>0</v>
      </c>
      <c r="CY63" s="21"/>
      <c r="CZ63" s="58">
        <f t="shared" si="26"/>
        <v>0</v>
      </c>
      <c r="DA63" s="18" t="str">
        <f t="shared" si="27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13"/>
      <c r="CF64" s="13"/>
      <c r="CG64" s="13"/>
      <c r="CH64" s="13"/>
      <c r="CI64" s="13"/>
      <c r="CJ64" s="14">
        <f t="shared" si="20"/>
        <v>0</v>
      </c>
      <c r="CK64" s="13"/>
      <c r="CL64" s="13"/>
      <c r="CM64" s="13"/>
      <c r="CN64" s="13"/>
      <c r="CO64" s="13"/>
      <c r="CP64" s="14">
        <f t="shared" si="21"/>
        <v>0</v>
      </c>
      <c r="CQ64" s="13"/>
      <c r="CR64" s="13"/>
      <c r="CS64" s="13"/>
      <c r="CT64" s="14">
        <f t="shared" si="22"/>
        <v>0</v>
      </c>
      <c r="CU64" s="13"/>
      <c r="CV64" s="15">
        <f t="shared" si="23"/>
        <v>0</v>
      </c>
      <c r="CW64" s="58">
        <f t="shared" si="24"/>
        <v>0</v>
      </c>
      <c r="CX64" s="58">
        <f t="shared" si="25"/>
        <v>0</v>
      </c>
      <c r="CY64" s="22"/>
      <c r="CZ64" s="58">
        <f t="shared" si="26"/>
        <v>0</v>
      </c>
      <c r="DA64" s="17" t="str">
        <f t="shared" si="27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8"/>
      <c r="CF65" s="8"/>
      <c r="CG65" s="8"/>
      <c r="CH65" s="8"/>
      <c r="CI65" s="8"/>
      <c r="CJ65" s="14">
        <f t="shared" si="20"/>
        <v>0</v>
      </c>
      <c r="CK65" s="8"/>
      <c r="CL65" s="8"/>
      <c r="CM65" s="8"/>
      <c r="CN65" s="8"/>
      <c r="CO65" s="8"/>
      <c r="CP65" s="14">
        <f t="shared" si="21"/>
        <v>0</v>
      </c>
      <c r="CQ65" s="8"/>
      <c r="CR65" s="8"/>
      <c r="CS65" s="8"/>
      <c r="CT65" s="14">
        <f t="shared" si="22"/>
        <v>0</v>
      </c>
      <c r="CU65" s="8"/>
      <c r="CV65" s="15">
        <f t="shared" si="23"/>
        <v>0</v>
      </c>
      <c r="CW65" s="58">
        <f t="shared" si="24"/>
        <v>0</v>
      </c>
      <c r="CX65" s="58">
        <f t="shared" si="25"/>
        <v>0</v>
      </c>
      <c r="CY65" s="21"/>
      <c r="CZ65" s="58">
        <f t="shared" si="26"/>
        <v>0</v>
      </c>
      <c r="DA65" s="18" t="str">
        <f t="shared" si="27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13"/>
      <c r="CF66" s="13"/>
      <c r="CG66" s="13"/>
      <c r="CH66" s="13"/>
      <c r="CI66" s="13"/>
      <c r="CJ66" s="14">
        <f t="shared" si="20"/>
        <v>0</v>
      </c>
      <c r="CK66" s="13"/>
      <c r="CL66" s="13"/>
      <c r="CM66" s="13"/>
      <c r="CN66" s="13"/>
      <c r="CO66" s="13"/>
      <c r="CP66" s="14">
        <f t="shared" si="21"/>
        <v>0</v>
      </c>
      <c r="CQ66" s="13"/>
      <c r="CR66" s="13"/>
      <c r="CS66" s="13"/>
      <c r="CT66" s="14">
        <f t="shared" si="22"/>
        <v>0</v>
      </c>
      <c r="CU66" s="13"/>
      <c r="CV66" s="15">
        <f t="shared" si="23"/>
        <v>0</v>
      </c>
      <c r="CW66" s="58">
        <f t="shared" si="24"/>
        <v>0</v>
      </c>
      <c r="CX66" s="58">
        <f t="shared" si="25"/>
        <v>0</v>
      </c>
      <c r="CY66" s="22"/>
      <c r="CZ66" s="58">
        <f t="shared" si="26"/>
        <v>0</v>
      </c>
      <c r="DA66" s="17" t="str">
        <f t="shared" si="27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8"/>
      <c r="CF67" s="8"/>
      <c r="CG67" s="8"/>
      <c r="CH67" s="8"/>
      <c r="CI67" s="8"/>
      <c r="CJ67" s="14">
        <f t="shared" si="20"/>
        <v>0</v>
      </c>
      <c r="CK67" s="8"/>
      <c r="CL67" s="8"/>
      <c r="CM67" s="8"/>
      <c r="CN67" s="8"/>
      <c r="CO67" s="8"/>
      <c r="CP67" s="14">
        <f t="shared" si="21"/>
        <v>0</v>
      </c>
      <c r="CQ67" s="8"/>
      <c r="CR67" s="8"/>
      <c r="CS67" s="8"/>
      <c r="CT67" s="14">
        <f t="shared" si="22"/>
        <v>0</v>
      </c>
      <c r="CU67" s="8"/>
      <c r="CV67" s="15">
        <f t="shared" si="23"/>
        <v>0</v>
      </c>
      <c r="CW67" s="58">
        <f t="shared" si="24"/>
        <v>0</v>
      </c>
      <c r="CX67" s="58">
        <f t="shared" si="25"/>
        <v>0</v>
      </c>
      <c r="CY67" s="21"/>
      <c r="CZ67" s="58">
        <f t="shared" si="26"/>
        <v>0</v>
      </c>
      <c r="DA67" s="18" t="str">
        <f t="shared" si="27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13"/>
      <c r="CF68" s="13"/>
      <c r="CG68" s="13"/>
      <c r="CH68" s="13"/>
      <c r="CI68" s="13"/>
      <c r="CJ68" s="14">
        <f t="shared" si="20"/>
        <v>0</v>
      </c>
      <c r="CK68" s="13"/>
      <c r="CL68" s="13"/>
      <c r="CM68" s="13"/>
      <c r="CN68" s="13"/>
      <c r="CO68" s="13"/>
      <c r="CP68" s="14">
        <f t="shared" si="21"/>
        <v>0</v>
      </c>
      <c r="CQ68" s="13"/>
      <c r="CR68" s="13"/>
      <c r="CS68" s="13"/>
      <c r="CT68" s="14">
        <f t="shared" si="22"/>
        <v>0</v>
      </c>
      <c r="CU68" s="13"/>
      <c r="CV68" s="15">
        <f t="shared" si="23"/>
        <v>0</v>
      </c>
      <c r="CW68" s="58">
        <f t="shared" si="24"/>
        <v>0</v>
      </c>
      <c r="CX68" s="58">
        <f t="shared" si="25"/>
        <v>0</v>
      </c>
      <c r="CY68" s="20"/>
      <c r="CZ68" s="58">
        <f t="shared" si="26"/>
        <v>0</v>
      </c>
      <c r="DA68" s="17" t="str">
        <f t="shared" si="27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8"/>
      <c r="CF69" s="8"/>
      <c r="CG69" s="8"/>
      <c r="CH69" s="8"/>
      <c r="CI69" s="8"/>
      <c r="CJ69" s="14">
        <f t="shared" si="20"/>
        <v>0</v>
      </c>
      <c r="CK69" s="8"/>
      <c r="CL69" s="8"/>
      <c r="CM69" s="8"/>
      <c r="CN69" s="8"/>
      <c r="CO69" s="8"/>
      <c r="CP69" s="14">
        <f t="shared" si="21"/>
        <v>0</v>
      </c>
      <c r="CQ69" s="8"/>
      <c r="CR69" s="8"/>
      <c r="CS69" s="8"/>
      <c r="CT69" s="14">
        <f t="shared" si="22"/>
        <v>0</v>
      </c>
      <c r="CU69" s="8"/>
      <c r="CV69" s="15">
        <f t="shared" si="23"/>
        <v>0</v>
      </c>
      <c r="CW69" s="58">
        <f t="shared" si="24"/>
        <v>0</v>
      </c>
      <c r="CX69" s="58">
        <f t="shared" si="25"/>
        <v>0</v>
      </c>
      <c r="CY69" s="21"/>
      <c r="CZ69" s="58">
        <f t="shared" si="26"/>
        <v>0</v>
      </c>
      <c r="DA69" s="18" t="str">
        <f t="shared" si="27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13"/>
      <c r="CF70" s="13"/>
      <c r="CG70" s="13"/>
      <c r="CH70" s="13"/>
      <c r="CI70" s="13"/>
      <c r="CJ70" s="14">
        <f t="shared" si="20"/>
        <v>0</v>
      </c>
      <c r="CK70" s="13"/>
      <c r="CL70" s="13"/>
      <c r="CM70" s="13"/>
      <c r="CN70" s="13"/>
      <c r="CO70" s="13"/>
      <c r="CP70" s="14">
        <f t="shared" si="21"/>
        <v>0</v>
      </c>
      <c r="CQ70" s="13"/>
      <c r="CR70" s="13"/>
      <c r="CS70" s="13"/>
      <c r="CT70" s="14">
        <f t="shared" si="22"/>
        <v>0</v>
      </c>
      <c r="CU70" s="13"/>
      <c r="CV70" s="15">
        <f t="shared" si="23"/>
        <v>0</v>
      </c>
      <c r="CW70" s="58">
        <f t="shared" si="24"/>
        <v>0</v>
      </c>
      <c r="CX70" s="58">
        <f t="shared" si="25"/>
        <v>0</v>
      </c>
      <c r="CY70" s="22"/>
      <c r="CZ70" s="58">
        <f t="shared" si="26"/>
        <v>0</v>
      </c>
      <c r="DA70" s="17" t="str">
        <f t="shared" si="27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8"/>
      <c r="CF71" s="8"/>
      <c r="CG71" s="8"/>
      <c r="CH71" s="8"/>
      <c r="CI71" s="8"/>
      <c r="CJ71" s="14">
        <f t="shared" si="20"/>
        <v>0</v>
      </c>
      <c r="CK71" s="8"/>
      <c r="CL71" s="8"/>
      <c r="CM71" s="8"/>
      <c r="CN71" s="8"/>
      <c r="CO71" s="8"/>
      <c r="CP71" s="14">
        <f t="shared" si="21"/>
        <v>0</v>
      </c>
      <c r="CQ71" s="8"/>
      <c r="CR71" s="8"/>
      <c r="CS71" s="8"/>
      <c r="CT71" s="14">
        <f t="shared" si="22"/>
        <v>0</v>
      </c>
      <c r="CU71" s="8"/>
      <c r="CV71" s="15">
        <f t="shared" si="23"/>
        <v>0</v>
      </c>
      <c r="CW71" s="58">
        <f t="shared" si="24"/>
        <v>0</v>
      </c>
      <c r="CX71" s="58">
        <f t="shared" si="25"/>
        <v>0</v>
      </c>
      <c r="CY71" s="21"/>
      <c r="CZ71" s="58">
        <f>IF(AND(CX71&lt;5,$G$4="BASICA"),ROUND((CX71+CY71)/2,0),IF(AND(CX71&lt;6,$G$4="MEDIA"),ROUND((CX71+CY71)/2,0),CX71))</f>
        <v>0</v>
      </c>
      <c r="DA71" s="18" t="str">
        <f t="shared" si="27"/>
        <v>Reprobado</v>
      </c>
    </row>
    <row r="72" spans="1:105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13"/>
      <c r="CF72" s="13"/>
      <c r="CG72" s="13"/>
      <c r="CH72" s="13"/>
      <c r="CI72" s="13"/>
      <c r="CJ72" s="14">
        <f t="shared" si="20"/>
        <v>0</v>
      </c>
      <c r="CK72" s="13"/>
      <c r="CL72" s="13"/>
      <c r="CM72" s="13"/>
      <c r="CN72" s="13"/>
      <c r="CO72" s="13"/>
      <c r="CP72" s="14">
        <f t="shared" si="21"/>
        <v>0</v>
      </c>
      <c r="CQ72" s="13"/>
      <c r="CR72" s="13"/>
      <c r="CS72" s="13"/>
      <c r="CT72" s="14">
        <f t="shared" si="22"/>
        <v>0</v>
      </c>
      <c r="CU72" s="13"/>
      <c r="CV72" s="15">
        <f t="shared" si="23"/>
        <v>0</v>
      </c>
      <c r="CW72" s="58">
        <f t="shared" si="24"/>
        <v>0</v>
      </c>
      <c r="CX72" s="58">
        <f t="shared" si="25"/>
        <v>0</v>
      </c>
      <c r="CY72" s="22"/>
      <c r="CZ72" s="58">
        <f>IF(AND(CX72&lt;5,$G$4="BASICA"),ROUND((CX72+CY72)/2,0),IF(AND(CX72&lt;6,$G$4="MEDIA"),ROUND((CX72+CY72)/2,0),CX72))</f>
        <v>0</v>
      </c>
      <c r="DA72" s="17" t="str">
        <f t="shared" si="27"/>
        <v>Reprobado</v>
      </c>
    </row>
    <row r="73" spans="1:105" ht="13.5" thickTop="1" x14ac:dyDescent="0.2"/>
  </sheetData>
  <sheetProtection selectLockedCells="1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35" priority="27" stopIfTrue="1" operator="equal">
      <formula>"Reprobado"</formula>
    </cfRule>
  </conditionalFormatting>
  <conditionalFormatting sqref="CY13:CY72">
    <cfRule type="cellIs" priority="28" stopIfTrue="1" operator="between">
      <formula>0</formula>
      <formula>10</formula>
    </cfRule>
  </conditionalFormatting>
  <conditionalFormatting sqref="CZ13:CZ72">
    <cfRule type="cellIs" dxfId="34" priority="24" operator="between">
      <formula>7</formula>
      <formula>10</formula>
    </cfRule>
    <cfRule type="cellIs" dxfId="33" priority="25" operator="between">
      <formula>5</formula>
      <formula>6.99</formula>
    </cfRule>
    <cfRule type="cellIs" dxfId="32" priority="26" operator="between">
      <formula>0</formula>
      <formula>4.99</formula>
    </cfRule>
  </conditionalFormatting>
  <conditionalFormatting sqref="CX13:CX7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Y13:Y72">
    <cfRule type="cellIs" dxfId="28" priority="18" operator="between">
      <formula>7</formula>
      <formula>10</formula>
    </cfRule>
    <cfRule type="cellIs" dxfId="27" priority="19" operator="between">
      <formula>5</formula>
      <formula>6.99</formula>
    </cfRule>
    <cfRule type="cellIs" dxfId="26" priority="20" operator="between">
      <formula>0</formula>
      <formula>4.99</formula>
    </cfRule>
  </conditionalFormatting>
  <conditionalFormatting sqref="Y11">
    <cfRule type="cellIs" dxfId="25" priority="17" operator="greaterThan">
      <formula>1.1</formula>
    </cfRule>
  </conditionalFormatting>
  <conditionalFormatting sqref="AR11">
    <cfRule type="cellIs" dxfId="24" priority="16" operator="greaterThan">
      <formula>1.1</formula>
    </cfRule>
  </conditionalFormatting>
  <conditionalFormatting sqref="BK11">
    <cfRule type="cellIs" dxfId="23" priority="15" operator="greaterThan">
      <formula>1.1</formula>
    </cfRule>
  </conditionalFormatting>
  <conditionalFormatting sqref="AR13:AR72">
    <cfRule type="cellIs" dxfId="22" priority="12" operator="between">
      <formula>7</formula>
      <formula>10</formula>
    </cfRule>
    <cfRule type="cellIs" dxfId="21" priority="13" operator="between">
      <formula>5</formula>
      <formula>6.99</formula>
    </cfRule>
    <cfRule type="cellIs" dxfId="20" priority="14" operator="between">
      <formula>0</formula>
      <formula>4.99</formula>
    </cfRule>
  </conditionalFormatting>
  <conditionalFormatting sqref="BK13:BK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CD13:CD72">
    <cfRule type="cellIs" dxfId="16" priority="6" operator="between">
      <formula>7</formula>
      <formula>10</formula>
    </cfRule>
    <cfRule type="cellIs" dxfId="15" priority="7" operator="between">
      <formula>5</formula>
      <formula>6.99</formula>
    </cfRule>
    <cfRule type="cellIs" dxfId="14" priority="8" operator="between">
      <formula>0</formula>
      <formula>4.99</formula>
    </cfRule>
  </conditionalFormatting>
  <conditionalFormatting sqref="CD11">
    <cfRule type="cellIs" dxfId="13" priority="5" operator="greaterThan">
      <formula>1.1</formula>
    </cfRule>
  </conditionalFormatting>
  <conditionalFormatting sqref="CW13:CW72">
    <cfRule type="cellIs" dxfId="12" priority="2" operator="between">
      <formula>7</formula>
      <formula>10</formula>
    </cfRule>
    <cfRule type="cellIs" dxfId="11" priority="3" operator="between">
      <formula>5</formula>
      <formula>6.99</formula>
    </cfRule>
    <cfRule type="cellIs" dxfId="10" priority="4" operator="between">
      <formula>0</formula>
      <formula>4.99</formula>
    </cfRule>
  </conditionalFormatting>
  <conditionalFormatting sqref="CW11">
    <cfRule type="cellIs" dxfId="9" priority="1" operator="greaterThan">
      <formula>1.1</formula>
    </cfRule>
  </conditionalFormatting>
  <dataValidations count="4">
    <dataValidation operator="equal" allowBlank="1" showErrorMessage="1" errorTitle="Error" error="El Promedio no tiene que ser MAYOR A 110%" sqref="Y11 AR11 BK11 CD11 CW11" xr:uid="{84D1B2A8-41E3-4DFC-A14B-F6E7EFA4C3C8}"/>
    <dataValidation type="decimal" allowBlank="1" showInputMessage="1" showErrorMessage="1" errorTitle="Valor." error="Solo numeros entre 0.01 a 10." sqref="BR13:BV72 CK13:CO72" xr:uid="{C4433395-8004-4013-9059-27CACB228A11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 CU13:CU72 CQ13:CS72 CE13:CI72" xr:uid="{4E05A631-BEE7-427A-A259-84A114F77EA0}">
      <formula1>0</formula1>
      <formula2>10</formula2>
    </dataValidation>
    <dataValidation type="decimal" allowBlank="1" showInputMessage="1" showErrorMessage="1" errorTitle="Valores" error="Solo numeros. entre 0.01 a 10." sqref="CY13:CY72" xr:uid="{F33DD0C4-C8B9-4909-BD43-99F4D4D562CD}">
      <formula1>0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9655-0132-4159-9E48-5FD04A5E3C5E}">
  <dimension ref="A1:AE73"/>
  <sheetViews>
    <sheetView showGridLines="0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thickTop="1" thickBot="1" x14ac:dyDescent="0.3">
      <c r="A1" s="84" t="s">
        <v>0</v>
      </c>
      <c r="B1" s="84"/>
      <c r="C1" s="84"/>
      <c r="D1" s="84"/>
      <c r="E1" s="84"/>
    </row>
    <row r="2" spans="1:31" ht="16.5" thickTop="1" x14ac:dyDescent="0.25">
      <c r="A2" s="1" t="s">
        <v>1</v>
      </c>
      <c r="E2" s="5"/>
    </row>
    <row r="3" spans="1:31" x14ac:dyDescent="0.2">
      <c r="B3" t="s">
        <v>8</v>
      </c>
      <c r="E3" s="2"/>
    </row>
    <row r="4" spans="1:31" x14ac:dyDescent="0.2">
      <c r="B4" t="s">
        <v>9</v>
      </c>
      <c r="E4" s="2"/>
    </row>
    <row r="5" spans="1:31" ht="15" x14ac:dyDescent="0.25">
      <c r="B5" t="s">
        <v>10</v>
      </c>
      <c r="E5" s="2"/>
      <c r="G5" s="111" t="s">
        <v>30</v>
      </c>
      <c r="H5" s="111"/>
      <c r="I5" s="52" t="s">
        <v>32</v>
      </c>
      <c r="J5" s="112" t="s">
        <v>31</v>
      </c>
      <c r="K5" s="112"/>
    </row>
    <row r="6" spans="1:31" ht="15" x14ac:dyDescent="0.25">
      <c r="B6" t="s">
        <v>11</v>
      </c>
      <c r="E6" s="2"/>
      <c r="G6" s="111"/>
      <c r="H6" s="111"/>
      <c r="I6" s="50" t="s">
        <v>33</v>
      </c>
      <c r="J6" s="113" t="s">
        <v>34</v>
      </c>
      <c r="K6" s="113"/>
    </row>
    <row r="7" spans="1:31" ht="15.75" thickBot="1" x14ac:dyDescent="0.3">
      <c r="B7" t="s">
        <v>12</v>
      </c>
      <c r="E7" s="6"/>
      <c r="G7" s="111"/>
      <c r="H7" s="111"/>
      <c r="I7" s="51" t="s">
        <v>35</v>
      </c>
      <c r="J7" s="114" t="s">
        <v>36</v>
      </c>
      <c r="K7" s="114"/>
    </row>
    <row r="8" spans="1:31" ht="19.5" thickTop="1" thickBot="1" x14ac:dyDescent="0.3">
      <c r="G8" s="115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7"/>
      <c r="V8" s="116"/>
      <c r="W8" s="116"/>
      <c r="X8" s="116"/>
      <c r="Y8" s="116"/>
      <c r="Z8" s="117"/>
      <c r="AA8" s="116"/>
      <c r="AB8" s="116"/>
      <c r="AC8" s="116"/>
      <c r="AD8" s="116"/>
      <c r="AE8" s="117"/>
    </row>
    <row r="9" spans="1:31" ht="24" thickTop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  <c r="AA9" s="121">
        <v>5</v>
      </c>
      <c r="AB9" s="122"/>
      <c r="AC9" s="122"/>
      <c r="AD9" s="122"/>
      <c r="AE9" s="123"/>
    </row>
    <row r="10" spans="1:31" ht="18.75" thickBot="1" x14ac:dyDescent="0.3">
      <c r="G10" s="118" t="s">
        <v>29</v>
      </c>
      <c r="H10" s="119"/>
      <c r="I10" s="119"/>
      <c r="J10" s="119"/>
      <c r="K10" s="120"/>
      <c r="L10" s="126" t="s">
        <v>29</v>
      </c>
      <c r="M10" s="119"/>
      <c r="N10" s="119"/>
      <c r="O10" s="119"/>
      <c r="P10" s="127"/>
      <c r="Q10" s="118" t="s">
        <v>29</v>
      </c>
      <c r="R10" s="119"/>
      <c r="S10" s="119"/>
      <c r="T10" s="119"/>
      <c r="U10" s="120"/>
      <c r="V10" s="118" t="s">
        <v>29</v>
      </c>
      <c r="W10" s="119"/>
      <c r="X10" s="119"/>
      <c r="Y10" s="119"/>
      <c r="Z10" s="120"/>
      <c r="AA10" s="118" t="s">
        <v>29</v>
      </c>
      <c r="AB10" s="119"/>
      <c r="AC10" s="119"/>
      <c r="AD10" s="119"/>
      <c r="AE10" s="120"/>
    </row>
    <row r="11" spans="1:31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  <c r="AA11" s="31"/>
      <c r="AB11" s="24"/>
      <c r="AC11" s="24"/>
      <c r="AD11" s="24"/>
      <c r="AE11" s="32"/>
    </row>
    <row r="12" spans="1:31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  <c r="AA12" s="33"/>
      <c r="AB12" s="25"/>
      <c r="AC12" s="25"/>
      <c r="AD12" s="25"/>
      <c r="AE12" s="34"/>
    </row>
    <row r="13" spans="1:31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thickTop="1" x14ac:dyDescent="0.2"/>
  </sheetData>
  <mergeCells count="20"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  <mergeCell ref="A1:E1"/>
    <mergeCell ref="G5:H7"/>
    <mergeCell ref="J5:K5"/>
    <mergeCell ref="J6:K6"/>
    <mergeCell ref="J7:K7"/>
  </mergeCells>
  <conditionalFormatting sqref="G13:U72">
    <cfRule type="cellIs" dxfId="8" priority="7" operator="between">
      <formula>7</formula>
      <formula>10</formula>
    </cfRule>
    <cfRule type="cellIs" dxfId="7" priority="8" operator="between">
      <formula>5</formula>
      <formula>6</formula>
    </cfRule>
    <cfRule type="cellIs" dxfId="6" priority="9" operator="between">
      <formula>1</formula>
      <formula>4</formula>
    </cfRule>
  </conditionalFormatting>
  <conditionalFormatting sqref="V13:Z72">
    <cfRule type="cellIs" dxfId="5" priority="4" operator="between">
      <formula>7</formula>
      <formula>10</formula>
    </cfRule>
    <cfRule type="cellIs" dxfId="4" priority="5" operator="between">
      <formula>5</formula>
      <formula>6</formula>
    </cfRule>
    <cfRule type="cellIs" dxfId="3" priority="6" operator="between">
      <formula>1</formula>
      <formula>4</formula>
    </cfRule>
  </conditionalFormatting>
  <conditionalFormatting sqref="AA13:AE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 xr:uid="{15B7002C-17A6-43C2-AF33-951AD79C55E1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- Por Asignatura</vt:lpstr>
      <vt:lpstr>Competencias Ciudadanas</vt:lpstr>
      <vt:lpstr>Notas - Por Asignatura (Noctur)</vt:lpstr>
      <vt:lpstr>Competencias Ciudadanas (Noctu)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carlos_wilfredo_cerna@hotmail.com</dc:creator>
  <cp:lastModifiedBy>Registro Academico</cp:lastModifiedBy>
  <dcterms:created xsi:type="dcterms:W3CDTF">2016-08-20T00:50:46Z</dcterms:created>
  <dcterms:modified xsi:type="dcterms:W3CDTF">2021-10-05T17:31:32Z</dcterms:modified>
</cp:coreProperties>
</file>