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3\NOTAS AÑO 2023\CUARTO PERIODO\"/>
    </mc:Choice>
  </mc:AlternateContent>
  <bookViews>
    <workbookView xWindow="0" yWindow="0" windowWidth="20400" windowHeight="7650" activeTab="2"/>
  </bookViews>
  <sheets>
    <sheet name="1.º-A Curso de H" sheetId="1" r:id="rId1"/>
    <sheet name="1.º-A Tecnologia" sheetId="2" r:id="rId2"/>
    <sheet name="1.º-B Tecnologia" sheetId="3" r:id="rId3"/>
    <sheet name="2.º-A Tecnologia" sheetId="4" r:id="rId4"/>
    <sheet name="2.º-A Practica I" sheetId="5" r:id="rId5"/>
    <sheet name="2.º-B Tecnologia" sheetId="6" r:id="rId6"/>
    <sheet name="2.º-B Practica I" sheetId="7" r:id="rId7"/>
    <sheet name="2.º-B Conducta I" sheetId="8" r:id="rId8"/>
    <sheet name="2.º-B Asistencia" sheetId="9" r:id="rId9"/>
    <sheet name="2-B Competencias Ciudadan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2" i="9" l="1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AR72" i="9" s="1"/>
  <c r="X72" i="9"/>
  <c r="V72" i="9"/>
  <c r="R72" i="9"/>
  <c r="L72" i="9"/>
  <c r="Y72" i="9" s="1"/>
  <c r="CE72" i="9" s="1"/>
  <c r="CG72" i="9" s="1"/>
  <c r="CH72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E71" i="9" s="1"/>
  <c r="CG71" i="9" s="1"/>
  <c r="CH71" i="9" s="1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Y70" i="9" s="1"/>
  <c r="CE70" i="9" s="1"/>
  <c r="CG70" i="9" s="1"/>
  <c r="CH70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E69" i="9" s="1"/>
  <c r="CG69" i="9" s="1"/>
  <c r="CH69" i="9" s="1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Y68" i="9" s="1"/>
  <c r="CE68" i="9" s="1"/>
  <c r="CG68" i="9" s="1"/>
  <c r="CH68" i="9" s="1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E67" i="9" s="1"/>
  <c r="CG67" i="9" s="1"/>
  <c r="CH67" i="9" s="1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Y66" i="9" s="1"/>
  <c r="CE66" i="9" s="1"/>
  <c r="CG66" i="9" s="1"/>
  <c r="CH66" i="9" s="1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E65" i="9" s="1"/>
  <c r="CG65" i="9" s="1"/>
  <c r="CH65" i="9" s="1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 s="1"/>
  <c r="CE64" i="9" s="1"/>
  <c r="CG64" i="9" s="1"/>
  <c r="CH64" i="9" s="1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Y63" i="9" s="1"/>
  <c r="CE63" i="9" s="1"/>
  <c r="CG63" i="9" s="1"/>
  <c r="CH63" i="9" s="1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E62" i="9" s="1"/>
  <c r="CG62" i="9" s="1"/>
  <c r="CH62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E61" i="9" s="1"/>
  <c r="CG61" i="9" s="1"/>
  <c r="CH61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 s="1"/>
  <c r="CE60" i="9" s="1"/>
  <c r="CG60" i="9" s="1"/>
  <c r="CH60" i="9" s="1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E59" i="9" s="1"/>
  <c r="CG59" i="9" s="1"/>
  <c r="CH59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Y58" i="9" s="1"/>
  <c r="CE58" i="9" s="1"/>
  <c r="CG58" i="9" s="1"/>
  <c r="CH58" i="9" s="1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E57" i="9" s="1"/>
  <c r="CG57" i="9" s="1"/>
  <c r="CH57" i="9" s="1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Y56" i="9" s="1"/>
  <c r="CE56" i="9" s="1"/>
  <c r="CG56" i="9" s="1"/>
  <c r="CH56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 s="1"/>
  <c r="CE55" i="9" s="1"/>
  <c r="CG55" i="9" s="1"/>
  <c r="CH55" i="9" s="1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Y54" i="9" s="1"/>
  <c r="CE54" i="9" s="1"/>
  <c r="CG54" i="9" s="1"/>
  <c r="CH54" i="9" s="1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E53" i="9" s="1"/>
  <c r="CG53" i="9" s="1"/>
  <c r="CH53" i="9" s="1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Y52" i="9" s="1"/>
  <c r="CE52" i="9" s="1"/>
  <c r="CG52" i="9" s="1"/>
  <c r="CH52" i="9" s="1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Y51" i="9" s="1"/>
  <c r="CE51" i="9" s="1"/>
  <c r="CG51" i="9" s="1"/>
  <c r="CH51" i="9" s="1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 s="1"/>
  <c r="CE50" i="9" s="1"/>
  <c r="CG50" i="9" s="1"/>
  <c r="CH50" i="9" s="1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E49" i="9" s="1"/>
  <c r="CG49" i="9" s="1"/>
  <c r="CH49" i="9" s="1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E48" i="9" s="1"/>
  <c r="CG48" i="9" s="1"/>
  <c r="CH48" i="9" s="1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E47" i="9" s="1"/>
  <c r="CG47" i="9" s="1"/>
  <c r="CH47" i="9" s="1"/>
  <c r="CC46" i="9"/>
  <c r="CA46" i="9"/>
  <c r="BW46" i="9"/>
  <c r="BQ46" i="9"/>
  <c r="CD46" i="9" s="1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E46" i="9" s="1"/>
  <c r="CG46" i="9" s="1"/>
  <c r="CH46" i="9" s="1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Y45" i="9" s="1"/>
  <c r="CE45" i="9" s="1"/>
  <c r="CG45" i="9" s="1"/>
  <c r="CH45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Y44" i="9" s="1"/>
  <c r="CE44" i="9" s="1"/>
  <c r="CG44" i="9" s="1"/>
  <c r="CH44" i="9" s="1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Y43" i="9" s="1"/>
  <c r="CE43" i="9" s="1"/>
  <c r="CG43" i="9" s="1"/>
  <c r="CH43" i="9" s="1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Y42" i="9" s="1"/>
  <c r="CE42" i="9" s="1"/>
  <c r="CG42" i="9" s="1"/>
  <c r="CH42" i="9" s="1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E41" i="9" s="1"/>
  <c r="CG41" i="9" s="1"/>
  <c r="CH41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Y40" i="9" s="1"/>
  <c r="CE40" i="9" s="1"/>
  <c r="CG40" i="9" s="1"/>
  <c r="CH40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E39" i="9" s="1"/>
  <c r="CG39" i="9" s="1"/>
  <c r="CH39" i="9" s="1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Y38" i="9" s="1"/>
  <c r="CE38" i="9" s="1"/>
  <c r="CG38" i="9" s="1"/>
  <c r="CH38" i="9" s="1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E37" i="9" s="1"/>
  <c r="CG37" i="9" s="1"/>
  <c r="CH37" i="9" s="1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Y36" i="9" s="1"/>
  <c r="CE36" i="9" s="1"/>
  <c r="CG36" i="9" s="1"/>
  <c r="CH36" i="9" s="1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E35" i="9" s="1"/>
  <c r="CG35" i="9" s="1"/>
  <c r="CH35" i="9" s="1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Y34" i="9" s="1"/>
  <c r="CE34" i="9" s="1"/>
  <c r="CG34" i="9" s="1"/>
  <c r="CH34" i="9" s="1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E33" i="9" s="1"/>
  <c r="CG33" i="9" s="1"/>
  <c r="CH33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E32" i="9" s="1"/>
  <c r="CG32" i="9" s="1"/>
  <c r="CH32" i="9" s="1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Y31" i="9" s="1"/>
  <c r="CE31" i="9" s="1"/>
  <c r="CG31" i="9" s="1"/>
  <c r="CH31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E30" i="9" s="1"/>
  <c r="CG30" i="9" s="1"/>
  <c r="CH30" i="9" s="1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E29" i="9" s="1"/>
  <c r="CG29" i="9" s="1"/>
  <c r="CH29" i="9" s="1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E28" i="9" s="1"/>
  <c r="CG28" i="9" s="1"/>
  <c r="CH28" i="9" s="1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 s="1"/>
  <c r="CE27" i="9" s="1"/>
  <c r="CG27" i="9" s="1"/>
  <c r="CH27" i="9" s="1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E26" i="9" s="1"/>
  <c r="CG26" i="9" s="1"/>
  <c r="CH26" i="9" s="1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E25" i="9" s="1"/>
  <c r="CG25" i="9" s="1"/>
  <c r="CH25" i="9" s="1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E24" i="9" s="1"/>
  <c r="CG24" i="9" s="1"/>
  <c r="CH24" i="9" s="1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Y23" i="9" s="1"/>
  <c r="CE23" i="9" s="1"/>
  <c r="CG23" i="9" s="1"/>
  <c r="CH23" i="9" s="1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E22" i="9" s="1"/>
  <c r="CG22" i="9" s="1"/>
  <c r="CH22" i="9" s="1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E21" i="9" s="1"/>
  <c r="CG21" i="9" s="1"/>
  <c r="CH21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 s="1"/>
  <c r="CE20" i="9" s="1"/>
  <c r="CG20" i="9" s="1"/>
  <c r="CH20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E19" i="9" s="1"/>
  <c r="CG19" i="9" s="1"/>
  <c r="CH19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Y18" i="9" s="1"/>
  <c r="CE18" i="9" s="1"/>
  <c r="CG18" i="9" s="1"/>
  <c r="CH18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E17" i="9" s="1"/>
  <c r="CG17" i="9" s="1"/>
  <c r="CH17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 s="1"/>
  <c r="CE16" i="9" s="1"/>
  <c r="CG16" i="9" s="1"/>
  <c r="CH16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E15" i="9" s="1"/>
  <c r="CG15" i="9" s="1"/>
  <c r="CH15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E14" i="9" s="1"/>
  <c r="CG14" i="9" s="1"/>
  <c r="CH14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E13" i="9" s="1"/>
  <c r="CG13" i="9" s="1"/>
  <c r="CH13" i="9" s="1"/>
  <c r="CC11" i="9"/>
  <c r="CA11" i="9"/>
  <c r="BW11" i="9"/>
  <c r="BQ11" i="9"/>
  <c r="BJ11" i="9"/>
  <c r="BH11" i="9"/>
  <c r="BD11" i="9"/>
  <c r="AX11" i="9"/>
  <c r="AQ11" i="9"/>
  <c r="AO11" i="9"/>
  <c r="AK11" i="9"/>
  <c r="AE11" i="9"/>
  <c r="X11" i="9"/>
  <c r="V11" i="9"/>
  <c r="R11" i="9"/>
  <c r="L11" i="9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E72" i="8" s="1"/>
  <c r="CG72" i="8" s="1"/>
  <c r="CH72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E71" i="8" s="1"/>
  <c r="CG71" i="8" s="1"/>
  <c r="CH71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E70" i="8" s="1"/>
  <c r="CG70" i="8" s="1"/>
  <c r="CH70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E69" i="8" s="1"/>
  <c r="CG69" i="8" s="1"/>
  <c r="CH69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E68" i="8" s="1"/>
  <c r="CG68" i="8" s="1"/>
  <c r="CH68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E67" i="8" s="1"/>
  <c r="CG67" i="8" s="1"/>
  <c r="CH67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E66" i="8" s="1"/>
  <c r="CG66" i="8" s="1"/>
  <c r="CH66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E65" i="8" s="1"/>
  <c r="CG65" i="8" s="1"/>
  <c r="CH65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E64" i="8" s="1"/>
  <c r="CG64" i="8" s="1"/>
  <c r="CH64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E63" i="8" s="1"/>
  <c r="CG63" i="8" s="1"/>
  <c r="CH63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E62" i="8" s="1"/>
  <c r="CG62" i="8" s="1"/>
  <c r="CH62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E61" i="8" s="1"/>
  <c r="CG61" i="8" s="1"/>
  <c r="CH61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E60" i="8" s="1"/>
  <c r="CG60" i="8" s="1"/>
  <c r="CH60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E59" i="8" s="1"/>
  <c r="CG59" i="8" s="1"/>
  <c r="CH59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E58" i="8" s="1"/>
  <c r="CG58" i="8" s="1"/>
  <c r="CH58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E57" i="8" s="1"/>
  <c r="CG57" i="8" s="1"/>
  <c r="CH57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E56" i="8" s="1"/>
  <c r="CG56" i="8" s="1"/>
  <c r="CH56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E55" i="8" s="1"/>
  <c r="CG55" i="8" s="1"/>
  <c r="CH55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E54" i="8" s="1"/>
  <c r="CG54" i="8" s="1"/>
  <c r="CH54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E53" i="8" s="1"/>
  <c r="CG53" i="8" s="1"/>
  <c r="CH53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E52" i="8" s="1"/>
  <c r="CG52" i="8" s="1"/>
  <c r="CH52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E51" i="8" s="1"/>
  <c r="CG51" i="8" s="1"/>
  <c r="CH51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E50" i="8" s="1"/>
  <c r="CG50" i="8" s="1"/>
  <c r="CH50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E49" i="8" s="1"/>
  <c r="CG49" i="8" s="1"/>
  <c r="CH49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E48" i="8" s="1"/>
  <c r="CG48" i="8" s="1"/>
  <c r="CH48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E47" i="8" s="1"/>
  <c r="CG47" i="8" s="1"/>
  <c r="CH47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Y46" i="8" s="1"/>
  <c r="CE46" i="8" s="1"/>
  <c r="CG46" i="8" s="1"/>
  <c r="CH46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E45" i="8" s="1"/>
  <c r="CG45" i="8" s="1"/>
  <c r="CH45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Y44" i="8" s="1"/>
  <c r="CE44" i="8" s="1"/>
  <c r="CG44" i="8" s="1"/>
  <c r="CH44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E43" i="8" s="1"/>
  <c r="CG43" i="8" s="1"/>
  <c r="CH43" i="8" s="1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Y42" i="8" s="1"/>
  <c r="CE42" i="8" s="1"/>
  <c r="CG42" i="8" s="1"/>
  <c r="CH42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E41" i="8" s="1"/>
  <c r="CG41" i="8" s="1"/>
  <c r="CH41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Y40" i="8" s="1"/>
  <c r="CE40" i="8" s="1"/>
  <c r="CG40" i="8" s="1"/>
  <c r="CH40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E39" i="8" s="1"/>
  <c r="CG39" i="8" s="1"/>
  <c r="CH39" i="8" s="1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Y38" i="8" s="1"/>
  <c r="CE38" i="8" s="1"/>
  <c r="CG38" i="8" s="1"/>
  <c r="CH38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E37" i="8" s="1"/>
  <c r="CG37" i="8" s="1"/>
  <c r="CH37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E36" i="8" s="1"/>
  <c r="CG36" i="8" s="1"/>
  <c r="CH36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E35" i="8" s="1"/>
  <c r="CG35" i="8" s="1"/>
  <c r="CH35" i="8" s="1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E34" i="8" s="1"/>
  <c r="CG34" i="8" s="1"/>
  <c r="CH34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E33" i="8" s="1"/>
  <c r="CG33" i="8" s="1"/>
  <c r="CH33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E32" i="8" s="1"/>
  <c r="CG32" i="8" s="1"/>
  <c r="CH32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E31" i="8" s="1"/>
  <c r="CG31" i="8" s="1"/>
  <c r="CH31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E30" i="8" s="1"/>
  <c r="CG30" i="8" s="1"/>
  <c r="CH30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E29" i="8" s="1"/>
  <c r="CG29" i="8" s="1"/>
  <c r="CH29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E28" i="8" s="1"/>
  <c r="CG28" i="8" s="1"/>
  <c r="CH28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E27" i="8" s="1"/>
  <c r="CG27" i="8" s="1"/>
  <c r="CH27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E26" i="8" s="1"/>
  <c r="CG26" i="8" s="1"/>
  <c r="CH26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E25" i="8" s="1"/>
  <c r="CG25" i="8" s="1"/>
  <c r="CH25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E24" i="8" s="1"/>
  <c r="CG24" i="8" s="1"/>
  <c r="CH24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Y23" i="8" s="1"/>
  <c r="CE23" i="8" s="1"/>
  <c r="CG23" i="8" s="1"/>
  <c r="CH23" i="8" s="1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E22" i="8" s="1"/>
  <c r="CG22" i="8" s="1"/>
  <c r="CH22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E21" i="8" s="1"/>
  <c r="CG21" i="8" s="1"/>
  <c r="CH21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E20" i="8" s="1"/>
  <c r="CG20" i="8" s="1"/>
  <c r="CH20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 s="1"/>
  <c r="CE19" i="8" s="1"/>
  <c r="CG19" i="8" s="1"/>
  <c r="CH19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Y18" i="8" s="1"/>
  <c r="CE18" i="8" s="1"/>
  <c r="CG18" i="8" s="1"/>
  <c r="CH18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E17" i="8" s="1"/>
  <c r="CG17" i="8" s="1"/>
  <c r="CH17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E16" i="8" s="1"/>
  <c r="CG16" i="8" s="1"/>
  <c r="CH16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E15" i="8" s="1"/>
  <c r="CG15" i="8" s="1"/>
  <c r="CH15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E14" i="8" s="1"/>
  <c r="CG14" i="8" s="1"/>
  <c r="CH14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E13" i="8" s="1"/>
  <c r="CG13" i="8" s="1"/>
  <c r="CH13" i="8" s="1"/>
  <c r="CC11" i="8"/>
  <c r="CA11" i="8"/>
  <c r="BW11" i="8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E72" i="7" s="1"/>
  <c r="CG72" i="7" s="1"/>
  <c r="CH72" i="7" s="1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E71" i="7" s="1"/>
  <c r="CG71" i="7" s="1"/>
  <c r="CH71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E70" i="7" s="1"/>
  <c r="CG70" i="7" s="1"/>
  <c r="CH70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E69" i="7" s="1"/>
  <c r="CG69" i="7" s="1"/>
  <c r="CH69" i="7" s="1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E68" i="7" s="1"/>
  <c r="CG68" i="7" s="1"/>
  <c r="CH68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E67" i="7" s="1"/>
  <c r="CG67" i="7" s="1"/>
  <c r="CH67" i="7" s="1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E66" i="7" s="1"/>
  <c r="CG66" i="7" s="1"/>
  <c r="CH66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E65" i="7" s="1"/>
  <c r="CG65" i="7" s="1"/>
  <c r="CH65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E64" i="7" s="1"/>
  <c r="CG64" i="7" s="1"/>
  <c r="CH64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E63" i="7" s="1"/>
  <c r="CG63" i="7" s="1"/>
  <c r="CH63" i="7" s="1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E62" i="7" s="1"/>
  <c r="CG62" i="7" s="1"/>
  <c r="CH62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E61" i="7" s="1"/>
  <c r="CG61" i="7" s="1"/>
  <c r="CH61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E60" i="7" s="1"/>
  <c r="CG60" i="7" s="1"/>
  <c r="CH60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E59" i="7" s="1"/>
  <c r="CG59" i="7" s="1"/>
  <c r="CH59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E58" i="7" s="1"/>
  <c r="CG58" i="7" s="1"/>
  <c r="CH58" i="7" s="1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Y57" i="7" s="1"/>
  <c r="CE57" i="7" s="1"/>
  <c r="CG57" i="7" s="1"/>
  <c r="CH57" i="7" s="1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E56" i="7" s="1"/>
  <c r="CG56" i="7" s="1"/>
  <c r="CH56" i="7" s="1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E55" i="7" s="1"/>
  <c r="CG55" i="7" s="1"/>
  <c r="CH55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E54" i="7" s="1"/>
  <c r="CG54" i="7" s="1"/>
  <c r="CH54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E53" i="7" s="1"/>
  <c r="CG53" i="7" s="1"/>
  <c r="CH53" i="7" s="1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E52" i="7" s="1"/>
  <c r="CG52" i="7" s="1"/>
  <c r="CH52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E51" i="7" s="1"/>
  <c r="CG51" i="7" s="1"/>
  <c r="CH51" i="7" s="1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E50" i="7" s="1"/>
  <c r="CG50" i="7" s="1"/>
  <c r="CH50" i="7" s="1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E49" i="7" s="1"/>
  <c r="CG49" i="7" s="1"/>
  <c r="CH49" i="7" s="1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E48" i="7" s="1"/>
  <c r="CG48" i="7" s="1"/>
  <c r="CH48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E47" i="7" s="1"/>
  <c r="CG47" i="7" s="1"/>
  <c r="CH47" i="7" s="1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E46" i="7" s="1"/>
  <c r="CG46" i="7" s="1"/>
  <c r="CH46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E45" i="7" s="1"/>
  <c r="CG45" i="7" s="1"/>
  <c r="CH45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E44" i="7" s="1"/>
  <c r="CG44" i="7" s="1"/>
  <c r="CH44" i="7" s="1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E43" i="7" s="1"/>
  <c r="CG43" i="7" s="1"/>
  <c r="CH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Y42" i="7" s="1"/>
  <c r="CE42" i="7" s="1"/>
  <c r="CG42" i="7" s="1"/>
  <c r="CH42" i="7" s="1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E41" i="7" s="1"/>
  <c r="CG41" i="7" s="1"/>
  <c r="CH41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E40" i="7" s="1"/>
  <c r="CG40" i="7" s="1"/>
  <c r="CH40" i="7" s="1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Y39" i="7" s="1"/>
  <c r="CE39" i="7" s="1"/>
  <c r="CG39" i="7" s="1"/>
  <c r="CH39" i="7" s="1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E38" i="7" s="1"/>
  <c r="CG38" i="7" s="1"/>
  <c r="CH38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E37" i="7" s="1"/>
  <c r="CG37" i="7" s="1"/>
  <c r="CH37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E36" i="7" s="1"/>
  <c r="CG36" i="7" s="1"/>
  <c r="CH36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E35" i="7" s="1"/>
  <c r="CG35" i="7" s="1"/>
  <c r="CH35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E34" i="7" s="1"/>
  <c r="CG34" i="7" s="1"/>
  <c r="CH34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E33" i="7" s="1"/>
  <c r="CG33" i="7" s="1"/>
  <c r="CH33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E32" i="7" s="1"/>
  <c r="CG32" i="7" s="1"/>
  <c r="CH32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E31" i="7" s="1"/>
  <c r="CG31" i="7" s="1"/>
  <c r="CH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E30" i="7" s="1"/>
  <c r="CG30" i="7" s="1"/>
  <c r="CH30" i="7" s="1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E29" i="7" s="1"/>
  <c r="CG29" i="7" s="1"/>
  <c r="CH29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E28" i="7" s="1"/>
  <c r="CG28" i="7" s="1"/>
  <c r="CH28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E27" i="7" s="1"/>
  <c r="CG27" i="7" s="1"/>
  <c r="CH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E26" i="7" s="1"/>
  <c r="CG26" i="7" s="1"/>
  <c r="CH26" i="7" s="1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E25" i="7" s="1"/>
  <c r="CG25" i="7" s="1"/>
  <c r="CH25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E24" i="7" s="1"/>
  <c r="CG24" i="7" s="1"/>
  <c r="CH24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E23" i="7" s="1"/>
  <c r="CG23" i="7" s="1"/>
  <c r="CH23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Y22" i="7" s="1"/>
  <c r="CE22" i="7" s="1"/>
  <c r="CG22" i="7" s="1"/>
  <c r="CH22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E21" i="7" s="1"/>
  <c r="CG21" i="7" s="1"/>
  <c r="CH21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E20" i="7" s="1"/>
  <c r="CG20" i="7" s="1"/>
  <c r="CH20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E19" i="7" s="1"/>
  <c r="CG19" i="7" s="1"/>
  <c r="CH19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E18" i="7" s="1"/>
  <c r="CG18" i="7" s="1"/>
  <c r="CH18" i="7" s="1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E17" i="7" s="1"/>
  <c r="CG17" i="7" s="1"/>
  <c r="CH17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E16" i="7" s="1"/>
  <c r="CG16" i="7" s="1"/>
  <c r="CH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E15" i="7" s="1"/>
  <c r="CG15" i="7" s="1"/>
  <c r="CH15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E14" i="7" s="1"/>
  <c r="CG14" i="7" s="1"/>
  <c r="CH14" i="7" s="1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E13" i="7" s="1"/>
  <c r="CG13" i="7" s="1"/>
  <c r="CH13" i="7" s="1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E72" i="6" s="1"/>
  <c r="CG72" i="6" s="1"/>
  <c r="CH72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E71" i="6" s="1"/>
  <c r="CG71" i="6" s="1"/>
  <c r="CH71" i="6" s="1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Y70" i="6" s="1"/>
  <c r="CE70" i="6" s="1"/>
  <c r="CG70" i="6" s="1"/>
  <c r="CH70" i="6" s="1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E69" i="6" s="1"/>
  <c r="CG69" i="6" s="1"/>
  <c r="CH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Y68" i="6" s="1"/>
  <c r="CE68" i="6" s="1"/>
  <c r="CG68" i="6" s="1"/>
  <c r="CH68" i="6" s="1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E67" i="6" s="1"/>
  <c r="CG67" i="6" s="1"/>
  <c r="CH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Y66" i="6" s="1"/>
  <c r="CE66" i="6" s="1"/>
  <c r="CG66" i="6" s="1"/>
  <c r="CH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E65" i="6" s="1"/>
  <c r="CG65" i="6" s="1"/>
  <c r="CH65" i="6" s="1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Y64" i="6" s="1"/>
  <c r="CE64" i="6" s="1"/>
  <c r="CG64" i="6" s="1"/>
  <c r="CH64" i="6" s="1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E63" i="6" s="1"/>
  <c r="CG63" i="6" s="1"/>
  <c r="CH63" i="6" s="1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Y62" i="6" s="1"/>
  <c r="CE62" i="6" s="1"/>
  <c r="CG62" i="6" s="1"/>
  <c r="CH62" i="6" s="1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E61" i="6" s="1"/>
  <c r="CG61" i="6" s="1"/>
  <c r="CH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Y60" i="6" s="1"/>
  <c r="CE60" i="6" s="1"/>
  <c r="CG60" i="6" s="1"/>
  <c r="CH60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E59" i="6" s="1"/>
  <c r="CG59" i="6" s="1"/>
  <c r="CH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E58" i="6" s="1"/>
  <c r="CG58" i="6" s="1"/>
  <c r="CH58" i="6" s="1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E57" i="6" s="1"/>
  <c r="CG57" i="6" s="1"/>
  <c r="CH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Y56" i="6" s="1"/>
  <c r="CE56" i="6" s="1"/>
  <c r="CG56" i="6" s="1"/>
  <c r="CH56" i="6" s="1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E55" i="6" s="1"/>
  <c r="CG55" i="6" s="1"/>
  <c r="CH55" i="6" s="1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Y54" i="6" s="1"/>
  <c r="CE54" i="6" s="1"/>
  <c r="CG54" i="6" s="1"/>
  <c r="CH54" i="6" s="1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E53" i="6" s="1"/>
  <c r="CG53" i="6" s="1"/>
  <c r="CH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Y52" i="6" s="1"/>
  <c r="CE52" i="6" s="1"/>
  <c r="CG52" i="6" s="1"/>
  <c r="CH52" i="6" s="1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E51" i="6" s="1"/>
  <c r="CG51" i="6" s="1"/>
  <c r="CH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E50" i="6" s="1"/>
  <c r="CG50" i="6" s="1"/>
  <c r="CH50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E49" i="6" s="1"/>
  <c r="CG49" i="6" s="1"/>
  <c r="CH49" i="6" s="1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Y48" i="6" s="1"/>
  <c r="CE48" i="6" s="1"/>
  <c r="CG48" i="6" s="1"/>
  <c r="CH48" i="6" s="1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E47" i="6" s="1"/>
  <c r="CG47" i="6" s="1"/>
  <c r="CH47" i="6" s="1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Y46" i="6" s="1"/>
  <c r="CE46" i="6" s="1"/>
  <c r="CG46" i="6" s="1"/>
  <c r="CH46" i="6" s="1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Y45" i="6" s="1"/>
  <c r="CE45" i="6" s="1"/>
  <c r="CG45" i="6" s="1"/>
  <c r="CH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Y44" i="6" s="1"/>
  <c r="CE44" i="6" s="1"/>
  <c r="CG44" i="6" s="1"/>
  <c r="CH44" i="6" s="1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 s="1"/>
  <c r="CE43" i="6" s="1"/>
  <c r="CG43" i="6" s="1"/>
  <c r="CH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Y42" i="6" s="1"/>
  <c r="CE42" i="6" s="1"/>
  <c r="CG42" i="6" s="1"/>
  <c r="CH42" i="6" s="1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Y41" i="6" s="1"/>
  <c r="CE41" i="6" s="1"/>
  <c r="CG41" i="6" s="1"/>
  <c r="CH41" i="6" s="1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 s="1"/>
  <c r="CE40" i="6" s="1"/>
  <c r="CG40" i="6" s="1"/>
  <c r="CH40" i="6" s="1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E39" i="6" s="1"/>
  <c r="CG39" i="6" s="1"/>
  <c r="CH39" i="6" s="1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Y38" i="6" s="1"/>
  <c r="CE38" i="6" s="1"/>
  <c r="CG38" i="6" s="1"/>
  <c r="CH38" i="6" s="1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Y37" i="6" s="1"/>
  <c r="CE37" i="6" s="1"/>
  <c r="CG37" i="6" s="1"/>
  <c r="CH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Y36" i="6" s="1"/>
  <c r="CE36" i="6" s="1"/>
  <c r="CG36" i="6" s="1"/>
  <c r="CH36" i="6" s="1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E35" i="6" s="1"/>
  <c r="CG35" i="6" s="1"/>
  <c r="CH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Y34" i="6" s="1"/>
  <c r="CE34" i="6" s="1"/>
  <c r="CG34" i="6" s="1"/>
  <c r="CH34" i="6" s="1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E33" i="6" s="1"/>
  <c r="CG33" i="6" s="1"/>
  <c r="CH33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Y32" i="6" s="1"/>
  <c r="CE32" i="6" s="1"/>
  <c r="CG32" i="6" s="1"/>
  <c r="CH32" i="6" s="1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E31" i="6" s="1"/>
  <c r="CG31" i="6" s="1"/>
  <c r="CH31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Y30" i="6" s="1"/>
  <c r="CE30" i="6" s="1"/>
  <c r="CG30" i="6" s="1"/>
  <c r="CH30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Y29" i="6" s="1"/>
  <c r="CE29" i="6" s="1"/>
  <c r="CG29" i="6" s="1"/>
  <c r="CH29" i="6" s="1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Y28" i="6" s="1"/>
  <c r="CE28" i="6" s="1"/>
  <c r="CG28" i="6" s="1"/>
  <c r="CH28" i="6" s="1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E27" i="6" s="1"/>
  <c r="CG27" i="6" s="1"/>
  <c r="CH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Y26" i="6" s="1"/>
  <c r="CE26" i="6" s="1"/>
  <c r="CG26" i="6" s="1"/>
  <c r="CH26" i="6" s="1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Y25" i="6" s="1"/>
  <c r="CE25" i="6" s="1"/>
  <c r="CG25" i="6" s="1"/>
  <c r="CH25" i="6" s="1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Y24" i="6" s="1"/>
  <c r="CE24" i="6" s="1"/>
  <c r="CG24" i="6" s="1"/>
  <c r="CH24" i="6" s="1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E23" i="6" s="1"/>
  <c r="CG23" i="6" s="1"/>
  <c r="CH23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Y22" i="6" s="1"/>
  <c r="CE22" i="6" s="1"/>
  <c r="CG22" i="6" s="1"/>
  <c r="CH22" i="6" s="1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 s="1"/>
  <c r="CE21" i="6" s="1"/>
  <c r="CG21" i="6" s="1"/>
  <c r="CH21" i="6" s="1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Y20" i="6" s="1"/>
  <c r="CE20" i="6" s="1"/>
  <c r="CG20" i="6" s="1"/>
  <c r="CH20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E19" i="6" s="1"/>
  <c r="CG19" i="6" s="1"/>
  <c r="CH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Y18" i="6" s="1"/>
  <c r="CE18" i="6" s="1"/>
  <c r="CG18" i="6" s="1"/>
  <c r="CH18" i="6" s="1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E17" i="6" s="1"/>
  <c r="CG17" i="6" s="1"/>
  <c r="CH17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Y16" i="6" s="1"/>
  <c r="CE16" i="6" s="1"/>
  <c r="CG16" i="6" s="1"/>
  <c r="CH16" i="6" s="1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 s="1"/>
  <c r="CE15" i="6" s="1"/>
  <c r="CG15" i="6" s="1"/>
  <c r="CH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Y14" i="6" s="1"/>
  <c r="CE14" i="6" s="1"/>
  <c r="CG14" i="6" s="1"/>
  <c r="CH14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Y13" i="6" s="1"/>
  <c r="CE13" i="6" s="1"/>
  <c r="CG13" i="6" s="1"/>
  <c r="CH13" i="6" s="1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Y72" i="5" s="1"/>
  <c r="CE72" i="5" s="1"/>
  <c r="CG72" i="5" s="1"/>
  <c r="CH72" i="5" s="1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AR71" i="5" s="1"/>
  <c r="X71" i="5"/>
  <c r="V71" i="5"/>
  <c r="R71" i="5"/>
  <c r="L71" i="5"/>
  <c r="Y71" i="5" s="1"/>
  <c r="CE71" i="5" s="1"/>
  <c r="CG71" i="5" s="1"/>
  <c r="CH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Y70" i="5" s="1"/>
  <c r="CE70" i="5" s="1"/>
  <c r="CG70" i="5" s="1"/>
  <c r="CH70" i="5" s="1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Y69" i="5" s="1"/>
  <c r="CE69" i="5" s="1"/>
  <c r="CG69" i="5" s="1"/>
  <c r="CH69" i="5" s="1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E68" i="5" s="1"/>
  <c r="CG68" i="5" s="1"/>
  <c r="CH68" i="5" s="1"/>
  <c r="CC67" i="5"/>
  <c r="CA67" i="5"/>
  <c r="BW67" i="5"/>
  <c r="BQ67" i="5"/>
  <c r="CD67" i="5" s="1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Y67" i="5" s="1"/>
  <c r="CE67" i="5" s="1"/>
  <c r="CG67" i="5" s="1"/>
  <c r="CH67" i="5" s="1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Y66" i="5" s="1"/>
  <c r="CE66" i="5" s="1"/>
  <c r="CG66" i="5" s="1"/>
  <c r="CH66" i="5" s="1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Y65" i="5" s="1"/>
  <c r="CE65" i="5" s="1"/>
  <c r="CG65" i="5" s="1"/>
  <c r="CH65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Y64" i="5" s="1"/>
  <c r="CE64" i="5" s="1"/>
  <c r="CG64" i="5" s="1"/>
  <c r="CH64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AR63" i="5" s="1"/>
  <c r="X63" i="5"/>
  <c r="V63" i="5"/>
  <c r="R63" i="5"/>
  <c r="L63" i="5"/>
  <c r="Y63" i="5" s="1"/>
  <c r="CE63" i="5" s="1"/>
  <c r="CG63" i="5" s="1"/>
  <c r="CH63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Y62" i="5" s="1"/>
  <c r="CE62" i="5" s="1"/>
  <c r="CG62" i="5" s="1"/>
  <c r="CH62" i="5" s="1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Y61" i="5" s="1"/>
  <c r="CE61" i="5" s="1"/>
  <c r="CG61" i="5" s="1"/>
  <c r="CH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Y60" i="5" s="1"/>
  <c r="CE60" i="5" s="1"/>
  <c r="CG60" i="5" s="1"/>
  <c r="CH60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Y59" i="5" s="1"/>
  <c r="CE59" i="5" s="1"/>
  <c r="CG59" i="5" s="1"/>
  <c r="CH59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E58" i="5" s="1"/>
  <c r="CG58" i="5" s="1"/>
  <c r="CH58" i="5" s="1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Y57" i="5" s="1"/>
  <c r="CE57" i="5" s="1"/>
  <c r="CG57" i="5" s="1"/>
  <c r="CH57" i="5" s="1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Y56" i="5" s="1"/>
  <c r="CE56" i="5" s="1"/>
  <c r="CG56" i="5" s="1"/>
  <c r="CH56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Y55" i="5" s="1"/>
  <c r="CE55" i="5" s="1"/>
  <c r="CG55" i="5" s="1"/>
  <c r="CH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Y54" i="5" s="1"/>
  <c r="CE54" i="5" s="1"/>
  <c r="CG54" i="5" s="1"/>
  <c r="CH54" i="5" s="1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Y53" i="5" s="1"/>
  <c r="CE53" i="5" s="1"/>
  <c r="CG53" i="5" s="1"/>
  <c r="CH53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Y52" i="5" s="1"/>
  <c r="CE52" i="5" s="1"/>
  <c r="CG52" i="5" s="1"/>
  <c r="CH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Y51" i="5" s="1"/>
  <c r="CE51" i="5" s="1"/>
  <c r="CG51" i="5" s="1"/>
  <c r="CH51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Y50" i="5" s="1"/>
  <c r="CE50" i="5" s="1"/>
  <c r="CG50" i="5" s="1"/>
  <c r="CH50" i="5" s="1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Y49" i="5" s="1"/>
  <c r="CE49" i="5" s="1"/>
  <c r="CG49" i="5" s="1"/>
  <c r="CH49" i="5" s="1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AR48" i="5" s="1"/>
  <c r="X48" i="5"/>
  <c r="V48" i="5"/>
  <c r="R48" i="5"/>
  <c r="L48" i="5"/>
  <c r="Y48" i="5" s="1"/>
  <c r="CE48" i="5" s="1"/>
  <c r="CG48" i="5" s="1"/>
  <c r="CH48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Y47" i="5" s="1"/>
  <c r="CE47" i="5" s="1"/>
  <c r="CG47" i="5" s="1"/>
  <c r="CH47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Y46" i="5" s="1"/>
  <c r="CE46" i="5" s="1"/>
  <c r="CG46" i="5" s="1"/>
  <c r="CH46" i="5" s="1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Y45" i="5" s="1"/>
  <c r="CE45" i="5" s="1"/>
  <c r="CG45" i="5" s="1"/>
  <c r="CH45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 s="1"/>
  <c r="CE44" i="5" s="1"/>
  <c r="CG44" i="5" s="1"/>
  <c r="CH44" i="5" s="1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Y43" i="5" s="1"/>
  <c r="CE43" i="5" s="1"/>
  <c r="CG43" i="5" s="1"/>
  <c r="CH43" i="5" s="1"/>
  <c r="CC42" i="5"/>
  <c r="CA42" i="5"/>
  <c r="BW42" i="5"/>
  <c r="BQ42" i="5"/>
  <c r="CD42" i="5" s="1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Y42" i="5" s="1"/>
  <c r="CE42" i="5" s="1"/>
  <c r="CG42" i="5" s="1"/>
  <c r="CH42" i="5" s="1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Y41" i="5" s="1"/>
  <c r="CE41" i="5" s="1"/>
  <c r="CG41" i="5" s="1"/>
  <c r="CH41" i="5" s="1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AR40" i="5" s="1"/>
  <c r="X40" i="5"/>
  <c r="V40" i="5"/>
  <c r="R40" i="5"/>
  <c r="L40" i="5"/>
  <c r="Y40" i="5" s="1"/>
  <c r="CE40" i="5" s="1"/>
  <c r="CG40" i="5" s="1"/>
  <c r="CH40" i="5" s="1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Y39" i="5" s="1"/>
  <c r="CE39" i="5" s="1"/>
  <c r="CG39" i="5" s="1"/>
  <c r="CH39" i="5" s="1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Y38" i="5" s="1"/>
  <c r="CE38" i="5" s="1"/>
  <c r="CG38" i="5" s="1"/>
  <c r="CH38" i="5" s="1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Y37" i="5" s="1"/>
  <c r="CE37" i="5" s="1"/>
  <c r="CG37" i="5" s="1"/>
  <c r="CH37" i="5" s="1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Y36" i="5" s="1"/>
  <c r="CE36" i="5" s="1"/>
  <c r="CG36" i="5" s="1"/>
  <c r="CH36" i="5" s="1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Y35" i="5" s="1"/>
  <c r="CE35" i="5" s="1"/>
  <c r="CG35" i="5" s="1"/>
  <c r="CH35" i="5" s="1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Y34" i="5" s="1"/>
  <c r="CE34" i="5" s="1"/>
  <c r="CG34" i="5" s="1"/>
  <c r="CH34" i="5" s="1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AR33" i="5" s="1"/>
  <c r="X33" i="5"/>
  <c r="V33" i="5"/>
  <c r="R33" i="5"/>
  <c r="L33" i="5"/>
  <c r="Y33" i="5" s="1"/>
  <c r="CE33" i="5" s="1"/>
  <c r="CG33" i="5" s="1"/>
  <c r="CH33" i="5" s="1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Y32" i="5" s="1"/>
  <c r="CE32" i="5" s="1"/>
  <c r="CG32" i="5" s="1"/>
  <c r="CH32" i="5" s="1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Y31" i="5" s="1"/>
  <c r="CE31" i="5" s="1"/>
  <c r="CG31" i="5" s="1"/>
  <c r="CH31" i="5" s="1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Y30" i="5" s="1"/>
  <c r="CE30" i="5" s="1"/>
  <c r="CG30" i="5" s="1"/>
  <c r="CH30" i="5" s="1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Y29" i="5" s="1"/>
  <c r="CE29" i="5" s="1"/>
  <c r="CG29" i="5" s="1"/>
  <c r="CH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E28" i="5" s="1"/>
  <c r="CG28" i="5" s="1"/>
  <c r="CH28" i="5" s="1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Y27" i="5" s="1"/>
  <c r="CE27" i="5" s="1"/>
  <c r="CG27" i="5" s="1"/>
  <c r="CH27" i="5" s="1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 s="1"/>
  <c r="CE26" i="5" s="1"/>
  <c r="CG26" i="5" s="1"/>
  <c r="CH26" i="5" s="1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AR25" i="5" s="1"/>
  <c r="X25" i="5"/>
  <c r="V25" i="5"/>
  <c r="R25" i="5"/>
  <c r="L25" i="5"/>
  <c r="Y25" i="5" s="1"/>
  <c r="CE25" i="5" s="1"/>
  <c r="CG25" i="5" s="1"/>
  <c r="CH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AR24" i="5" s="1"/>
  <c r="X24" i="5"/>
  <c r="V24" i="5"/>
  <c r="R24" i="5"/>
  <c r="L24" i="5"/>
  <c r="Y24" i="5" s="1"/>
  <c r="CE24" i="5" s="1"/>
  <c r="CG24" i="5" s="1"/>
  <c r="CH24" i="5" s="1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Y23" i="5" s="1"/>
  <c r="CE23" i="5" s="1"/>
  <c r="CG23" i="5" s="1"/>
  <c r="CH23" i="5" s="1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Y22" i="5" s="1"/>
  <c r="CE22" i="5" s="1"/>
  <c r="CG22" i="5" s="1"/>
  <c r="CH22" i="5" s="1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Y21" i="5" s="1"/>
  <c r="CE21" i="5" s="1"/>
  <c r="CG21" i="5" s="1"/>
  <c r="CH21" i="5" s="1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Y20" i="5" s="1"/>
  <c r="CE20" i="5" s="1"/>
  <c r="CG20" i="5" s="1"/>
  <c r="CH20" i="5" s="1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Y19" i="5" s="1"/>
  <c r="CE19" i="5" s="1"/>
  <c r="CG19" i="5" s="1"/>
  <c r="CH19" i="5" s="1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Y18" i="5" s="1"/>
  <c r="CE18" i="5" s="1"/>
  <c r="CG18" i="5" s="1"/>
  <c r="CH18" i="5" s="1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AR17" i="5" s="1"/>
  <c r="X17" i="5"/>
  <c r="V17" i="5"/>
  <c r="R17" i="5"/>
  <c r="L17" i="5"/>
  <c r="Y17" i="5" s="1"/>
  <c r="CE17" i="5" s="1"/>
  <c r="CG17" i="5" s="1"/>
  <c r="CH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L16" i="5"/>
  <c r="Y16" i="5" s="1"/>
  <c r="CE16" i="5" s="1"/>
  <c r="CG16" i="5" s="1"/>
  <c r="CH16" i="5" s="1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Y15" i="5" s="1"/>
  <c r="CE15" i="5" s="1"/>
  <c r="CG15" i="5" s="1"/>
  <c r="CH15" i="5" s="1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AR14" i="5" s="1"/>
  <c r="X14" i="5"/>
  <c r="V14" i="5"/>
  <c r="R14" i="5"/>
  <c r="L14" i="5"/>
  <c r="Y14" i="5" s="1"/>
  <c r="CE14" i="5" s="1"/>
  <c r="CG14" i="5" s="1"/>
  <c r="CH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Y13" i="5" s="1"/>
  <c r="CE13" i="5" s="1"/>
  <c r="CG13" i="5" s="1"/>
  <c r="CH13" i="5" s="1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E72" i="4" s="1"/>
  <c r="CG72" i="4" s="1"/>
  <c r="CH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E71" i="4" s="1"/>
  <c r="CG71" i="4" s="1"/>
  <c r="CH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E70" i="4" s="1"/>
  <c r="CG70" i="4" s="1"/>
  <c r="CH70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E69" i="4" s="1"/>
  <c r="CG69" i="4" s="1"/>
  <c r="CH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E68" i="4" s="1"/>
  <c r="CG68" i="4" s="1"/>
  <c r="CH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E67" i="4" s="1"/>
  <c r="CG67" i="4" s="1"/>
  <c r="CH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E66" i="4" s="1"/>
  <c r="CG66" i="4" s="1"/>
  <c r="CH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E65" i="4" s="1"/>
  <c r="CG65" i="4" s="1"/>
  <c r="CH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E64" i="4" s="1"/>
  <c r="CG64" i="4" s="1"/>
  <c r="CH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E63" i="4" s="1"/>
  <c r="CG63" i="4" s="1"/>
  <c r="CH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E62" i="4" s="1"/>
  <c r="CG62" i="4" s="1"/>
  <c r="CH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E61" i="4" s="1"/>
  <c r="CG61" i="4" s="1"/>
  <c r="CH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E60" i="4" s="1"/>
  <c r="CG60" i="4" s="1"/>
  <c r="CH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E59" i="4" s="1"/>
  <c r="CG59" i="4" s="1"/>
  <c r="CH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E58" i="4" s="1"/>
  <c r="CG58" i="4" s="1"/>
  <c r="CH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E57" i="4" s="1"/>
  <c r="CG57" i="4" s="1"/>
  <c r="CH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E56" i="4" s="1"/>
  <c r="CG56" i="4" s="1"/>
  <c r="CH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E55" i="4" s="1"/>
  <c r="CG55" i="4" s="1"/>
  <c r="CH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E54" i="4" s="1"/>
  <c r="CG54" i="4" s="1"/>
  <c r="CH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E53" i="4" s="1"/>
  <c r="CG53" i="4" s="1"/>
  <c r="CH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E52" i="4" s="1"/>
  <c r="CG52" i="4" s="1"/>
  <c r="CH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E51" i="4" s="1"/>
  <c r="CG51" i="4" s="1"/>
  <c r="CH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E50" i="4" s="1"/>
  <c r="CG50" i="4" s="1"/>
  <c r="CH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E49" i="4" s="1"/>
  <c r="CG49" i="4" s="1"/>
  <c r="CH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E48" i="4" s="1"/>
  <c r="CG48" i="4" s="1"/>
  <c r="CH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E47" i="4" s="1"/>
  <c r="CG47" i="4" s="1"/>
  <c r="CH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E46" i="4" s="1"/>
  <c r="CG46" i="4" s="1"/>
  <c r="CH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E45" i="4" s="1"/>
  <c r="CG45" i="4" s="1"/>
  <c r="CH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E44" i="4" s="1"/>
  <c r="CG44" i="4" s="1"/>
  <c r="CH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E43" i="4" s="1"/>
  <c r="CG43" i="4" s="1"/>
  <c r="CH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 s="1"/>
  <c r="CE42" i="4" s="1"/>
  <c r="CG42" i="4" s="1"/>
  <c r="CH42" i="4" s="1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E41" i="4" s="1"/>
  <c r="CG41" i="4" s="1"/>
  <c r="CH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E40" i="4" s="1"/>
  <c r="CG40" i="4" s="1"/>
  <c r="CH40" i="4" s="1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E39" i="4" s="1"/>
  <c r="CG39" i="4" s="1"/>
  <c r="CH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E38" i="4" s="1"/>
  <c r="CG38" i="4" s="1"/>
  <c r="CH38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E37" i="4" s="1"/>
  <c r="CG37" i="4" s="1"/>
  <c r="CH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E36" i="4" s="1"/>
  <c r="CG36" i="4" s="1"/>
  <c r="CH36" i="4" s="1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E35" i="4" s="1"/>
  <c r="CG35" i="4" s="1"/>
  <c r="CH35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E34" i="4" s="1"/>
  <c r="CG34" i="4" s="1"/>
  <c r="CH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E33" i="4" s="1"/>
  <c r="CG33" i="4" s="1"/>
  <c r="CH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E32" i="4" s="1"/>
  <c r="CG32" i="4" s="1"/>
  <c r="CH32" i="4" s="1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E31" i="4" s="1"/>
  <c r="CG31" i="4" s="1"/>
  <c r="CH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E30" i="4" s="1"/>
  <c r="CG30" i="4" s="1"/>
  <c r="CH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E29" i="4" s="1"/>
  <c r="CG29" i="4" s="1"/>
  <c r="CH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E28" i="4" s="1"/>
  <c r="CG28" i="4" s="1"/>
  <c r="CH28" i="4" s="1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E27" i="4" s="1"/>
  <c r="CG27" i="4" s="1"/>
  <c r="CH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E26" i="4" s="1"/>
  <c r="CG26" i="4" s="1"/>
  <c r="CH26" i="4" s="1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E25" i="4" s="1"/>
  <c r="CG25" i="4" s="1"/>
  <c r="CH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E24" i="4" s="1"/>
  <c r="CG24" i="4" s="1"/>
  <c r="CH24" i="4" s="1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E23" i="4" s="1"/>
  <c r="CG23" i="4" s="1"/>
  <c r="CH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E22" i="4" s="1"/>
  <c r="CG22" i="4" s="1"/>
  <c r="CH22" i="4" s="1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E21" i="4" s="1"/>
  <c r="CG21" i="4" s="1"/>
  <c r="CH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E20" i="4" s="1"/>
  <c r="CG20" i="4" s="1"/>
  <c r="CH20" i="4" s="1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E19" i="4" s="1"/>
  <c r="CG19" i="4" s="1"/>
  <c r="CH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Y18" i="4" s="1"/>
  <c r="CE18" i="4" s="1"/>
  <c r="CG18" i="4" s="1"/>
  <c r="CH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E17" i="4" s="1"/>
  <c r="CG17" i="4" s="1"/>
  <c r="CH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E16" i="4" s="1"/>
  <c r="CG16" i="4" s="1"/>
  <c r="CH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E15" i="4" s="1"/>
  <c r="CG15" i="4" s="1"/>
  <c r="CH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E14" i="4" s="1"/>
  <c r="CG14" i="4" s="1"/>
  <c r="CH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E13" i="4" s="1"/>
  <c r="CG13" i="4" s="1"/>
  <c r="CH13" i="4" s="1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E72" i="3" s="1"/>
  <c r="CG72" i="3" s="1"/>
  <c r="CH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E71" i="3" s="1"/>
  <c r="CG71" i="3" s="1"/>
  <c r="CH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E70" i="3" s="1"/>
  <c r="CG70" i="3" s="1"/>
  <c r="CH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E69" i="3" s="1"/>
  <c r="CG69" i="3" s="1"/>
  <c r="CH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E68" i="3" s="1"/>
  <c r="CG68" i="3" s="1"/>
  <c r="CH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E67" i="3" s="1"/>
  <c r="CG67" i="3" s="1"/>
  <c r="CH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E66" i="3" s="1"/>
  <c r="CG66" i="3" s="1"/>
  <c r="CH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E65" i="3" s="1"/>
  <c r="CG65" i="3" s="1"/>
  <c r="CH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E64" i="3" s="1"/>
  <c r="CG64" i="3" s="1"/>
  <c r="CH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E63" i="3" s="1"/>
  <c r="CG63" i="3" s="1"/>
  <c r="CH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E62" i="3" s="1"/>
  <c r="CG62" i="3" s="1"/>
  <c r="CH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E61" i="3" s="1"/>
  <c r="CG61" i="3" s="1"/>
  <c r="CH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E60" i="3" s="1"/>
  <c r="CG60" i="3" s="1"/>
  <c r="CH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E59" i="3" s="1"/>
  <c r="CG59" i="3" s="1"/>
  <c r="CH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E58" i="3" s="1"/>
  <c r="CG58" i="3" s="1"/>
  <c r="CH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E57" i="3" s="1"/>
  <c r="CG57" i="3" s="1"/>
  <c r="CH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E56" i="3" s="1"/>
  <c r="CG56" i="3" s="1"/>
  <c r="CH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E55" i="3" s="1"/>
  <c r="CG55" i="3" s="1"/>
  <c r="CH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E54" i="3" s="1"/>
  <c r="CG54" i="3" s="1"/>
  <c r="CH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E53" i="3" s="1"/>
  <c r="CG53" i="3" s="1"/>
  <c r="CH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E52" i="3" s="1"/>
  <c r="CG52" i="3" s="1"/>
  <c r="CH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E51" i="3" s="1"/>
  <c r="CG51" i="3" s="1"/>
  <c r="CH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E50" i="3" s="1"/>
  <c r="CG50" i="3" s="1"/>
  <c r="CH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E49" i="3" s="1"/>
  <c r="CG49" i="3" s="1"/>
  <c r="CH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E48" i="3" s="1"/>
  <c r="CG48" i="3" s="1"/>
  <c r="CH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E47" i="3" s="1"/>
  <c r="CG47" i="3" s="1"/>
  <c r="CH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E46" i="3" s="1"/>
  <c r="CG46" i="3" s="1"/>
  <c r="CH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E45" i="3" s="1"/>
  <c r="CG45" i="3" s="1"/>
  <c r="CH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E44" i="3" s="1"/>
  <c r="CG44" i="3" s="1"/>
  <c r="CH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E43" i="3" s="1"/>
  <c r="CG43" i="3" s="1"/>
  <c r="CH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E42" i="3" s="1"/>
  <c r="CG42" i="3" s="1"/>
  <c r="CH42" i="3" s="1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E41" i="3" s="1"/>
  <c r="CG41" i="3" s="1"/>
  <c r="CH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E40" i="3" s="1"/>
  <c r="CG40" i="3" s="1"/>
  <c r="CH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E39" i="3" s="1"/>
  <c r="CG39" i="3" s="1"/>
  <c r="CH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E38" i="3" s="1"/>
  <c r="CG38" i="3" s="1"/>
  <c r="CH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E37" i="3" s="1"/>
  <c r="CG37" i="3" s="1"/>
  <c r="CH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E36" i="3" s="1"/>
  <c r="CG36" i="3" s="1"/>
  <c r="CH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E35" i="3" s="1"/>
  <c r="CG35" i="3" s="1"/>
  <c r="CH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E34" i="3" s="1"/>
  <c r="CG34" i="3" s="1"/>
  <c r="CH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E33" i="3" s="1"/>
  <c r="CG33" i="3" s="1"/>
  <c r="CH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E32" i="3" s="1"/>
  <c r="CG32" i="3" s="1"/>
  <c r="CH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E31" i="3" s="1"/>
  <c r="CG31" i="3" s="1"/>
  <c r="CH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E30" i="3" s="1"/>
  <c r="CG30" i="3" s="1"/>
  <c r="CH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E29" i="3" s="1"/>
  <c r="CG29" i="3" s="1"/>
  <c r="CH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E28" i="3" s="1"/>
  <c r="CG28" i="3" s="1"/>
  <c r="CH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E27" i="3" s="1"/>
  <c r="CG27" i="3" s="1"/>
  <c r="CH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E26" i="3" s="1"/>
  <c r="CG26" i="3" s="1"/>
  <c r="CH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E25" i="3" s="1"/>
  <c r="CG25" i="3" s="1"/>
  <c r="CH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E24" i="3" s="1"/>
  <c r="CG24" i="3" s="1"/>
  <c r="CH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E23" i="3" s="1"/>
  <c r="CG23" i="3" s="1"/>
  <c r="CH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E22" i="3" s="1"/>
  <c r="CG22" i="3" s="1"/>
  <c r="CH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E21" i="3" s="1"/>
  <c r="CG21" i="3" s="1"/>
  <c r="CH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E20" i="3" s="1"/>
  <c r="CG20" i="3" s="1"/>
  <c r="CH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E19" i="3" s="1"/>
  <c r="CG19" i="3" s="1"/>
  <c r="CH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E18" i="3" s="1"/>
  <c r="CG18" i="3" s="1"/>
  <c r="CH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E17" i="3" s="1"/>
  <c r="CG17" i="3" s="1"/>
  <c r="CH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E16" i="3" s="1"/>
  <c r="CG16" i="3" s="1"/>
  <c r="CH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E15" i="3" s="1"/>
  <c r="CG15" i="3" s="1"/>
  <c r="CH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E14" i="3" s="1"/>
  <c r="CG14" i="3" s="1"/>
  <c r="CH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E13" i="3" s="1"/>
  <c r="CG13" i="3" s="1"/>
  <c r="CH13" i="3" s="1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E72" i="2" s="1"/>
  <c r="CG72" i="2" s="1"/>
  <c r="CH72" i="2" s="1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E71" i="2" s="1"/>
  <c r="CG71" i="2" s="1"/>
  <c r="CH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E70" i="2" s="1"/>
  <c r="CG70" i="2" s="1"/>
  <c r="CH70" i="2" s="1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E69" i="2" s="1"/>
  <c r="CG69" i="2" s="1"/>
  <c r="CH69" i="2" s="1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E68" i="2" s="1"/>
  <c r="CG68" i="2" s="1"/>
  <c r="CH68" i="2" s="1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E67" i="2" s="1"/>
  <c r="CG67" i="2" s="1"/>
  <c r="CH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E66" i="2" s="1"/>
  <c r="CG66" i="2" s="1"/>
  <c r="CH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E65" i="2" s="1"/>
  <c r="CG65" i="2" s="1"/>
  <c r="CH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E64" i="2" s="1"/>
  <c r="CG64" i="2" s="1"/>
  <c r="CH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E63" i="2" s="1"/>
  <c r="CG63" i="2" s="1"/>
  <c r="CH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Y62" i="2" s="1"/>
  <c r="CE62" i="2" s="1"/>
  <c r="CG62" i="2" s="1"/>
  <c r="CH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E61" i="2" s="1"/>
  <c r="CG61" i="2" s="1"/>
  <c r="CH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E60" i="2" s="1"/>
  <c r="CG60" i="2" s="1"/>
  <c r="CH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E59" i="2" s="1"/>
  <c r="CG59" i="2" s="1"/>
  <c r="CH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Y58" i="2" s="1"/>
  <c r="CE58" i="2" s="1"/>
  <c r="CG58" i="2" s="1"/>
  <c r="CH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E57" i="2" s="1"/>
  <c r="CG57" i="2" s="1"/>
  <c r="CH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Y56" i="2" s="1"/>
  <c r="CE56" i="2" s="1"/>
  <c r="CG56" i="2" s="1"/>
  <c r="CH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E55" i="2" s="1"/>
  <c r="CG55" i="2" s="1"/>
  <c r="CH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E54" i="2" s="1"/>
  <c r="CG54" i="2" s="1"/>
  <c r="CH54" i="2" s="1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E53" i="2" s="1"/>
  <c r="CG53" i="2" s="1"/>
  <c r="CH53" i="2" s="1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E52" i="2" s="1"/>
  <c r="CG52" i="2" s="1"/>
  <c r="CH52" i="2" s="1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E51" i="2" s="1"/>
  <c r="CG51" i="2" s="1"/>
  <c r="CH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Y50" i="2" s="1"/>
  <c r="CE50" i="2" s="1"/>
  <c r="CG50" i="2" s="1"/>
  <c r="CH50" i="2" s="1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E49" i="2" s="1"/>
  <c r="CG49" i="2" s="1"/>
  <c r="CH49" i="2" s="1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E48" i="2" s="1"/>
  <c r="CG48" i="2" s="1"/>
  <c r="CH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E47" i="2" s="1"/>
  <c r="CG47" i="2" s="1"/>
  <c r="CH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E46" i="2" s="1"/>
  <c r="CG46" i="2" s="1"/>
  <c r="CH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E45" i="2" s="1"/>
  <c r="CG45" i="2" s="1"/>
  <c r="CH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 s="1"/>
  <c r="CE44" i="2" s="1"/>
  <c r="CG44" i="2" s="1"/>
  <c r="CH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E43" i="2" s="1"/>
  <c r="CG43" i="2" s="1"/>
  <c r="CH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 s="1"/>
  <c r="CE42" i="2" s="1"/>
  <c r="CG42" i="2" s="1"/>
  <c r="CH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E41" i="2" s="1"/>
  <c r="CG41" i="2" s="1"/>
  <c r="CH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Y40" i="2" s="1"/>
  <c r="CE40" i="2" s="1"/>
  <c r="CG40" i="2" s="1"/>
  <c r="CH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E39" i="2" s="1"/>
  <c r="CG39" i="2" s="1"/>
  <c r="CH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E38" i="2" s="1"/>
  <c r="CG38" i="2" s="1"/>
  <c r="CH38" i="2" s="1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 s="1"/>
  <c r="CE37" i="2" s="1"/>
  <c r="CG37" i="2" s="1"/>
  <c r="CH37" i="2" s="1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E36" i="2" s="1"/>
  <c r="CG36" i="2" s="1"/>
  <c r="CH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E35" i="2" s="1"/>
  <c r="CG35" i="2" s="1"/>
  <c r="CH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E34" i="2" s="1"/>
  <c r="CG34" i="2" s="1"/>
  <c r="CH34" i="2" s="1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E33" i="2" s="1"/>
  <c r="CG33" i="2" s="1"/>
  <c r="CH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E32" i="2" s="1"/>
  <c r="CG32" i="2" s="1"/>
  <c r="CH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E31" i="2" s="1"/>
  <c r="CG31" i="2" s="1"/>
  <c r="CH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E30" i="2" s="1"/>
  <c r="CG30" i="2" s="1"/>
  <c r="CH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E29" i="2" s="1"/>
  <c r="CG29" i="2" s="1"/>
  <c r="CH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Y28" i="2" s="1"/>
  <c r="CE28" i="2" s="1"/>
  <c r="CG28" i="2" s="1"/>
  <c r="CH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E27" i="2" s="1"/>
  <c r="CG27" i="2" s="1"/>
  <c r="CH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E24" i="2" s="1"/>
  <c r="CG24" i="2" s="1"/>
  <c r="CH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E23" i="2" s="1"/>
  <c r="CG23" i="2" s="1"/>
  <c r="CH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E21" i="2" s="1"/>
  <c r="CG21" i="2" s="1"/>
  <c r="CH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E20" i="2" s="1"/>
  <c r="CG20" i="2" s="1"/>
  <c r="CH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E17" i="2" s="1"/>
  <c r="CG17" i="2" s="1"/>
  <c r="CH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E16" i="2" s="1"/>
  <c r="CG16" i="2" s="1"/>
  <c r="CH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E15" i="2" s="1"/>
  <c r="CG15" i="2" s="1"/>
  <c r="CH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E14" i="2" s="1"/>
  <c r="CG14" i="2" s="1"/>
  <c r="CH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E72" i="1" s="1"/>
  <c r="CG72" i="1" s="1"/>
  <c r="CH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E71" i="1" s="1"/>
  <c r="CG71" i="1" s="1"/>
  <c r="CH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E70" i="1" s="1"/>
  <c r="CG70" i="1" s="1"/>
  <c r="CH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E69" i="1" s="1"/>
  <c r="CG69" i="1" s="1"/>
  <c r="CH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E68" i="1" s="1"/>
  <c r="CG68" i="1" s="1"/>
  <c r="CH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E67" i="1" s="1"/>
  <c r="CG67" i="1" s="1"/>
  <c r="CH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E66" i="1" s="1"/>
  <c r="CG66" i="1" s="1"/>
  <c r="CH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E65" i="1" s="1"/>
  <c r="CG65" i="1" s="1"/>
  <c r="CH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E64" i="1" s="1"/>
  <c r="CG64" i="1" s="1"/>
  <c r="CH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E63" i="1" s="1"/>
  <c r="CG63" i="1" s="1"/>
  <c r="CH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E62" i="1" s="1"/>
  <c r="CG62" i="1" s="1"/>
  <c r="CH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E61" i="1" s="1"/>
  <c r="CG61" i="1" s="1"/>
  <c r="CH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E60" i="1" s="1"/>
  <c r="CG60" i="1" s="1"/>
  <c r="CH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E59" i="1" s="1"/>
  <c r="CG59" i="1" s="1"/>
  <c r="CH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E58" i="1" s="1"/>
  <c r="CG58" i="1" s="1"/>
  <c r="CH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E57" i="1" s="1"/>
  <c r="CG57" i="1" s="1"/>
  <c r="CH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E56" i="1" s="1"/>
  <c r="CG56" i="1" s="1"/>
  <c r="CH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E55" i="1" s="1"/>
  <c r="CG55" i="1" s="1"/>
  <c r="CH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E54" i="1" s="1"/>
  <c r="CG54" i="1" s="1"/>
  <c r="CH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E53" i="1" s="1"/>
  <c r="CG53" i="1" s="1"/>
  <c r="CH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E52" i="1" s="1"/>
  <c r="CG52" i="1" s="1"/>
  <c r="CH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E51" i="1" s="1"/>
  <c r="CG51" i="1" s="1"/>
  <c r="CH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E50" i="1" s="1"/>
  <c r="CG50" i="1" s="1"/>
  <c r="CH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E49" i="1" s="1"/>
  <c r="CG49" i="1" s="1"/>
  <c r="CH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E48" i="1" s="1"/>
  <c r="CG48" i="1" s="1"/>
  <c r="CH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E47" i="1" s="1"/>
  <c r="CG47" i="1" s="1"/>
  <c r="CH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E46" i="1" s="1"/>
  <c r="CG46" i="1" s="1"/>
  <c r="CH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E45" i="1" s="1"/>
  <c r="CG45" i="1" s="1"/>
  <c r="CH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E44" i="1" s="1"/>
  <c r="CG44" i="1" s="1"/>
  <c r="CH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E43" i="1" s="1"/>
  <c r="CG43" i="1" s="1"/>
  <c r="CH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E42" i="1" s="1"/>
  <c r="CG42" i="1" s="1"/>
  <c r="CH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E41" i="1" s="1"/>
  <c r="CG41" i="1" s="1"/>
  <c r="CH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E40" i="1" s="1"/>
  <c r="CG40" i="1" s="1"/>
  <c r="CH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E39" i="1" s="1"/>
  <c r="CG39" i="1" s="1"/>
  <c r="CH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E38" i="1" s="1"/>
  <c r="CG38" i="1" s="1"/>
  <c r="CH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E37" i="1" s="1"/>
  <c r="CG37" i="1" s="1"/>
  <c r="CH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E36" i="1" s="1"/>
  <c r="CG36" i="1" s="1"/>
  <c r="CH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E35" i="1" s="1"/>
  <c r="CG35" i="1" s="1"/>
  <c r="CH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E34" i="1" s="1"/>
  <c r="CG34" i="1" s="1"/>
  <c r="CH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E33" i="1" s="1"/>
  <c r="CG33" i="1" s="1"/>
  <c r="CH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E32" i="1" s="1"/>
  <c r="CG32" i="1" s="1"/>
  <c r="CH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E31" i="1" s="1"/>
  <c r="CG31" i="1" s="1"/>
  <c r="CH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E30" i="1" s="1"/>
  <c r="CG30" i="1" s="1"/>
  <c r="CH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E29" i="1" s="1"/>
  <c r="CG29" i="1" s="1"/>
  <c r="CH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E28" i="1" s="1"/>
  <c r="CG28" i="1" s="1"/>
  <c r="CH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E27" i="1" s="1"/>
  <c r="CG27" i="1" s="1"/>
  <c r="CH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E26" i="1" s="1"/>
  <c r="CG26" i="1" s="1"/>
  <c r="CH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E25" i="1" s="1"/>
  <c r="CG25" i="1" s="1"/>
  <c r="CH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E24" i="1" s="1"/>
  <c r="CG24" i="1" s="1"/>
  <c r="CH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E23" i="1" s="1"/>
  <c r="CG23" i="1" s="1"/>
  <c r="CH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E22" i="1" s="1"/>
  <c r="CG22" i="1" s="1"/>
  <c r="CH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E21" i="1" s="1"/>
  <c r="CG21" i="1" s="1"/>
  <c r="CH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E20" i="1" s="1"/>
  <c r="CG20" i="1" s="1"/>
  <c r="CH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E19" i="1" s="1"/>
  <c r="CG19" i="1" s="1"/>
  <c r="CH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E18" i="1" s="1"/>
  <c r="CG18" i="1" s="1"/>
  <c r="CH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E17" i="1" s="1"/>
  <c r="CG17" i="1" s="1"/>
  <c r="CH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E16" i="1" s="1"/>
  <c r="CG16" i="1" s="1"/>
  <c r="CH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E15" i="1" s="1"/>
  <c r="CG15" i="1" s="1"/>
  <c r="CH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E14" i="1" s="1"/>
  <c r="CG14" i="1" s="1"/>
  <c r="CH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E13" i="1" s="1"/>
  <c r="CG13" i="1" s="1"/>
  <c r="CH13" i="1" s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E22" i="2" l="1"/>
  <c r="CG22" i="2" s="1"/>
  <c r="CH22" i="2" s="1"/>
  <c r="CE18" i="2"/>
  <c r="CG18" i="2" s="1"/>
  <c r="CH18" i="2" s="1"/>
  <c r="CE19" i="2"/>
  <c r="CG19" i="2" s="1"/>
  <c r="CH19" i="2" s="1"/>
  <c r="CE13" i="2"/>
  <c r="CG13" i="2" s="1"/>
  <c r="CH13" i="2" s="1"/>
  <c r="CE25" i="2"/>
  <c r="CG25" i="2" s="1"/>
  <c r="CH25" i="2" s="1"/>
  <c r="CE26" i="2"/>
  <c r="CG26" i="2" s="1"/>
  <c r="CH26" i="2" s="1"/>
  <c r="Y11" i="1"/>
  <c r="G6" i="1" s="1"/>
  <c r="AR11" i="1"/>
  <c r="Z6" i="1" s="1"/>
  <c r="BK11" i="1"/>
  <c r="AS6" i="1" s="1"/>
  <c r="CD11" i="1"/>
  <c r="BL6" i="1" s="1"/>
  <c r="Y11" i="2"/>
  <c r="G6" i="2" s="1"/>
  <c r="AR11" i="2"/>
  <c r="Z6" i="2" s="1"/>
  <c r="BK11" i="2"/>
  <c r="AS6" i="2" s="1"/>
  <c r="CD11" i="2"/>
  <c r="BL6" i="2" s="1"/>
  <c r="Y11" i="3"/>
  <c r="G6" i="3" s="1"/>
  <c r="AR11" i="3"/>
  <c r="Z6" i="3" s="1"/>
  <c r="BK11" i="3"/>
  <c r="AS6" i="3" s="1"/>
  <c r="CD11" i="3"/>
  <c r="BL6" i="3" s="1"/>
  <c r="Y11" i="4"/>
  <c r="G6" i="4" s="1"/>
  <c r="AR11" i="4"/>
  <c r="Z6" i="4" s="1"/>
  <c r="BK11" i="4"/>
  <c r="AS6" i="4" s="1"/>
  <c r="CD11" i="4"/>
  <c r="BL6" i="4" s="1"/>
  <c r="Y11" i="5"/>
  <c r="G6" i="5" s="1"/>
  <c r="AR11" i="5"/>
  <c r="Z6" i="5" s="1"/>
  <c r="BK11" i="5"/>
  <c r="AS6" i="5" s="1"/>
  <c r="CD11" i="5"/>
  <c r="BL6" i="5" s="1"/>
  <c r="Y11" i="6"/>
  <c r="G6" i="6" s="1"/>
  <c r="AR11" i="6"/>
  <c r="Z6" i="6" s="1"/>
  <c r="BK11" i="6"/>
  <c r="AS6" i="6" s="1"/>
  <c r="CD11" i="6"/>
  <c r="BL6" i="6" s="1"/>
  <c r="Y11" i="7"/>
  <c r="G6" i="7" s="1"/>
  <c r="AR11" i="7"/>
  <c r="Z6" i="7" s="1"/>
  <c r="BK11" i="7"/>
  <c r="AS6" i="7" s="1"/>
  <c r="CD11" i="7"/>
  <c r="BL6" i="7" s="1"/>
  <c r="Y11" i="8"/>
  <c r="G6" i="8" s="1"/>
  <c r="AR11" i="8"/>
  <c r="Z6" i="8" s="1"/>
  <c r="BK11" i="8"/>
  <c r="AS6" i="8" s="1"/>
  <c r="CD11" i="8"/>
  <c r="BL6" i="8" s="1"/>
  <c r="Y11" i="9"/>
  <c r="G6" i="9" s="1"/>
  <c r="AR11" i="9"/>
  <c r="Z6" i="9" s="1"/>
  <c r="BK11" i="9"/>
  <c r="AS6" i="9" s="1"/>
  <c r="CD11" i="9"/>
  <c r="BL6" i="9" s="1"/>
</calcChain>
</file>

<file path=xl/sharedStrings.xml><?xml version="1.0" encoding="utf-8"?>
<sst xmlns="http://schemas.openxmlformats.org/spreadsheetml/2006/main" count="1247" uniqueCount="222">
  <si>
    <t>CONTROL DE ACTIVIDADES</t>
  </si>
  <si>
    <t>Nombre del Docente:</t>
  </si>
  <si>
    <t>ANA CRISTINA MANCIA QUIJADA</t>
  </si>
  <si>
    <t>'71'</t>
  </si>
  <si>
    <t>Modalidad</t>
  </si>
  <si>
    <t>'06'</t>
  </si>
  <si>
    <t>Bachillerato General</t>
  </si>
  <si>
    <t>Año Lectivo</t>
  </si>
  <si>
    <t>'23'</t>
  </si>
  <si>
    <t>MEDIA</t>
  </si>
  <si>
    <t>Grado</t>
  </si>
  <si>
    <t>'11'</t>
  </si>
  <si>
    <t>Segundo año</t>
  </si>
  <si>
    <t>Sección</t>
  </si>
  <si>
    <t>'01'</t>
  </si>
  <si>
    <t>A</t>
  </si>
  <si>
    <t>Asignatura</t>
  </si>
  <si>
    <t>'22'</t>
  </si>
  <si>
    <t>Curso de Habilitacion Laboral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</si>
  <si>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</si>
  <si>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</si>
  <si>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</si>
  <si>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</si>
  <si>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</si>
  <si>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</si>
  <si>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</si>
  <si>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</si>
  <si>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</si>
  <si>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</si>
  <si>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</si>
  <si>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</si>
  <si>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</si>
  <si>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</si>
  <si>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</si>
  <si>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</si>
  <si>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</si>
  <si>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</si>
  <si>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</si>
  <si>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</si>
  <si>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</si>
  <si>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</si>
  <si>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</si>
  <si>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ACEVEDO ABREGO, JACKELIN CAROLINA</t>
  </si>
  <si>
    <t>F</t>
  </si>
  <si>
    <t>ACOSTA GREGORIO, FÁTIMA ELIZABETH</t>
  </si>
  <si>
    <t>AGUILAR MARTÍNEZ, GUILLERMO STEVE</t>
  </si>
  <si>
    <t>M</t>
  </si>
  <si>
    <t>AGUILAR SIERRA, MARILYN GUADALUPE</t>
  </si>
  <si>
    <t>ALDANA ALDANA, FÁTIMA ARACELY</t>
  </si>
  <si>
    <t>ARÉVALO GALDÁMEZ, RAFAEL STIVEN</t>
  </si>
  <si>
    <t>AVALOS ALVARADO, ANDREA MARCELA</t>
  </si>
  <si>
    <t>AVALOS SÁNCHEZ, HENRY GIOVANNI</t>
  </si>
  <si>
    <t>BRIZUELA SANTOS, YULISSA ARELY</t>
  </si>
  <si>
    <t>CASTANEDA ROSALES, JOSÉ MANUEL</t>
  </si>
  <si>
    <t>CONTRERAS VALLADARES, HEISEL JULISSA</t>
  </si>
  <si>
    <t>CRUZ MARTÍNEZ, ADAMARY MICHELLE</t>
  </si>
  <si>
    <t>ESCOBAR GALDÁMEZ, LESLIE YASMÍN</t>
  </si>
  <si>
    <t>ESCOBAR LINARES, VANESSA ROXANA</t>
  </si>
  <si>
    <t>FLORES ESCALÓN, LUCERO ELIZABETH</t>
  </si>
  <si>
    <t>FLORES MARTÍNEZ, ANTHONY ALEXIS</t>
  </si>
  <si>
    <t>GIRÓN DUARTE, ELÍ ANTONIO</t>
  </si>
  <si>
    <t>JUÁREZ SÁNCHEZ, VERÓNICA ABIGAÍL</t>
  </si>
  <si>
    <t>LÓPEZ RAMOS, EMERSON ALEXIS</t>
  </si>
  <si>
    <t>MAGAÑA DE LEÓN, AHILYN PAOLA</t>
  </si>
  <si>
    <t>MARTÍNEZ DÍAZ, KEIRY YAJAIRA</t>
  </si>
  <si>
    <t>MARTÍNEZ ERAZO, DAYANA ARELY</t>
  </si>
  <si>
    <t>MEJÍA ALVARADO, JEFFERSON ALEXANDER</t>
  </si>
  <si>
    <t>MÉNDEZ HERNÁNDEZ, WENDY JOHANNA</t>
  </si>
  <si>
    <t>MORALES RODRÍGUEZ, ELIZA MERARI</t>
  </si>
  <si>
    <t>MORENO CONSTANTE, OSCAR DAVID</t>
  </si>
  <si>
    <t>RECINOS ORELLANA, ANDREA ALEJANDRA</t>
  </si>
  <si>
    <t>RÍVAS AGUILAR, LILIANA NATALY</t>
  </si>
  <si>
    <t>RIVAS CRUZ, EMILY DANIELA</t>
  </si>
  <si>
    <t>RIVERA HERNÁNDEZ, ALBERTO ADILIO</t>
  </si>
  <si>
    <t>RIVERA LOVO, JENNIFER ABIGAIL</t>
  </si>
  <si>
    <t>RIVERA MAGAÑA, KARLA LIZETH</t>
  </si>
  <si>
    <t>RODRÍGUEZ COREA, JEFFERSON EDGARDO</t>
  </si>
  <si>
    <t>RODRÍGUEZ MONTEJO, CHRISTOPHER DAVID</t>
  </si>
  <si>
    <t>SALGUERO CORTÉS, ANGEL EMILIANO</t>
  </si>
  <si>
    <t>SANABRIA SANABRIA, TATIANA ELIZABETH</t>
  </si>
  <si>
    <t>SANDOVAL FLORES, ANTHONY FRANCISCO</t>
  </si>
  <si>
    <t>SANDOVAL SANDOVAL, JUANA ELIZABETH</t>
  </si>
  <si>
    <t>SANDOVAL SANDOVAL, MARTI GEOVANNI</t>
  </si>
  <si>
    <t>SANTELIZ LANDAVERDE, BILLY ELÍAS</t>
  </si>
  <si>
    <t>VALENCIA ALVARADO, ANTHONY STEVEN</t>
  </si>
  <si>
    <t>VIDES ESPINOZA, JONATHAN ALEXANDER</t>
  </si>
  <si>
    <t>'07'</t>
  </si>
  <si>
    <t>Bachillerato Técnico Vocacional Comercial</t>
  </si>
  <si>
    <t>'240'</t>
  </si>
  <si>
    <t>Tecnologia</t>
  </si>
  <si>
    <t>AGUIRRE GOMEZ, YESENIA ELIZABETH</t>
  </si>
  <si>
    <t>ALARCÓN SANDOVAL, JOHANA YAMILETH</t>
  </si>
  <si>
    <t>CARRANZA MELGAR, EDUARDO ERNESTO</t>
  </si>
  <si>
    <t>FIGUEROA MORÁN, CARLOS DAVID</t>
  </si>
  <si>
    <t>FLORES RAMÍREZ, AZUCENA YANIRA</t>
  </si>
  <si>
    <t>GODOY AGUILAR, DARLYN VANESSA</t>
  </si>
  <si>
    <t>GODOY ARGUETA, RAIMUNDO EDENILSON</t>
  </si>
  <si>
    <t>HERNÁNDEZ PACHECO, JOHANA MELISSA</t>
  </si>
  <si>
    <t>LEUNG PÉREZ, DANIELA YOHARI</t>
  </si>
  <si>
    <t>MARTÍNEZ LEMUS, JONATHAN ALEXANDER</t>
  </si>
  <si>
    <t>SANDOVAL SANABRIA, LESLIE NAYELI</t>
  </si>
  <si>
    <t>SERRANO VÁSQUEZ, GABRIEL EDUARDO</t>
  </si>
  <si>
    <t>TRINIDAD ORTEGA, KAREN YAMILETH</t>
  </si>
  <si>
    <t>UMAÑA MAGAÑA, ROXANA LISSETTE</t>
  </si>
  <si>
    <t>VILLALTA RECINOS, MILENA ANAÍ</t>
  </si>
  <si>
    <t>'02'</t>
  </si>
  <si>
    <t>B</t>
  </si>
  <si>
    <t>ALARCÓN AVILES, ERIKA LILIANA</t>
  </si>
  <si>
    <t>AVALOS PACHECO, NOÉ DE JESÚS</t>
  </si>
  <si>
    <t>BARCENES CHÉVEZ, TIFANI YALINETH</t>
  </si>
  <si>
    <t>DUARTE DELGADO, CASANDRA MARIBEL</t>
  </si>
  <si>
    <t>GÓMEZ BRITO, PEDRO BENEDICTO</t>
  </si>
  <si>
    <t>GÓMEZ FLORES, GLORIA STEPHANIE</t>
  </si>
  <si>
    <t>GUERRERO MAGAÑA, JONATHAN HEMANUEL</t>
  </si>
  <si>
    <t>GUTIÉRREZ AMAYA, NELLY ELIZABETH</t>
  </si>
  <si>
    <t>GUTIÉRREZ ORTIZ, JUAN CARLOS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</si>
  <si>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</si>
  <si>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</si>
  <si>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</si>
  <si>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</si>
  <si>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</si>
  <si>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</si>
  <si>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</si>
  <si>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</si>
  <si>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SOLA MEDINA, BERTHA LISBETH</t>
  </si>
  <si>
    <t>ZOMETA MENDOZA, REGINA JEANINE</t>
  </si>
  <si>
    <t>'09'</t>
  </si>
  <si>
    <t>Bachillerato Técnico Vocacional Comercial Opción Contaduría</t>
  </si>
  <si>
    <t>'12'</t>
  </si>
  <si>
    <t>Tercer año</t>
  </si>
  <si>
    <t>'234'</t>
  </si>
  <si>
    <t>Tecnologia III</t>
  </si>
  <si>
    <t>ACEVEDO ALFARO, ISABEL SARAI</t>
  </si>
  <si>
    <t>ACEVEDO ARGUMEDO, JULISSA JASMÍN</t>
  </si>
  <si>
    <t>ARÉVALO HERNÁNDEZ, DALIA YESENIA</t>
  </si>
  <si>
    <t>ARRIOLA CASTRO, KARLA DAMARIS</t>
  </si>
  <si>
    <t>DELGADO MARTÍNEZ, JOHANNA MARCELA</t>
  </si>
  <si>
    <t>ESCALANTE SALGUERO, DANIELA NOHEMI</t>
  </si>
  <si>
    <t>FLORES GUEVARA, ELIZABETH JEANMILLETTE</t>
  </si>
  <si>
    <t>INTERIANO SANDOVAL, DENIS ALEXIS</t>
  </si>
  <si>
    <t>LINARES REYES, SAMUEL ENRIQUE</t>
  </si>
  <si>
    <t>NÚÑEZ ALVARADO, KAREN DANIELA</t>
  </si>
  <si>
    <t>REGALADO MAGAÑA, JOSÉ CARLOS</t>
  </si>
  <si>
    <t>REGALADO MAGAÑA, LUIS ANGEL</t>
  </si>
  <si>
    <t>'235'</t>
  </si>
  <si>
    <t>Practica III</t>
  </si>
  <si>
    <t>AGUILAR RECINOS, ROBERTO CARLOS</t>
  </si>
  <si>
    <t>AVILA LEIVA, GABRIELA CAROLINA</t>
  </si>
  <si>
    <t>CÁCERES SANDOVAL, GERSON EDUARDO</t>
  </si>
  <si>
    <t>FLORES CONTRERAS, MARIANA LISSETTE</t>
  </si>
  <si>
    <t>HERNÁNDEZ VÁSQUEZ, JOSSELIN LISBETH</t>
  </si>
  <si>
    <t>LÓPEZ MAGAÑA, IRVIN ERNESTO</t>
  </si>
  <si>
    <t>MARÍN LONES, MARÍA JOSÉ</t>
  </si>
  <si>
    <t>MEJÍA CARRILLO, PEDRO MAURICIO</t>
  </si>
  <si>
    <t>POSADAS ABREGO, CLELIA KARMINA</t>
  </si>
  <si>
    <t>ROSALES CARTAGENA, MADELLINE SUSANA</t>
  </si>
  <si>
    <t>VILLANUEVA ACEVEDO, INGRID ESPERANZA</t>
  </si>
  <si>
    <t>'238'</t>
  </si>
  <si>
    <t>Conducta III</t>
  </si>
  <si>
    <t>'239'</t>
  </si>
  <si>
    <t>Asistencia III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</si>
  <si>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</si>
  <si>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</si>
  <si>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</si>
  <si>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</si>
  <si>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</si>
  <si>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</si>
  <si>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</si>
  <si>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</si>
  <si>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'275'</t>
  </si>
  <si>
    <t>'277'</t>
  </si>
  <si>
    <t>'278'</t>
  </si>
  <si>
    <t>'279'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</si>
  <si>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</si>
  <si>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</si>
  <si>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</si>
  <si>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</si>
  <si>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</si>
  <si>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CONDUCTO</t>
  </si>
  <si>
    <t>1er. EVALUACION</t>
  </si>
  <si>
    <t>2DA. EVALUACION</t>
  </si>
  <si>
    <t>EXPO 1</t>
  </si>
  <si>
    <t>EXPO 2</t>
  </si>
  <si>
    <t>LAB. ORAL</t>
  </si>
  <si>
    <t>MAPA MENTAL</t>
  </si>
  <si>
    <t>INFOGRAFIA</t>
  </si>
  <si>
    <t>1ER. EVALUACION</t>
  </si>
  <si>
    <t>LAB 1</t>
  </si>
  <si>
    <t>ACTIVIDAD INTEGRADORA</t>
  </si>
  <si>
    <t>TRABAJO EN CLASES</t>
  </si>
  <si>
    <t>TRABJO INTEGRADOR</t>
  </si>
  <si>
    <t xml:space="preserve">LAB. </t>
  </si>
  <si>
    <t>ACTIVIDAD COTIDIANA</t>
  </si>
  <si>
    <t>EVALUACION</t>
  </si>
  <si>
    <t>CONDUCTA</t>
  </si>
  <si>
    <t>GUIA PALACIO</t>
  </si>
  <si>
    <t>LABORATORIO</t>
  </si>
  <si>
    <t>AUTO-COE</t>
  </si>
  <si>
    <t>HETERO</t>
  </si>
  <si>
    <t>GUIA - INDUSTRIAS</t>
  </si>
  <si>
    <t>EVALUACION 1</t>
  </si>
  <si>
    <t>EVALUACION 2</t>
  </si>
  <si>
    <t>GUIA DE TRABAJO</t>
  </si>
  <si>
    <t>ACTIVIDAD NTEGRADORA</t>
  </si>
  <si>
    <t>ACTIVIDAD INTEGRADORA #2</t>
  </si>
  <si>
    <t>ACTIVIDADES INTEGRADORA #1</t>
  </si>
  <si>
    <t>ELABORACION DE PLANILLAS</t>
  </si>
  <si>
    <t>EXPO</t>
  </si>
  <si>
    <t>TRABAJO INVESTIGATIVO</t>
  </si>
  <si>
    <t xml:space="preserve">ACTIVIDAD - PLANILLAS </t>
  </si>
  <si>
    <t>TRABAJO EN EQUIPO</t>
  </si>
  <si>
    <t xml:space="preserve">ASISTENCIA </t>
  </si>
  <si>
    <t xml:space="preserve">CONDUCTA </t>
  </si>
  <si>
    <t>EXPOSICION</t>
  </si>
  <si>
    <t>RECALCULO</t>
  </si>
  <si>
    <t>EVALUACION: AUTO-COE</t>
  </si>
  <si>
    <t>GUIA DE TRABAJO - PEPS</t>
  </si>
  <si>
    <t>VIDEO</t>
  </si>
  <si>
    <t>ACTI. INTEGRADORA</t>
  </si>
  <si>
    <t>AVANCE 1</t>
  </si>
  <si>
    <t>AVANCE 2</t>
  </si>
  <si>
    <t>CICLO CONTABLE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</si>
</sst>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sz val="10"/>
      <color rgb="FFFF0000"/>
      <name val="Arial Black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0" fontId="18" fillId="5" borderId="3" xfId="0" applyFont="1" applyFill="1" applyBorder="1" applyAlignment="1" applyProtection="1">
      <alignment textRotation="90" wrapText="1"/>
      <protection locked="0"/>
    </xf>
    <xf numFmtId="0" fontId="18" fillId="5" borderId="1" xfId="0" applyFont="1" applyFill="1" applyBorder="1" applyAlignment="1" applyProtection="1">
      <alignment textRotation="90" wrapText="1"/>
      <protection locked="0"/>
    </xf>
    <xf numFmtId="0" fontId="13" fillId="17" borderId="24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 vertical="center"/>
    </xf>
    <xf numFmtId="0" fontId="14" fillId="18" borderId="27" xfId="0" applyFont="1" applyFill="1" applyBorder="1" applyAlignment="1">
      <alignment horizontal="center" vertical="center"/>
    </xf>
    <xf numFmtId="0" fontId="14" fillId="18" borderId="28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4" fillId="18" borderId="29" xfId="0" applyFont="1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30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/>
    </xf>
    <xf numFmtId="0" fontId="15" fillId="19" borderId="32" xfId="0" applyFont="1" applyFill="1" applyBorder="1" applyAlignment="1">
      <alignment horizontal="center"/>
    </xf>
    <xf numFmtId="0" fontId="15" fillId="19" borderId="3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/>
    </xf>
    <xf numFmtId="0" fontId="16" fillId="18" borderId="3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3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5" fillId="19" borderId="22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5" fillId="20" borderId="38" xfId="0" applyFont="1" applyFill="1" applyBorder="1" applyAlignment="1">
      <alignment horizontal="center"/>
    </xf>
    <xf numFmtId="0" fontId="15" fillId="20" borderId="23" xfId="0" applyFont="1" applyFill="1" applyBorder="1" applyAlignment="1">
      <alignment horizontal="center"/>
    </xf>
    <xf numFmtId="0" fontId="15" fillId="20" borderId="39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0" fontId="15" fillId="20" borderId="31" xfId="0" applyFont="1" applyFill="1" applyBorder="1" applyAlignment="1">
      <alignment horizontal="center"/>
    </xf>
    <xf numFmtId="0" fontId="15" fillId="20" borderId="2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4" xfId="0" applyFont="1" applyFill="1" applyBorder="1" applyAlignment="1">
      <alignment horizontal="center"/>
    </xf>
  </cellXfs>
  <cellStyles count="1">
    <cellStyle name="Normal" xfId="0" builtinId="0"/>
  </cellStyles>
  <dxfs count="192"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L40" activePane="bottomRight" state="frozen"/>
      <selection pane="topRight"/>
      <selection pane="bottomLeft"/>
      <selection pane="bottomRight" activeCell="BO41" sqref="BO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16</v>
      </c>
      <c r="D7" t="s">
        <v>17</v>
      </c>
      <c r="E7" s="6" t="s">
        <v>18</v>
      </c>
      <c r="G7" s="112" t="s">
        <v>19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19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19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19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20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21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21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21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21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22</v>
      </c>
      <c r="H10" s="107"/>
      <c r="I10" s="107"/>
      <c r="J10" s="107"/>
      <c r="K10" s="107"/>
      <c r="L10" s="108"/>
      <c r="M10" s="106" t="s">
        <v>23</v>
      </c>
      <c r="N10" s="107"/>
      <c r="O10" s="107"/>
      <c r="P10" s="107"/>
      <c r="Q10" s="107"/>
      <c r="R10" s="108"/>
      <c r="S10" s="106" t="s">
        <v>24</v>
      </c>
      <c r="T10" s="107"/>
      <c r="U10" s="107"/>
      <c r="V10" s="108"/>
      <c r="W10" s="106" t="s">
        <v>25</v>
      </c>
      <c r="X10" s="108"/>
      <c r="Y10" s="53" t="s">
        <v>26</v>
      </c>
      <c r="Z10" s="106" t="s">
        <v>22</v>
      </c>
      <c r="AA10" s="107"/>
      <c r="AB10" s="107"/>
      <c r="AC10" s="107"/>
      <c r="AD10" s="107"/>
      <c r="AE10" s="108"/>
      <c r="AF10" s="106" t="s">
        <v>23</v>
      </c>
      <c r="AG10" s="107"/>
      <c r="AH10" s="107"/>
      <c r="AI10" s="107"/>
      <c r="AJ10" s="107"/>
      <c r="AK10" s="108"/>
      <c r="AL10" s="106" t="s">
        <v>24</v>
      </c>
      <c r="AM10" s="107"/>
      <c r="AN10" s="107"/>
      <c r="AO10" s="108"/>
      <c r="AP10" s="106" t="s">
        <v>25</v>
      </c>
      <c r="AQ10" s="108"/>
      <c r="AR10" s="53" t="s">
        <v>26</v>
      </c>
      <c r="AS10" s="106" t="s">
        <v>22</v>
      </c>
      <c r="AT10" s="107"/>
      <c r="AU10" s="107"/>
      <c r="AV10" s="107"/>
      <c r="AW10" s="107"/>
      <c r="AX10" s="108"/>
      <c r="AY10" s="106" t="s">
        <v>23</v>
      </c>
      <c r="AZ10" s="107"/>
      <c r="BA10" s="107"/>
      <c r="BB10" s="107"/>
      <c r="BC10" s="107"/>
      <c r="BD10" s="108"/>
      <c r="BE10" s="106" t="s">
        <v>24</v>
      </c>
      <c r="BF10" s="107"/>
      <c r="BG10" s="107"/>
      <c r="BH10" s="108"/>
      <c r="BI10" s="106" t="s">
        <v>25</v>
      </c>
      <c r="BJ10" s="108"/>
      <c r="BK10" s="53" t="s">
        <v>26</v>
      </c>
      <c r="BL10" s="100" t="s">
        <v>22</v>
      </c>
      <c r="BM10" s="101"/>
      <c r="BN10" s="101"/>
      <c r="BO10" s="101"/>
      <c r="BP10" s="101"/>
      <c r="BQ10" s="102"/>
      <c r="BR10" s="100" t="s">
        <v>23</v>
      </c>
      <c r="BS10" s="101"/>
      <c r="BT10" s="101"/>
      <c r="BU10" s="101"/>
      <c r="BV10" s="101"/>
      <c r="BW10" s="102"/>
      <c r="BX10" s="100" t="s">
        <v>24</v>
      </c>
      <c r="BY10" s="101"/>
      <c r="BZ10" s="101"/>
      <c r="CA10" s="102"/>
      <c r="CB10" s="100" t="s">
        <v>25</v>
      </c>
      <c r="CC10" s="102"/>
      <c r="CD10" s="59" t="s">
        <v>26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27</v>
      </c>
      <c r="G11" s="11">
        <v>0.2</v>
      </c>
      <c r="H11" s="12">
        <v>0.4</v>
      </c>
      <c r="I11" s="12">
        <v>0.4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0.4</v>
      </c>
      <c r="AB11" s="12">
        <v>0.4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1">
        <v>0.2</v>
      </c>
      <c r="AU11" s="12">
        <v>0.4</v>
      </c>
      <c r="AV11" s="12">
        <v>0.4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0.35</v>
      </c>
      <c r="BN11" s="12">
        <v>0.4</v>
      </c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79" t="s">
        <v>177</v>
      </c>
      <c r="H12" s="80" t="s">
        <v>189</v>
      </c>
      <c r="I12" s="80" t="s">
        <v>193</v>
      </c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79" t="s">
        <v>177</v>
      </c>
      <c r="AA12" s="80" t="s">
        <v>189</v>
      </c>
      <c r="AB12" s="80" t="s">
        <v>193</v>
      </c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79" t="s">
        <v>177</v>
      </c>
      <c r="AU12" s="80" t="s">
        <v>189</v>
      </c>
      <c r="AV12" s="80" t="s">
        <v>193</v>
      </c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79" t="s">
        <v>177</v>
      </c>
      <c r="BM12" s="80" t="s">
        <v>189</v>
      </c>
      <c r="BN12" s="80" t="s">
        <v>193</v>
      </c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2893730</v>
      </c>
      <c r="C13" s="2">
        <v>5028</v>
      </c>
      <c r="D13" s="2">
        <v>13982</v>
      </c>
      <c r="E13" s="2" t="s">
        <v>42</v>
      </c>
      <c r="F13" s="70" t="s">
        <v>43</v>
      </c>
      <c r="G13" s="61">
        <v>7</v>
      </c>
      <c r="H13" s="8">
        <v>8</v>
      </c>
      <c r="I13" s="8">
        <v>9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8.1999999999999993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8.1999999999999993</v>
      </c>
      <c r="Z13" s="8">
        <v>5</v>
      </c>
      <c r="AA13" s="8">
        <v>8</v>
      </c>
      <c r="AB13" s="8">
        <v>9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7.8</v>
      </c>
      <c r="AS13" s="8"/>
      <c r="AT13" s="8">
        <v>8</v>
      </c>
      <c r="AU13" s="8">
        <v>8.5</v>
      </c>
      <c r="AV13" s="8">
        <v>8.5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8.4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8.4</v>
      </c>
      <c r="BL13" s="8">
        <v>5</v>
      </c>
      <c r="BM13" s="8">
        <v>5</v>
      </c>
      <c r="BN13" s="8">
        <v>5</v>
      </c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5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5822402</v>
      </c>
      <c r="C14" s="3">
        <v>5026</v>
      </c>
      <c r="D14" s="3">
        <v>13983</v>
      </c>
      <c r="E14" s="3" t="s">
        <v>44</v>
      </c>
      <c r="F14" s="72" t="s">
        <v>43</v>
      </c>
      <c r="G14" s="62">
        <v>10</v>
      </c>
      <c r="H14" s="13">
        <v>7</v>
      </c>
      <c r="I14" s="13">
        <v>8</v>
      </c>
      <c r="J14" s="13"/>
      <c r="K14" s="13"/>
      <c r="L14" s="14">
        <f t="shared" si="0"/>
        <v>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</v>
      </c>
      <c r="Z14" s="13">
        <v>8</v>
      </c>
      <c r="AA14" s="13">
        <v>7</v>
      </c>
      <c r="AB14" s="13">
        <v>6</v>
      </c>
      <c r="AC14" s="13"/>
      <c r="AD14" s="13"/>
      <c r="AE14" s="14">
        <f t="shared" si="5"/>
        <v>6.8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6.8</v>
      </c>
      <c r="AS14" s="13"/>
      <c r="AT14" s="13">
        <v>9</v>
      </c>
      <c r="AU14" s="13">
        <v>7</v>
      </c>
      <c r="AV14" s="13">
        <v>6</v>
      </c>
      <c r="AW14" s="13"/>
      <c r="AX14" s="14">
        <f t="shared" si="10"/>
        <v>7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</v>
      </c>
      <c r="BL14" s="13">
        <v>8</v>
      </c>
      <c r="BM14" s="13">
        <v>6</v>
      </c>
      <c r="BN14" s="13">
        <v>6</v>
      </c>
      <c r="BO14" s="13"/>
      <c r="BP14" s="13"/>
      <c r="BQ14" s="14">
        <f t="shared" si="15"/>
        <v>6.5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6.5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2206875</v>
      </c>
      <c r="C15" s="2">
        <v>5142</v>
      </c>
      <c r="D15" s="2">
        <v>14355</v>
      </c>
      <c r="E15" s="2" t="s">
        <v>45</v>
      </c>
      <c r="F15" s="70" t="s">
        <v>46</v>
      </c>
      <c r="G15" s="61">
        <v>10</v>
      </c>
      <c r="H15" s="8">
        <v>8</v>
      </c>
      <c r="I15" s="8">
        <v>8</v>
      </c>
      <c r="J15" s="8"/>
      <c r="K15" s="8"/>
      <c r="L15" s="14">
        <f t="shared" si="0"/>
        <v>8.4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8.4</v>
      </c>
      <c r="Z15" s="8">
        <v>7</v>
      </c>
      <c r="AA15" s="8">
        <v>8</v>
      </c>
      <c r="AB15" s="8">
        <v>8</v>
      </c>
      <c r="AC15" s="8"/>
      <c r="AD15" s="8"/>
      <c r="AE15" s="14">
        <f t="shared" si="5"/>
        <v>7.8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7.8</v>
      </c>
      <c r="AS15" s="8"/>
      <c r="AT15" s="8">
        <v>5</v>
      </c>
      <c r="AU15" s="8">
        <v>8</v>
      </c>
      <c r="AV15" s="8">
        <v>9</v>
      </c>
      <c r="AW15" s="8"/>
      <c r="AX15" s="14">
        <f t="shared" si="10"/>
        <v>7.8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7.8</v>
      </c>
      <c r="BL15" s="8">
        <v>6</v>
      </c>
      <c r="BM15" s="8">
        <v>6</v>
      </c>
      <c r="BN15" s="8">
        <v>6</v>
      </c>
      <c r="BO15" s="8"/>
      <c r="BP15" s="8"/>
      <c r="BQ15" s="14">
        <f t="shared" si="15"/>
        <v>6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3778869</v>
      </c>
      <c r="C16" s="3">
        <v>5022</v>
      </c>
      <c r="D16" s="3">
        <v>14356</v>
      </c>
      <c r="E16" s="3" t="s">
        <v>47</v>
      </c>
      <c r="F16" s="72" t="s">
        <v>43</v>
      </c>
      <c r="G16" s="62">
        <v>9</v>
      </c>
      <c r="H16" s="13">
        <v>8</v>
      </c>
      <c r="I16" s="13">
        <v>8</v>
      </c>
      <c r="J16" s="13"/>
      <c r="K16" s="13"/>
      <c r="L16" s="14">
        <f t="shared" si="0"/>
        <v>8.1999999999999993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8.1999999999999993</v>
      </c>
      <c r="Z16" s="13">
        <v>9</v>
      </c>
      <c r="AA16" s="13">
        <v>8</v>
      </c>
      <c r="AB16" s="13">
        <v>8</v>
      </c>
      <c r="AC16" s="13"/>
      <c r="AD16" s="13"/>
      <c r="AE16" s="14">
        <f t="shared" si="5"/>
        <v>8.1999999999999993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8.1999999999999993</v>
      </c>
      <c r="AS16" s="13"/>
      <c r="AT16" s="13">
        <v>10</v>
      </c>
      <c r="AU16" s="13">
        <v>9</v>
      </c>
      <c r="AV16" s="13">
        <v>9</v>
      </c>
      <c r="AW16" s="13"/>
      <c r="AX16" s="14">
        <f t="shared" si="10"/>
        <v>9.1999999999999993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9.1999999999999993</v>
      </c>
      <c r="BL16" s="13">
        <v>9</v>
      </c>
      <c r="BM16" s="13">
        <v>9</v>
      </c>
      <c r="BN16" s="13">
        <v>9</v>
      </c>
      <c r="BO16" s="13"/>
      <c r="BP16" s="13"/>
      <c r="BQ16" s="14">
        <f t="shared" si="15"/>
        <v>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2557725</v>
      </c>
      <c r="C17" s="2">
        <v>5032</v>
      </c>
      <c r="D17" s="2">
        <v>13984</v>
      </c>
      <c r="E17" s="2" t="s">
        <v>48</v>
      </c>
      <c r="F17" s="70" t="s">
        <v>43</v>
      </c>
      <c r="G17" s="61">
        <v>1</v>
      </c>
      <c r="H17" s="8">
        <v>1</v>
      </c>
      <c r="I17" s="8">
        <v>1</v>
      </c>
      <c r="J17" s="8"/>
      <c r="K17" s="8"/>
      <c r="L17" s="14">
        <f t="shared" si="0"/>
        <v>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</v>
      </c>
      <c r="Z17" s="8">
        <v>1</v>
      </c>
      <c r="AA17" s="8">
        <v>1</v>
      </c>
      <c r="AB17" s="8">
        <v>1</v>
      </c>
      <c r="AC17" s="8"/>
      <c r="AD17" s="8"/>
      <c r="AE17" s="14">
        <f t="shared" si="5"/>
        <v>1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1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5018929</v>
      </c>
      <c r="C18" s="3">
        <v>4979</v>
      </c>
      <c r="D18" s="3">
        <v>13985</v>
      </c>
      <c r="E18" s="3" t="s">
        <v>49</v>
      </c>
      <c r="F18" s="72" t="s">
        <v>46</v>
      </c>
      <c r="G18" s="62">
        <v>10</v>
      </c>
      <c r="H18" s="13">
        <v>9</v>
      </c>
      <c r="I18" s="13">
        <v>9</v>
      </c>
      <c r="J18" s="13"/>
      <c r="K18" s="13"/>
      <c r="L18" s="14">
        <f t="shared" si="0"/>
        <v>9.1999999999999993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>
        <v>10</v>
      </c>
      <c r="AA18" s="13">
        <v>9</v>
      </c>
      <c r="AB18" s="13">
        <v>9</v>
      </c>
      <c r="AC18" s="13"/>
      <c r="AD18" s="13"/>
      <c r="AE18" s="14">
        <f t="shared" si="5"/>
        <v>9.1999999999999993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9.1999999999999993</v>
      </c>
      <c r="AS18" s="13"/>
      <c r="AT18" s="13">
        <v>8</v>
      </c>
      <c r="AU18" s="13">
        <v>9</v>
      </c>
      <c r="AV18" s="13">
        <v>8</v>
      </c>
      <c r="AW18" s="13"/>
      <c r="AX18" s="14">
        <f t="shared" si="10"/>
        <v>8.4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8.4</v>
      </c>
      <c r="BL18" s="13">
        <v>9</v>
      </c>
      <c r="BM18" s="13">
        <v>7</v>
      </c>
      <c r="BN18" s="13">
        <v>8</v>
      </c>
      <c r="BO18" s="13"/>
      <c r="BP18" s="13"/>
      <c r="BQ18" s="14">
        <f t="shared" si="15"/>
        <v>7.9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7.9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2557687</v>
      </c>
      <c r="C19" s="2">
        <v>5025</v>
      </c>
      <c r="D19" s="2">
        <v>13986</v>
      </c>
      <c r="E19" s="2" t="s">
        <v>50</v>
      </c>
      <c r="F19" s="70" t="s">
        <v>43</v>
      </c>
      <c r="G19" s="61">
        <v>9</v>
      </c>
      <c r="H19" s="8">
        <v>9</v>
      </c>
      <c r="I19" s="8">
        <v>8</v>
      </c>
      <c r="J19" s="8"/>
      <c r="K19" s="8"/>
      <c r="L19" s="14">
        <f t="shared" si="0"/>
        <v>8.6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8.6</v>
      </c>
      <c r="Z19" s="8">
        <v>10</v>
      </c>
      <c r="AA19" s="8">
        <v>9</v>
      </c>
      <c r="AB19" s="8">
        <v>8</v>
      </c>
      <c r="AC19" s="8"/>
      <c r="AD19" s="8"/>
      <c r="AE19" s="14">
        <f t="shared" si="5"/>
        <v>8.8000000000000007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8.8000000000000007</v>
      </c>
      <c r="AS19" s="8"/>
      <c r="AT19" s="8">
        <v>10</v>
      </c>
      <c r="AU19" s="8">
        <v>9</v>
      </c>
      <c r="AV19" s="8">
        <v>10</v>
      </c>
      <c r="AW19" s="8"/>
      <c r="AX19" s="14">
        <f t="shared" si="10"/>
        <v>9.6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9.6</v>
      </c>
      <c r="BL19" s="8">
        <v>9</v>
      </c>
      <c r="BM19" s="8">
        <v>9</v>
      </c>
      <c r="BN19" s="8">
        <v>10</v>
      </c>
      <c r="BO19" s="8"/>
      <c r="BP19" s="8"/>
      <c r="BQ19" s="14">
        <f t="shared" si="15"/>
        <v>9.4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9.4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2564150</v>
      </c>
      <c r="C20" s="3">
        <v>4662</v>
      </c>
      <c r="D20" s="3">
        <v>14374</v>
      </c>
      <c r="E20" s="3" t="s">
        <v>51</v>
      </c>
      <c r="F20" s="72" t="s">
        <v>46</v>
      </c>
      <c r="G20" s="62">
        <v>9</v>
      </c>
      <c r="H20" s="13">
        <v>8</v>
      </c>
      <c r="I20" s="13">
        <v>8</v>
      </c>
      <c r="J20" s="13"/>
      <c r="K20" s="13"/>
      <c r="L20" s="14">
        <f t="shared" si="0"/>
        <v>8.1999999999999993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8.1999999999999993</v>
      </c>
      <c r="Z20" s="13">
        <v>7</v>
      </c>
      <c r="AA20" s="13">
        <v>8</v>
      </c>
      <c r="AB20" s="13">
        <v>7</v>
      </c>
      <c r="AC20" s="13"/>
      <c r="AD20" s="13"/>
      <c r="AE20" s="14">
        <f t="shared" si="5"/>
        <v>7.4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7.4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3635304</v>
      </c>
      <c r="C21" s="2">
        <v>4699</v>
      </c>
      <c r="D21" s="2">
        <v>13987</v>
      </c>
      <c r="E21" s="2" t="s">
        <v>52</v>
      </c>
      <c r="F21" s="70" t="s">
        <v>43</v>
      </c>
      <c r="G21" s="61">
        <v>10</v>
      </c>
      <c r="H21" s="8">
        <v>10</v>
      </c>
      <c r="I21" s="8">
        <v>9</v>
      </c>
      <c r="J21" s="8"/>
      <c r="K21" s="8"/>
      <c r="L21" s="14">
        <f t="shared" si="0"/>
        <v>9.6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9.6</v>
      </c>
      <c r="Z21" s="8">
        <v>10</v>
      </c>
      <c r="AA21" s="8">
        <v>10</v>
      </c>
      <c r="AB21" s="8">
        <v>10</v>
      </c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/>
      <c r="AT21" s="8">
        <v>10</v>
      </c>
      <c r="AU21" s="8">
        <v>10</v>
      </c>
      <c r="AV21" s="8">
        <v>10</v>
      </c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>
        <v>10</v>
      </c>
      <c r="BM21" s="8">
        <v>10</v>
      </c>
      <c r="BN21" s="8">
        <v>10</v>
      </c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2568682</v>
      </c>
      <c r="C22" s="3">
        <v>5012</v>
      </c>
      <c r="D22" s="3">
        <v>13988</v>
      </c>
      <c r="E22" s="3" t="s">
        <v>53</v>
      </c>
      <c r="F22" s="72" t="s">
        <v>46</v>
      </c>
      <c r="G22" s="62">
        <v>10</v>
      </c>
      <c r="H22" s="13">
        <v>7</v>
      </c>
      <c r="I22" s="13">
        <v>8</v>
      </c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>
        <v>10</v>
      </c>
      <c r="AA22" s="13">
        <v>7</v>
      </c>
      <c r="AB22" s="13">
        <v>8</v>
      </c>
      <c r="AC22" s="13"/>
      <c r="AD22" s="13"/>
      <c r="AE22" s="14">
        <f t="shared" si="5"/>
        <v>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/>
      <c r="AT22" s="13">
        <v>10</v>
      </c>
      <c r="AU22" s="13">
        <v>8</v>
      </c>
      <c r="AV22" s="13">
        <v>7</v>
      </c>
      <c r="AW22" s="13"/>
      <c r="AX22" s="14">
        <f t="shared" si="10"/>
        <v>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>
        <v>10</v>
      </c>
      <c r="BM22" s="13">
        <v>8</v>
      </c>
      <c r="BN22" s="13">
        <v>7</v>
      </c>
      <c r="BO22" s="13"/>
      <c r="BP22" s="13"/>
      <c r="BQ22" s="14">
        <f t="shared" si="15"/>
        <v>8.1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8.1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2568929</v>
      </c>
      <c r="C23" s="2">
        <v>4995</v>
      </c>
      <c r="D23" s="2">
        <v>13989</v>
      </c>
      <c r="E23" s="2" t="s">
        <v>54</v>
      </c>
      <c r="F23" s="70" t="s">
        <v>43</v>
      </c>
      <c r="G23" s="61">
        <v>10</v>
      </c>
      <c r="H23" s="8">
        <v>10</v>
      </c>
      <c r="I23" s="8">
        <v>9</v>
      </c>
      <c r="J23" s="8"/>
      <c r="K23" s="8"/>
      <c r="L23" s="14">
        <f t="shared" si="0"/>
        <v>9.6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9.6</v>
      </c>
      <c r="Z23" s="8">
        <v>10</v>
      </c>
      <c r="AA23" s="8">
        <v>10</v>
      </c>
      <c r="AB23" s="8">
        <v>9</v>
      </c>
      <c r="AC23" s="8"/>
      <c r="AD23" s="8"/>
      <c r="AE23" s="14">
        <f t="shared" si="5"/>
        <v>9.6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9.6</v>
      </c>
      <c r="AS23" s="8"/>
      <c r="AT23" s="8">
        <v>10</v>
      </c>
      <c r="AU23" s="8">
        <v>9</v>
      </c>
      <c r="AV23" s="8">
        <v>10</v>
      </c>
      <c r="AW23" s="8"/>
      <c r="AX23" s="14">
        <f t="shared" si="10"/>
        <v>9.6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9.6</v>
      </c>
      <c r="BL23" s="8">
        <v>10</v>
      </c>
      <c r="BM23" s="8">
        <v>10</v>
      </c>
      <c r="BN23" s="8">
        <v>9</v>
      </c>
      <c r="BO23" s="8"/>
      <c r="BP23" s="8"/>
      <c r="BQ23" s="14">
        <f t="shared" si="15"/>
        <v>9.6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9.6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2207214</v>
      </c>
      <c r="C24" s="3">
        <v>4997</v>
      </c>
      <c r="D24" s="3">
        <v>13991</v>
      </c>
      <c r="E24" s="3" t="s">
        <v>55</v>
      </c>
      <c r="F24" s="72" t="s">
        <v>43</v>
      </c>
      <c r="G24" s="62">
        <v>10</v>
      </c>
      <c r="H24" s="13">
        <v>10</v>
      </c>
      <c r="I24" s="13">
        <v>9</v>
      </c>
      <c r="J24" s="13"/>
      <c r="K24" s="13"/>
      <c r="L24" s="14">
        <f t="shared" si="0"/>
        <v>9.6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9.6</v>
      </c>
      <c r="Z24" s="13">
        <v>10</v>
      </c>
      <c r="AA24" s="13">
        <v>10</v>
      </c>
      <c r="AB24" s="13">
        <v>10</v>
      </c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/>
      <c r="AT24" s="13">
        <v>9</v>
      </c>
      <c r="AU24" s="13">
        <v>10</v>
      </c>
      <c r="AV24" s="13">
        <v>10</v>
      </c>
      <c r="AW24" s="13"/>
      <c r="AX24" s="14">
        <f t="shared" si="10"/>
        <v>9.8000000000000007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9.8000000000000007</v>
      </c>
      <c r="BL24" s="13">
        <v>10</v>
      </c>
      <c r="BM24" s="13">
        <v>10</v>
      </c>
      <c r="BN24" s="13">
        <v>10</v>
      </c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2562362</v>
      </c>
      <c r="C25" s="2">
        <v>5001</v>
      </c>
      <c r="D25" s="2">
        <v>13992</v>
      </c>
      <c r="E25" s="2" t="s">
        <v>56</v>
      </c>
      <c r="F25" s="70" t="s">
        <v>43</v>
      </c>
      <c r="G25" s="61">
        <v>10</v>
      </c>
      <c r="H25" s="8">
        <v>7</v>
      </c>
      <c r="I25" s="8">
        <v>5</v>
      </c>
      <c r="J25" s="8"/>
      <c r="K25" s="8"/>
      <c r="L25" s="14">
        <f t="shared" si="0"/>
        <v>6.8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6.8</v>
      </c>
      <c r="Z25" s="8">
        <v>8</v>
      </c>
      <c r="AA25" s="8">
        <v>7</v>
      </c>
      <c r="AB25" s="8">
        <v>6</v>
      </c>
      <c r="AC25" s="8"/>
      <c r="AD25" s="8"/>
      <c r="AE25" s="14">
        <f t="shared" si="5"/>
        <v>6.8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6.8</v>
      </c>
      <c r="AS25" s="8"/>
      <c r="AT25" s="8">
        <v>9</v>
      </c>
      <c r="AU25" s="8">
        <v>7</v>
      </c>
      <c r="AV25" s="8">
        <v>4</v>
      </c>
      <c r="AW25" s="8"/>
      <c r="AX25" s="14">
        <f t="shared" si="10"/>
        <v>6.2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6.2</v>
      </c>
      <c r="BL25" s="8">
        <v>8</v>
      </c>
      <c r="BM25" s="8">
        <v>6</v>
      </c>
      <c r="BN25" s="8">
        <v>6</v>
      </c>
      <c r="BO25" s="8"/>
      <c r="BP25" s="8"/>
      <c r="BQ25" s="14">
        <f t="shared" si="15"/>
        <v>6.5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6.5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656216</v>
      </c>
      <c r="C26" s="3">
        <v>5031</v>
      </c>
      <c r="D26" s="3">
        <v>13993</v>
      </c>
      <c r="E26" s="3" t="s">
        <v>57</v>
      </c>
      <c r="F26" s="72" t="s">
        <v>43</v>
      </c>
      <c r="G26" s="62">
        <v>10</v>
      </c>
      <c r="H26" s="13">
        <v>10</v>
      </c>
      <c r="I26" s="13">
        <v>9</v>
      </c>
      <c r="J26" s="13"/>
      <c r="K26" s="13"/>
      <c r="L26" s="14">
        <f t="shared" si="0"/>
        <v>9.6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</v>
      </c>
      <c r="Z26" s="13">
        <v>6</v>
      </c>
      <c r="AA26" s="13">
        <v>6</v>
      </c>
      <c r="AB26" s="13">
        <v>6</v>
      </c>
      <c r="AC26" s="13"/>
      <c r="AD26" s="13"/>
      <c r="AE26" s="14">
        <f t="shared" si="5"/>
        <v>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</v>
      </c>
      <c r="AS26" s="13"/>
      <c r="AT26" s="13">
        <v>5</v>
      </c>
      <c r="AU26" s="13">
        <v>5</v>
      </c>
      <c r="AV26" s="13">
        <v>6</v>
      </c>
      <c r="AW26" s="13"/>
      <c r="AX26" s="14">
        <f t="shared" si="10"/>
        <v>5.4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5.4</v>
      </c>
      <c r="BL26" s="13">
        <v>5</v>
      </c>
      <c r="BM26" s="13">
        <v>6</v>
      </c>
      <c r="BN26" s="13">
        <v>6</v>
      </c>
      <c r="BO26" s="13"/>
      <c r="BP26" s="13"/>
      <c r="BQ26" s="14">
        <f t="shared" si="15"/>
        <v>5.75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5.8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6373969</v>
      </c>
      <c r="C27" s="2">
        <v>5002</v>
      </c>
      <c r="D27" s="2">
        <v>13994</v>
      </c>
      <c r="E27" s="2" t="s">
        <v>58</v>
      </c>
      <c r="F27" s="70" t="s">
        <v>43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5</v>
      </c>
      <c r="AA27" s="8">
        <v>8</v>
      </c>
      <c r="AB27" s="8">
        <v>10</v>
      </c>
      <c r="AC27" s="8"/>
      <c r="AD27" s="8"/>
      <c r="AE27" s="14">
        <f t="shared" si="5"/>
        <v>8.1999999999999993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8.1999999999999993</v>
      </c>
      <c r="AS27" s="8"/>
      <c r="AT27" s="8">
        <v>7</v>
      </c>
      <c r="AU27" s="8">
        <v>8</v>
      </c>
      <c r="AV27" s="8">
        <v>8</v>
      </c>
      <c r="AW27" s="8"/>
      <c r="AX27" s="14">
        <f t="shared" si="10"/>
        <v>7.8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7.8</v>
      </c>
      <c r="BL27" s="8">
        <v>7</v>
      </c>
      <c r="BM27" s="8">
        <v>7</v>
      </c>
      <c r="BN27" s="8">
        <v>8</v>
      </c>
      <c r="BO27" s="8"/>
      <c r="BP27" s="8"/>
      <c r="BQ27" s="14">
        <f t="shared" si="15"/>
        <v>7.4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7.4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339706</v>
      </c>
      <c r="C28" s="3">
        <v>4832</v>
      </c>
      <c r="D28" s="3">
        <v>13995</v>
      </c>
      <c r="E28" s="3" t="s">
        <v>59</v>
      </c>
      <c r="F28" s="72" t="s">
        <v>46</v>
      </c>
      <c r="G28" s="62">
        <v>1</v>
      </c>
      <c r="H28" s="13">
        <v>1</v>
      </c>
      <c r="I28" s="13">
        <v>1</v>
      </c>
      <c r="J28" s="13"/>
      <c r="K28" s="13"/>
      <c r="L28" s="14">
        <f t="shared" si="0"/>
        <v>1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2564916</v>
      </c>
      <c r="C29" s="2">
        <v>4923</v>
      </c>
      <c r="D29" s="2">
        <v>14015</v>
      </c>
      <c r="E29" s="2" t="s">
        <v>60</v>
      </c>
      <c r="F29" s="70" t="s">
        <v>46</v>
      </c>
      <c r="G29" s="61">
        <v>9</v>
      </c>
      <c r="H29" s="8">
        <v>9</v>
      </c>
      <c r="I29" s="8">
        <v>9</v>
      </c>
      <c r="J29" s="8"/>
      <c r="K29" s="8"/>
      <c r="L29" s="14">
        <f t="shared" si="0"/>
        <v>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8">
        <v>10</v>
      </c>
      <c r="AA29" s="8">
        <v>7</v>
      </c>
      <c r="AB29" s="8">
        <v>8</v>
      </c>
      <c r="AC29" s="8"/>
      <c r="AD29" s="8"/>
      <c r="AE29" s="14">
        <f t="shared" si="5"/>
        <v>8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</v>
      </c>
      <c r="AS29" s="8"/>
      <c r="AT29" s="8">
        <v>10</v>
      </c>
      <c r="AU29" s="8">
        <v>8</v>
      </c>
      <c r="AV29" s="8">
        <v>8</v>
      </c>
      <c r="AW29" s="8"/>
      <c r="AX29" s="14">
        <f t="shared" si="10"/>
        <v>8.4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8.4</v>
      </c>
      <c r="BL29" s="8">
        <v>10</v>
      </c>
      <c r="BM29" s="8">
        <v>8</v>
      </c>
      <c r="BN29" s="8">
        <v>8</v>
      </c>
      <c r="BO29" s="8"/>
      <c r="BP29" s="8"/>
      <c r="BQ29" s="14">
        <f t="shared" si="15"/>
        <v>8.5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8.5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7296447</v>
      </c>
      <c r="C30" s="3">
        <v>5011</v>
      </c>
      <c r="D30" s="3">
        <v>13996</v>
      </c>
      <c r="E30" s="3" t="s">
        <v>61</v>
      </c>
      <c r="F30" s="72" t="s">
        <v>43</v>
      </c>
      <c r="G30" s="62">
        <v>10</v>
      </c>
      <c r="H30" s="13">
        <v>7</v>
      </c>
      <c r="I30" s="13">
        <v>6.5</v>
      </c>
      <c r="J30" s="13"/>
      <c r="K30" s="13"/>
      <c r="L30" s="14">
        <f t="shared" si="0"/>
        <v>7.4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7.4</v>
      </c>
      <c r="Z30" s="13">
        <v>8</v>
      </c>
      <c r="AA30" s="13">
        <v>7</v>
      </c>
      <c r="AB30" s="13">
        <v>6</v>
      </c>
      <c r="AC30" s="13"/>
      <c r="AD30" s="13"/>
      <c r="AE30" s="14">
        <f t="shared" si="5"/>
        <v>6.8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6.8</v>
      </c>
      <c r="AS30" s="13"/>
      <c r="AT30" s="13">
        <v>9</v>
      </c>
      <c r="AU30" s="13">
        <v>7</v>
      </c>
      <c r="AV30" s="13">
        <v>4</v>
      </c>
      <c r="AW30" s="13"/>
      <c r="AX30" s="14">
        <f t="shared" si="10"/>
        <v>6.2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6.2</v>
      </c>
      <c r="BL30" s="13">
        <v>7</v>
      </c>
      <c r="BM30" s="13">
        <v>6</v>
      </c>
      <c r="BN30" s="13">
        <v>6</v>
      </c>
      <c r="BO30" s="13"/>
      <c r="BP30" s="13"/>
      <c r="BQ30" s="14">
        <f t="shared" si="15"/>
        <v>6.25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6.3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2568057</v>
      </c>
      <c r="C31" s="2">
        <v>4918</v>
      </c>
      <c r="D31" s="2">
        <v>14017</v>
      </c>
      <c r="E31" s="2" t="s">
        <v>62</v>
      </c>
      <c r="F31" s="70" t="s">
        <v>46</v>
      </c>
      <c r="G31" s="61">
        <v>10</v>
      </c>
      <c r="H31" s="8">
        <v>9</v>
      </c>
      <c r="I31" s="8">
        <v>9</v>
      </c>
      <c r="J31" s="8"/>
      <c r="K31" s="8"/>
      <c r="L31" s="14">
        <f t="shared" si="0"/>
        <v>9.1999999999999993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9.1999999999999993</v>
      </c>
      <c r="Z31" s="8">
        <v>8</v>
      </c>
      <c r="AA31" s="8">
        <v>9</v>
      </c>
      <c r="AB31" s="8">
        <v>9</v>
      </c>
      <c r="AC31" s="8"/>
      <c r="AD31" s="8"/>
      <c r="AE31" s="14">
        <f t="shared" si="5"/>
        <v>8.8000000000000007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8.8000000000000007</v>
      </c>
      <c r="AS31" s="8"/>
      <c r="AT31" s="8">
        <v>8</v>
      </c>
      <c r="AU31" s="8">
        <v>9</v>
      </c>
      <c r="AV31" s="8">
        <v>9</v>
      </c>
      <c r="AW31" s="8"/>
      <c r="AX31" s="14">
        <f t="shared" si="10"/>
        <v>8.8000000000000007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8.8000000000000007</v>
      </c>
      <c r="BL31" s="8">
        <v>7</v>
      </c>
      <c r="BM31" s="8">
        <v>7</v>
      </c>
      <c r="BN31" s="8">
        <v>7</v>
      </c>
      <c r="BO31" s="8"/>
      <c r="BP31" s="8"/>
      <c r="BQ31" s="14">
        <f t="shared" si="15"/>
        <v>7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2557668</v>
      </c>
      <c r="C32" s="3">
        <v>4992</v>
      </c>
      <c r="D32" s="3">
        <v>14210</v>
      </c>
      <c r="E32" s="3" t="s">
        <v>63</v>
      </c>
      <c r="F32" s="72" t="s">
        <v>43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>
        <v>5</v>
      </c>
      <c r="AU32" s="13">
        <v>5</v>
      </c>
      <c r="AV32" s="13">
        <v>5</v>
      </c>
      <c r="AW32" s="13"/>
      <c r="AX32" s="14">
        <f t="shared" si="10"/>
        <v>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5</v>
      </c>
      <c r="BL32" s="13">
        <v>7</v>
      </c>
      <c r="BM32" s="13">
        <v>5</v>
      </c>
      <c r="BN32" s="13">
        <v>7</v>
      </c>
      <c r="BO32" s="13"/>
      <c r="BP32" s="13"/>
      <c r="BQ32" s="14">
        <f t="shared" si="15"/>
        <v>6.3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6.3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2565207</v>
      </c>
      <c r="C33" s="2">
        <v>4991</v>
      </c>
      <c r="D33" s="2">
        <v>13997</v>
      </c>
      <c r="E33" s="2" t="s">
        <v>64</v>
      </c>
      <c r="F33" s="70" t="s">
        <v>43</v>
      </c>
      <c r="G33" s="61">
        <v>10</v>
      </c>
      <c r="H33" s="8">
        <v>10</v>
      </c>
      <c r="I33" s="8">
        <v>9</v>
      </c>
      <c r="J33" s="8"/>
      <c r="K33" s="8"/>
      <c r="L33" s="14">
        <f t="shared" si="0"/>
        <v>9.6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9.6</v>
      </c>
      <c r="Z33" s="8">
        <v>10</v>
      </c>
      <c r="AA33" s="8">
        <v>10</v>
      </c>
      <c r="AB33" s="8">
        <v>10</v>
      </c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/>
      <c r="AT33" s="8">
        <v>8</v>
      </c>
      <c r="AU33" s="8">
        <v>9</v>
      </c>
      <c r="AV33" s="8">
        <v>9</v>
      </c>
      <c r="AW33" s="8"/>
      <c r="AX33" s="14">
        <f t="shared" si="10"/>
        <v>8.8000000000000007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8.8000000000000007</v>
      </c>
      <c r="BL33" s="8">
        <v>7</v>
      </c>
      <c r="BM33" s="8">
        <v>7</v>
      </c>
      <c r="BN33" s="8">
        <v>6</v>
      </c>
      <c r="BO33" s="8"/>
      <c r="BP33" s="8"/>
      <c r="BQ33" s="14">
        <f t="shared" si="15"/>
        <v>6.6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6.6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2557673</v>
      </c>
      <c r="C34" s="3">
        <v>4962</v>
      </c>
      <c r="D34" s="3">
        <v>13998</v>
      </c>
      <c r="E34" s="3" t="s">
        <v>65</v>
      </c>
      <c r="F34" s="72" t="s">
        <v>43</v>
      </c>
      <c r="G34" s="62">
        <v>10</v>
      </c>
      <c r="H34" s="13">
        <v>7</v>
      </c>
      <c r="I34" s="13">
        <v>6.5</v>
      </c>
      <c r="J34" s="13"/>
      <c r="K34" s="13"/>
      <c r="L34" s="14">
        <f t="shared" si="0"/>
        <v>7.4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7.4</v>
      </c>
      <c r="Z34" s="13">
        <v>8</v>
      </c>
      <c r="AA34" s="13">
        <v>7</v>
      </c>
      <c r="AB34" s="13">
        <v>7</v>
      </c>
      <c r="AC34" s="13"/>
      <c r="AD34" s="13"/>
      <c r="AE34" s="14">
        <f t="shared" si="5"/>
        <v>7.2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7.2</v>
      </c>
      <c r="AS34" s="13"/>
      <c r="AT34" s="13">
        <v>9</v>
      </c>
      <c r="AU34" s="13">
        <v>7</v>
      </c>
      <c r="AV34" s="13">
        <v>6</v>
      </c>
      <c r="AW34" s="13"/>
      <c r="AX34" s="14">
        <f t="shared" si="10"/>
        <v>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>
        <v>7</v>
      </c>
      <c r="BM34" s="13">
        <v>7</v>
      </c>
      <c r="BN34" s="13">
        <v>7</v>
      </c>
      <c r="BO34" s="13"/>
      <c r="BP34" s="13"/>
      <c r="BQ34" s="14">
        <f t="shared" si="15"/>
        <v>7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7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7118852</v>
      </c>
      <c r="C35" s="2">
        <v>4998</v>
      </c>
      <c r="D35" s="2">
        <v>13999</v>
      </c>
      <c r="E35" s="2" t="s">
        <v>66</v>
      </c>
      <c r="F35" s="70" t="s">
        <v>46</v>
      </c>
      <c r="G35" s="61">
        <v>10</v>
      </c>
      <c r="H35" s="8">
        <v>9</v>
      </c>
      <c r="I35" s="8">
        <v>8</v>
      </c>
      <c r="J35" s="8"/>
      <c r="K35" s="8"/>
      <c r="L35" s="14">
        <f t="shared" si="0"/>
        <v>8.8000000000000007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8.8000000000000007</v>
      </c>
      <c r="Z35" s="8">
        <v>10</v>
      </c>
      <c r="AA35" s="8">
        <v>9</v>
      </c>
      <c r="AB35" s="8">
        <v>8</v>
      </c>
      <c r="AC35" s="8"/>
      <c r="AD35" s="8"/>
      <c r="AE35" s="14">
        <f t="shared" si="5"/>
        <v>8.8000000000000007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8.8000000000000007</v>
      </c>
      <c r="AS35" s="8"/>
      <c r="AT35" s="8">
        <v>8</v>
      </c>
      <c r="AU35" s="8">
        <v>8</v>
      </c>
      <c r="AV35" s="8">
        <v>8</v>
      </c>
      <c r="AW35" s="8"/>
      <c r="AX35" s="14">
        <f t="shared" si="10"/>
        <v>8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</v>
      </c>
      <c r="BL35" s="8">
        <v>7</v>
      </c>
      <c r="BM35" s="8">
        <v>8</v>
      </c>
      <c r="BN35" s="8">
        <v>7</v>
      </c>
      <c r="BO35" s="8"/>
      <c r="BP35" s="8"/>
      <c r="BQ35" s="14">
        <f t="shared" si="15"/>
        <v>7.35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7.4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215433</v>
      </c>
      <c r="C36" s="3">
        <v>5014</v>
      </c>
      <c r="D36" s="3">
        <v>14000</v>
      </c>
      <c r="E36" s="3" t="s">
        <v>67</v>
      </c>
      <c r="F36" s="72" t="s">
        <v>43</v>
      </c>
      <c r="G36" s="62">
        <v>10</v>
      </c>
      <c r="H36" s="13">
        <v>10</v>
      </c>
      <c r="I36" s="13">
        <v>9</v>
      </c>
      <c r="J36" s="13"/>
      <c r="K36" s="13"/>
      <c r="L36" s="14">
        <f t="shared" si="0"/>
        <v>9.6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9.6</v>
      </c>
      <c r="Z36" s="13">
        <v>10</v>
      </c>
      <c r="AA36" s="13">
        <v>10</v>
      </c>
      <c r="AB36" s="13">
        <v>10</v>
      </c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/>
      <c r="AT36" s="13">
        <v>10</v>
      </c>
      <c r="AU36" s="13">
        <v>10</v>
      </c>
      <c r="AV36" s="13">
        <v>10</v>
      </c>
      <c r="AW36" s="13"/>
      <c r="AX36" s="14">
        <f t="shared" si="10"/>
        <v>10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13">
        <v>10</v>
      </c>
      <c r="BM36" s="13">
        <v>10</v>
      </c>
      <c r="BN36" s="13">
        <v>10</v>
      </c>
      <c r="BO36" s="13"/>
      <c r="BP36" s="13"/>
      <c r="BQ36" s="14">
        <f t="shared" si="15"/>
        <v>10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10</v>
      </c>
      <c r="CE36" s="58">
        <f t="shared" si="20"/>
        <v>10</v>
      </c>
      <c r="CF36" s="22"/>
      <c r="CG36" s="58">
        <f t="shared" si="21"/>
        <v>10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2204296</v>
      </c>
      <c r="C37" s="2">
        <v>4813</v>
      </c>
      <c r="D37" s="2">
        <v>14001</v>
      </c>
      <c r="E37" s="2" t="s">
        <v>68</v>
      </c>
      <c r="F37" s="70" t="s">
        <v>43</v>
      </c>
      <c r="G37" s="61">
        <v>9</v>
      </c>
      <c r="H37" s="8">
        <v>7</v>
      </c>
      <c r="I37" s="8">
        <v>8.5</v>
      </c>
      <c r="J37" s="8"/>
      <c r="K37" s="8"/>
      <c r="L37" s="14">
        <f t="shared" si="0"/>
        <v>8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>
        <v>6.5</v>
      </c>
      <c r="AU37" s="8">
        <v>6.5</v>
      </c>
      <c r="AV37" s="8">
        <v>6.5</v>
      </c>
      <c r="AW37" s="8"/>
      <c r="AX37" s="14">
        <f t="shared" si="10"/>
        <v>6.5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6.5</v>
      </c>
      <c r="BL37" s="8">
        <v>8</v>
      </c>
      <c r="BM37" s="8">
        <v>7</v>
      </c>
      <c r="BN37" s="8">
        <v>8</v>
      </c>
      <c r="BO37" s="8"/>
      <c r="BP37" s="8"/>
      <c r="BQ37" s="14">
        <f t="shared" si="15"/>
        <v>7.65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7.7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19751672</v>
      </c>
      <c r="C38" s="3">
        <v>4999</v>
      </c>
      <c r="D38" s="3">
        <v>14002</v>
      </c>
      <c r="E38" s="3" t="s">
        <v>69</v>
      </c>
      <c r="F38" s="72" t="s">
        <v>46</v>
      </c>
      <c r="G38" s="62">
        <v>9</v>
      </c>
      <c r="H38" s="13">
        <v>7</v>
      </c>
      <c r="I38" s="13">
        <v>8</v>
      </c>
      <c r="J38" s="13"/>
      <c r="K38" s="13"/>
      <c r="L38" s="14">
        <f t="shared" si="0"/>
        <v>7.8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7.8</v>
      </c>
      <c r="Z38" s="13">
        <v>10</v>
      </c>
      <c r="AA38" s="13">
        <v>9</v>
      </c>
      <c r="AB38" s="13">
        <v>9</v>
      </c>
      <c r="AC38" s="13"/>
      <c r="AD38" s="13"/>
      <c r="AE38" s="14">
        <f t="shared" si="5"/>
        <v>9.1999999999999993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9.1999999999999993</v>
      </c>
      <c r="AS38" s="13"/>
      <c r="AT38" s="13">
        <v>9</v>
      </c>
      <c r="AU38" s="13">
        <v>9</v>
      </c>
      <c r="AV38" s="13">
        <v>10</v>
      </c>
      <c r="AW38" s="13"/>
      <c r="AX38" s="14">
        <f t="shared" si="10"/>
        <v>9.4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9.4</v>
      </c>
      <c r="BL38" s="13">
        <v>8</v>
      </c>
      <c r="BM38" s="13">
        <v>9</v>
      </c>
      <c r="BN38" s="13">
        <v>8</v>
      </c>
      <c r="BO38" s="13"/>
      <c r="BP38" s="13"/>
      <c r="BQ38" s="14">
        <f t="shared" si="15"/>
        <v>8.35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8.4</v>
      </c>
      <c r="CE38" s="58">
        <f t="shared" si="20"/>
        <v>9</v>
      </c>
      <c r="CF38" s="22"/>
      <c r="CG38" s="58">
        <f t="shared" si="21"/>
        <v>9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2559987</v>
      </c>
      <c r="C39" s="2">
        <v>4801</v>
      </c>
      <c r="D39" s="2">
        <v>14003</v>
      </c>
      <c r="E39" s="2" t="s">
        <v>70</v>
      </c>
      <c r="F39" s="70" t="s">
        <v>43</v>
      </c>
      <c r="G39" s="61">
        <v>1</v>
      </c>
      <c r="H39" s="8">
        <v>1</v>
      </c>
      <c r="I39" s="8">
        <v>1</v>
      </c>
      <c r="J39" s="8"/>
      <c r="K39" s="8"/>
      <c r="L39" s="14">
        <f t="shared" si="0"/>
        <v>1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5305368</v>
      </c>
      <c r="C40" s="3">
        <v>4906</v>
      </c>
      <c r="D40" s="3">
        <v>14018</v>
      </c>
      <c r="E40" s="3" t="s">
        <v>71</v>
      </c>
      <c r="F40" s="72" t="s">
        <v>43</v>
      </c>
      <c r="G40" s="62">
        <v>10</v>
      </c>
      <c r="H40" s="13">
        <v>10</v>
      </c>
      <c r="I40" s="13">
        <v>8</v>
      </c>
      <c r="J40" s="13"/>
      <c r="K40" s="13"/>
      <c r="L40" s="14">
        <f t="shared" si="0"/>
        <v>9.1999999999999993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9.1999999999999993</v>
      </c>
      <c r="Z40" s="13">
        <v>10</v>
      </c>
      <c r="AA40" s="13">
        <v>7</v>
      </c>
      <c r="AB40" s="13">
        <v>8</v>
      </c>
      <c r="AC40" s="13"/>
      <c r="AD40" s="13"/>
      <c r="AE40" s="14">
        <f t="shared" si="5"/>
        <v>8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8</v>
      </c>
      <c r="AS40" s="13"/>
      <c r="AT40" s="13">
        <v>10</v>
      </c>
      <c r="AU40" s="13">
        <v>8</v>
      </c>
      <c r="AV40" s="13">
        <v>9</v>
      </c>
      <c r="AW40" s="13"/>
      <c r="AX40" s="14">
        <f t="shared" si="10"/>
        <v>8.8000000000000007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8.8000000000000007</v>
      </c>
      <c r="BL40" s="13">
        <v>7</v>
      </c>
      <c r="BM40" s="13">
        <v>8</v>
      </c>
      <c r="BN40" s="13">
        <v>8</v>
      </c>
      <c r="BO40" s="13"/>
      <c r="BP40" s="13"/>
      <c r="BQ40" s="14">
        <f t="shared" si="15"/>
        <v>7.75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7.8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7296547</v>
      </c>
      <c r="C41" s="2">
        <v>4960</v>
      </c>
      <c r="D41" s="2">
        <v>14364</v>
      </c>
      <c r="E41" s="2" t="s">
        <v>72</v>
      </c>
      <c r="F41" s="70" t="s">
        <v>43</v>
      </c>
      <c r="G41" s="61">
        <v>8</v>
      </c>
      <c r="H41" s="8">
        <v>8</v>
      </c>
      <c r="I41" s="8">
        <v>9</v>
      </c>
      <c r="J41" s="8"/>
      <c r="K41" s="8"/>
      <c r="L41" s="14">
        <f t="shared" si="0"/>
        <v>8.4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8.4</v>
      </c>
      <c r="Z41" s="8">
        <v>6</v>
      </c>
      <c r="AA41" s="8">
        <v>6</v>
      </c>
      <c r="AB41" s="8">
        <v>6</v>
      </c>
      <c r="AC41" s="8"/>
      <c r="AD41" s="8"/>
      <c r="AE41" s="14">
        <f t="shared" si="5"/>
        <v>6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</v>
      </c>
      <c r="AS41" s="8"/>
      <c r="AT41" s="8">
        <v>1</v>
      </c>
      <c r="AU41" s="8">
        <v>1</v>
      </c>
      <c r="AV41" s="8">
        <v>1</v>
      </c>
      <c r="AW41" s="8"/>
      <c r="AX41" s="14">
        <f t="shared" si="10"/>
        <v>1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1</v>
      </c>
      <c r="BL41" s="8">
        <v>7</v>
      </c>
      <c r="BM41" s="8">
        <v>7</v>
      </c>
      <c r="BN41" s="8">
        <v>7</v>
      </c>
      <c r="BO41" s="8"/>
      <c r="BP41" s="8"/>
      <c r="BQ41" s="14">
        <f t="shared" si="15"/>
        <v>7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7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6045286</v>
      </c>
      <c r="C42" s="3">
        <v>4982</v>
      </c>
      <c r="D42" s="3">
        <v>14004</v>
      </c>
      <c r="E42" s="3" t="s">
        <v>73</v>
      </c>
      <c r="F42" s="72" t="s">
        <v>46</v>
      </c>
      <c r="G42" s="62">
        <v>10</v>
      </c>
      <c r="H42" s="13">
        <v>6.5</v>
      </c>
      <c r="I42" s="13">
        <v>6</v>
      </c>
      <c r="J42" s="13"/>
      <c r="K42" s="13"/>
      <c r="L42" s="14">
        <f t="shared" si="0"/>
        <v>7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7</v>
      </c>
      <c r="Z42" s="13">
        <v>9</v>
      </c>
      <c r="AA42" s="13">
        <v>7</v>
      </c>
      <c r="AB42" s="13">
        <v>7</v>
      </c>
      <c r="AC42" s="13"/>
      <c r="AD42" s="13"/>
      <c r="AE42" s="14">
        <f t="shared" si="5"/>
        <v>7.4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7.4</v>
      </c>
      <c r="AS42" s="13"/>
      <c r="AT42" s="13">
        <v>5</v>
      </c>
      <c r="AU42" s="13">
        <v>7</v>
      </c>
      <c r="AV42" s="13">
        <v>7</v>
      </c>
      <c r="AW42" s="13"/>
      <c r="AX42" s="14">
        <f t="shared" si="10"/>
        <v>6.6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6.6</v>
      </c>
      <c r="BL42" s="13">
        <v>10</v>
      </c>
      <c r="BM42" s="13">
        <v>10</v>
      </c>
      <c r="BN42" s="13">
        <v>8</v>
      </c>
      <c r="BO42" s="13"/>
      <c r="BP42" s="13"/>
      <c r="BQ42" s="14">
        <f t="shared" si="15"/>
        <v>9.1999999999999993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9.1999999999999993</v>
      </c>
      <c r="CE42" s="58">
        <f t="shared" si="20"/>
        <v>8</v>
      </c>
      <c r="CF42" s="22"/>
      <c r="CG42" s="58">
        <f t="shared" si="21"/>
        <v>8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2203045</v>
      </c>
      <c r="C43" s="2">
        <v>5033</v>
      </c>
      <c r="D43" s="2">
        <v>14014</v>
      </c>
      <c r="E43" s="2" t="s">
        <v>74</v>
      </c>
      <c r="F43" s="70" t="s">
        <v>43</v>
      </c>
      <c r="G43" s="61">
        <v>6</v>
      </c>
      <c r="H43" s="8">
        <v>6</v>
      </c>
      <c r="I43" s="8">
        <v>7.5</v>
      </c>
      <c r="J43" s="8"/>
      <c r="K43" s="8"/>
      <c r="L43" s="14">
        <f t="shared" si="0"/>
        <v>6.6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6.6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>
        <v>8</v>
      </c>
      <c r="AU43" s="8">
        <v>8</v>
      </c>
      <c r="AV43" s="8">
        <v>7</v>
      </c>
      <c r="AW43" s="8"/>
      <c r="AX43" s="14">
        <f t="shared" si="10"/>
        <v>7.6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7.6</v>
      </c>
      <c r="BL43" s="8">
        <v>7</v>
      </c>
      <c r="BM43" s="8">
        <v>8</v>
      </c>
      <c r="BN43" s="8">
        <v>8</v>
      </c>
      <c r="BO43" s="8"/>
      <c r="BP43" s="8"/>
      <c r="BQ43" s="14">
        <f t="shared" si="15"/>
        <v>7.75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7.8</v>
      </c>
      <c r="CE43" s="58">
        <f t="shared" si="20"/>
        <v>6</v>
      </c>
      <c r="CF43" s="21"/>
      <c r="CG43" s="58">
        <f t="shared" si="21"/>
        <v>6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7296555</v>
      </c>
      <c r="C44" s="3">
        <v>5021</v>
      </c>
      <c r="D44" s="3">
        <v>14005</v>
      </c>
      <c r="E44" s="3" t="s">
        <v>75</v>
      </c>
      <c r="F44" s="72" t="s">
        <v>43</v>
      </c>
      <c r="G44" s="62">
        <v>6</v>
      </c>
      <c r="H44" s="13">
        <v>6</v>
      </c>
      <c r="I44" s="13">
        <v>6</v>
      </c>
      <c r="J44" s="13"/>
      <c r="K44" s="13"/>
      <c r="L44" s="14">
        <f t="shared" si="0"/>
        <v>6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6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>
        <v>8</v>
      </c>
      <c r="AU44" s="13">
        <v>8</v>
      </c>
      <c r="AV44" s="13">
        <v>8</v>
      </c>
      <c r="AW44" s="13"/>
      <c r="AX44" s="14">
        <f t="shared" si="10"/>
        <v>8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8</v>
      </c>
      <c r="BL44" s="13">
        <v>5</v>
      </c>
      <c r="BM44" s="13">
        <v>7</v>
      </c>
      <c r="BN44" s="13">
        <v>8</v>
      </c>
      <c r="BO44" s="13"/>
      <c r="BP44" s="13"/>
      <c r="BQ44" s="14">
        <f t="shared" si="15"/>
        <v>6.9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6.9</v>
      </c>
      <c r="CE44" s="58">
        <f t="shared" si="20"/>
        <v>5</v>
      </c>
      <c r="CF44" s="22"/>
      <c r="CG44" s="58">
        <f t="shared" si="21"/>
        <v>3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19764930</v>
      </c>
      <c r="C45" s="2">
        <v>5018</v>
      </c>
      <c r="D45" s="2">
        <v>14006</v>
      </c>
      <c r="E45" s="2" t="s">
        <v>76</v>
      </c>
      <c r="F45" s="70" t="s">
        <v>46</v>
      </c>
      <c r="G45" s="61">
        <v>1</v>
      </c>
      <c r="H45" s="8">
        <v>1</v>
      </c>
      <c r="I45" s="8">
        <v>1</v>
      </c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1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1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2564845</v>
      </c>
      <c r="C46" s="3">
        <v>5020</v>
      </c>
      <c r="D46" s="3">
        <v>14007</v>
      </c>
      <c r="E46" s="3" t="s">
        <v>77</v>
      </c>
      <c r="F46" s="72" t="s">
        <v>46</v>
      </c>
      <c r="G46" s="62">
        <v>8</v>
      </c>
      <c r="H46" s="13">
        <v>6</v>
      </c>
      <c r="I46" s="13">
        <v>8</v>
      </c>
      <c r="J46" s="13"/>
      <c r="K46" s="13"/>
      <c r="L46" s="14">
        <f t="shared" si="23"/>
        <v>7.2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7.2</v>
      </c>
      <c r="Z46" s="13">
        <v>4</v>
      </c>
      <c r="AA46" s="13">
        <v>4</v>
      </c>
      <c r="AB46" s="13">
        <v>4</v>
      </c>
      <c r="AC46" s="13"/>
      <c r="AD46" s="13"/>
      <c r="AE46" s="14">
        <f t="shared" si="28"/>
        <v>4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4</v>
      </c>
      <c r="AS46" s="13"/>
      <c r="AT46" s="13">
        <v>6.5</v>
      </c>
      <c r="AU46" s="13">
        <v>7.5</v>
      </c>
      <c r="AV46" s="13">
        <v>6</v>
      </c>
      <c r="AW46" s="13"/>
      <c r="AX46" s="14">
        <f t="shared" si="33"/>
        <v>6.7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6.7</v>
      </c>
      <c r="BL46" s="13">
        <v>8</v>
      </c>
      <c r="BM46" s="13">
        <v>8</v>
      </c>
      <c r="BN46" s="13">
        <v>8</v>
      </c>
      <c r="BO46" s="13"/>
      <c r="BP46" s="13"/>
      <c r="BQ46" s="14">
        <f t="shared" si="38"/>
        <v>8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8</v>
      </c>
      <c r="CE46" s="58">
        <f t="shared" si="43"/>
        <v>6</v>
      </c>
      <c r="CF46" s="22"/>
      <c r="CG46" s="58">
        <f t="shared" si="44"/>
        <v>6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2563171</v>
      </c>
      <c r="C47" s="2">
        <v>5008</v>
      </c>
      <c r="D47" s="2">
        <v>14008</v>
      </c>
      <c r="E47" s="2" t="s">
        <v>78</v>
      </c>
      <c r="F47" s="70" t="s">
        <v>46</v>
      </c>
      <c r="G47" s="61">
        <v>10</v>
      </c>
      <c r="H47" s="8">
        <v>9</v>
      </c>
      <c r="I47" s="8">
        <v>8</v>
      </c>
      <c r="J47" s="8"/>
      <c r="K47" s="8"/>
      <c r="L47" s="14">
        <f t="shared" si="23"/>
        <v>8.8000000000000007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8.8000000000000007</v>
      </c>
      <c r="Z47" s="8">
        <v>9</v>
      </c>
      <c r="AA47" s="8">
        <v>9</v>
      </c>
      <c r="AB47" s="8">
        <v>8</v>
      </c>
      <c r="AC47" s="8"/>
      <c r="AD47" s="8"/>
      <c r="AE47" s="14">
        <f t="shared" si="28"/>
        <v>8.6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8.6</v>
      </c>
      <c r="AS47" s="8"/>
      <c r="AT47" s="8">
        <v>7</v>
      </c>
      <c r="AU47" s="8">
        <v>7</v>
      </c>
      <c r="AV47" s="8">
        <v>7</v>
      </c>
      <c r="AW47" s="8"/>
      <c r="AX47" s="14">
        <f t="shared" si="33"/>
        <v>7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7</v>
      </c>
      <c r="BL47" s="8">
        <v>7</v>
      </c>
      <c r="BM47" s="8">
        <v>8</v>
      </c>
      <c r="BN47" s="8">
        <v>7</v>
      </c>
      <c r="BO47" s="8"/>
      <c r="BP47" s="8"/>
      <c r="BQ47" s="14">
        <f t="shared" si="38"/>
        <v>7.35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7.4</v>
      </c>
      <c r="CE47" s="58">
        <f t="shared" si="43"/>
        <v>8</v>
      </c>
      <c r="CF47" s="21"/>
      <c r="CG47" s="58">
        <f t="shared" si="44"/>
        <v>8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2206418</v>
      </c>
      <c r="C48" s="3">
        <v>5016</v>
      </c>
      <c r="D48" s="3">
        <v>14009</v>
      </c>
      <c r="E48" s="3" t="s">
        <v>79</v>
      </c>
      <c r="F48" s="72" t="s">
        <v>43</v>
      </c>
      <c r="G48" s="62">
        <v>9</v>
      </c>
      <c r="H48" s="13">
        <v>9</v>
      </c>
      <c r="I48" s="13">
        <v>9</v>
      </c>
      <c r="J48" s="13"/>
      <c r="K48" s="13"/>
      <c r="L48" s="14">
        <f t="shared" si="23"/>
        <v>9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9</v>
      </c>
      <c r="Z48" s="13">
        <v>10</v>
      </c>
      <c r="AA48" s="13">
        <v>9</v>
      </c>
      <c r="AB48" s="13">
        <v>10</v>
      </c>
      <c r="AC48" s="13"/>
      <c r="AD48" s="13"/>
      <c r="AE48" s="14">
        <f t="shared" si="28"/>
        <v>9.6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9.6</v>
      </c>
      <c r="AS48" s="13"/>
      <c r="AT48" s="13">
        <v>10</v>
      </c>
      <c r="AU48" s="13">
        <v>10</v>
      </c>
      <c r="AV48" s="13">
        <v>10</v>
      </c>
      <c r="AW48" s="13"/>
      <c r="AX48" s="14">
        <f t="shared" si="33"/>
        <v>10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10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7</v>
      </c>
      <c r="CF48" s="22"/>
      <c r="CG48" s="58">
        <f t="shared" si="44"/>
        <v>7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2206224</v>
      </c>
      <c r="C49" s="2">
        <v>4731</v>
      </c>
      <c r="D49" s="2">
        <v>14020</v>
      </c>
      <c r="E49" s="2" t="s">
        <v>80</v>
      </c>
      <c r="F49" s="70" t="s">
        <v>46</v>
      </c>
      <c r="G49" s="61">
        <v>10</v>
      </c>
      <c r="H49" s="8">
        <v>9</v>
      </c>
      <c r="I49" s="8">
        <v>9</v>
      </c>
      <c r="J49" s="8"/>
      <c r="K49" s="8"/>
      <c r="L49" s="14">
        <f t="shared" si="23"/>
        <v>9.1999999999999993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9.1999999999999993</v>
      </c>
      <c r="Z49" s="8">
        <v>8</v>
      </c>
      <c r="AA49" s="8">
        <v>9</v>
      </c>
      <c r="AB49" s="8">
        <v>9</v>
      </c>
      <c r="AC49" s="8"/>
      <c r="AD49" s="8"/>
      <c r="AE49" s="14">
        <f t="shared" si="28"/>
        <v>8.8000000000000007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8.8000000000000007</v>
      </c>
      <c r="AS49" s="8"/>
      <c r="AT49" s="8">
        <v>8</v>
      </c>
      <c r="AU49" s="8">
        <v>9</v>
      </c>
      <c r="AV49" s="8">
        <v>9</v>
      </c>
      <c r="AW49" s="8"/>
      <c r="AX49" s="14">
        <f t="shared" si="33"/>
        <v>8.8000000000000007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8.8000000000000007</v>
      </c>
      <c r="BL49" s="8">
        <v>6</v>
      </c>
      <c r="BM49" s="8">
        <v>6</v>
      </c>
      <c r="BN49" s="8">
        <v>6</v>
      </c>
      <c r="BO49" s="8"/>
      <c r="BP49" s="8"/>
      <c r="BQ49" s="14">
        <f t="shared" si="38"/>
        <v>6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6</v>
      </c>
      <c r="CE49" s="58">
        <f t="shared" si="43"/>
        <v>8</v>
      </c>
      <c r="CF49" s="21"/>
      <c r="CG49" s="58">
        <f t="shared" si="44"/>
        <v>8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2564137</v>
      </c>
      <c r="C50" s="3">
        <v>4932</v>
      </c>
      <c r="D50" s="3">
        <v>14021</v>
      </c>
      <c r="E50" s="3" t="s">
        <v>81</v>
      </c>
      <c r="F50" s="72" t="s">
        <v>43</v>
      </c>
      <c r="G50" s="62">
        <v>8</v>
      </c>
      <c r="H50" s="13">
        <v>8</v>
      </c>
      <c r="I50" s="13">
        <v>10</v>
      </c>
      <c r="J50" s="13"/>
      <c r="K50" s="13"/>
      <c r="L50" s="14">
        <f t="shared" si="23"/>
        <v>8.8000000000000007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8.8000000000000007</v>
      </c>
      <c r="Z50" s="13">
        <v>7</v>
      </c>
      <c r="AA50" s="13">
        <v>8</v>
      </c>
      <c r="AB50" s="13">
        <v>9</v>
      </c>
      <c r="AC50" s="13"/>
      <c r="AD50" s="13"/>
      <c r="AE50" s="14">
        <f t="shared" si="28"/>
        <v>8.1999999999999993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8.1999999999999993</v>
      </c>
      <c r="AS50" s="13"/>
      <c r="AT50" s="13">
        <v>4</v>
      </c>
      <c r="AU50" s="13">
        <v>6</v>
      </c>
      <c r="AV50" s="13">
        <v>6</v>
      </c>
      <c r="AW50" s="13"/>
      <c r="AX50" s="14">
        <f t="shared" si="33"/>
        <v>5.6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5.6</v>
      </c>
      <c r="BL50" s="13">
        <v>6</v>
      </c>
      <c r="BM50" s="13">
        <v>6</v>
      </c>
      <c r="BN50" s="13">
        <v>6</v>
      </c>
      <c r="BO50" s="13"/>
      <c r="BP50" s="13"/>
      <c r="BQ50" s="14">
        <f t="shared" si="38"/>
        <v>6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6</v>
      </c>
      <c r="CE50" s="58">
        <f t="shared" si="43"/>
        <v>7</v>
      </c>
      <c r="CF50" s="22"/>
      <c r="CG50" s="58">
        <f t="shared" si="44"/>
        <v>7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2564136</v>
      </c>
      <c r="C51" s="2">
        <v>5006</v>
      </c>
      <c r="D51" s="2">
        <v>14010</v>
      </c>
      <c r="E51" s="2" t="s">
        <v>82</v>
      </c>
      <c r="F51" s="70" t="s">
        <v>46</v>
      </c>
      <c r="G51" s="61">
        <v>10</v>
      </c>
      <c r="H51" s="8">
        <v>6.5</v>
      </c>
      <c r="I51" s="8">
        <v>6</v>
      </c>
      <c r="J51" s="8"/>
      <c r="K51" s="8"/>
      <c r="L51" s="14">
        <f t="shared" si="23"/>
        <v>7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7</v>
      </c>
      <c r="Z51" s="8">
        <v>9</v>
      </c>
      <c r="AA51" s="8">
        <v>7</v>
      </c>
      <c r="AB51" s="8">
        <v>7</v>
      </c>
      <c r="AC51" s="8"/>
      <c r="AD51" s="8"/>
      <c r="AE51" s="14">
        <f t="shared" si="28"/>
        <v>7.4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7.4</v>
      </c>
      <c r="AS51" s="8"/>
      <c r="AT51" s="8">
        <v>6</v>
      </c>
      <c r="AU51" s="8">
        <v>7</v>
      </c>
      <c r="AV51" s="8">
        <v>7</v>
      </c>
      <c r="AW51" s="8"/>
      <c r="AX51" s="14">
        <f t="shared" si="33"/>
        <v>6.8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6.8</v>
      </c>
      <c r="BL51" s="8">
        <v>6</v>
      </c>
      <c r="BM51" s="8">
        <v>6</v>
      </c>
      <c r="BN51" s="8">
        <v>6</v>
      </c>
      <c r="BO51" s="8"/>
      <c r="BP51" s="8"/>
      <c r="BQ51" s="14">
        <f t="shared" si="38"/>
        <v>6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6</v>
      </c>
      <c r="CE51" s="58">
        <f t="shared" si="43"/>
        <v>7</v>
      </c>
      <c r="CF51" s="21"/>
      <c r="CG51" s="58">
        <f t="shared" si="44"/>
        <v>7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4516723</v>
      </c>
      <c r="C52" s="3">
        <v>5010</v>
      </c>
      <c r="D52" s="3">
        <v>14011</v>
      </c>
      <c r="E52" s="3" t="s">
        <v>83</v>
      </c>
      <c r="F52" s="72" t="s">
        <v>46</v>
      </c>
      <c r="G52" s="62">
        <v>10</v>
      </c>
      <c r="H52" s="13">
        <v>9</v>
      </c>
      <c r="I52" s="13">
        <v>9</v>
      </c>
      <c r="J52" s="13"/>
      <c r="K52" s="13"/>
      <c r="L52" s="14">
        <f t="shared" si="23"/>
        <v>9.1999999999999993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9.1999999999999993</v>
      </c>
      <c r="Z52" s="13">
        <v>10</v>
      </c>
      <c r="AA52" s="13">
        <v>9</v>
      </c>
      <c r="AB52" s="13">
        <v>9</v>
      </c>
      <c r="AC52" s="13"/>
      <c r="AD52" s="13"/>
      <c r="AE52" s="14">
        <f t="shared" si="28"/>
        <v>9.1999999999999993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9.1999999999999993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>
        <v>7</v>
      </c>
      <c r="BM52" s="13">
        <v>8</v>
      </c>
      <c r="BN52" s="13">
        <v>7</v>
      </c>
      <c r="BO52" s="13"/>
      <c r="BP52" s="13"/>
      <c r="BQ52" s="14">
        <f t="shared" si="38"/>
        <v>7.35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7.4</v>
      </c>
      <c r="CE52" s="58">
        <f t="shared" si="43"/>
        <v>6</v>
      </c>
      <c r="CF52" s="22"/>
      <c r="CG52" s="58">
        <f t="shared" si="44"/>
        <v>6</v>
      </c>
      <c r="CH52" s="17" t="str">
        <f t="shared" si="45"/>
        <v>Aprobado</v>
      </c>
    </row>
    <row r="53" spans="1:86" ht="20.25" customHeight="1" x14ac:dyDescent="0.4">
      <c r="A53" s="69">
        <v>41</v>
      </c>
      <c r="B53" s="2">
        <v>3850434</v>
      </c>
      <c r="C53" s="2">
        <v>5024</v>
      </c>
      <c r="D53" s="2">
        <v>14105</v>
      </c>
      <c r="E53" s="2" t="s">
        <v>84</v>
      </c>
      <c r="F53" s="70" t="s">
        <v>46</v>
      </c>
      <c r="G53" s="61">
        <v>8</v>
      </c>
      <c r="H53" s="8">
        <v>8</v>
      </c>
      <c r="I53" s="8">
        <v>7</v>
      </c>
      <c r="J53" s="8"/>
      <c r="K53" s="8"/>
      <c r="L53" s="14">
        <f t="shared" si="23"/>
        <v>7.6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7.6</v>
      </c>
      <c r="Z53" s="8">
        <v>8</v>
      </c>
      <c r="AA53" s="8">
        <v>8</v>
      </c>
      <c r="AB53" s="8">
        <v>8</v>
      </c>
      <c r="AC53" s="8"/>
      <c r="AD53" s="8"/>
      <c r="AE53" s="14">
        <f t="shared" si="28"/>
        <v>8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8</v>
      </c>
      <c r="AS53" s="8"/>
      <c r="AT53" s="8">
        <v>5</v>
      </c>
      <c r="AU53" s="8">
        <v>7</v>
      </c>
      <c r="AV53" s="8">
        <v>7</v>
      </c>
      <c r="AW53" s="8"/>
      <c r="AX53" s="14">
        <f t="shared" si="33"/>
        <v>6.6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6.6</v>
      </c>
      <c r="BL53" s="8">
        <v>6</v>
      </c>
      <c r="BM53" s="8">
        <v>7</v>
      </c>
      <c r="BN53" s="8">
        <v>7</v>
      </c>
      <c r="BO53" s="8"/>
      <c r="BP53" s="8"/>
      <c r="BQ53" s="14">
        <f t="shared" si="38"/>
        <v>6.75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6.8</v>
      </c>
      <c r="CE53" s="58">
        <f t="shared" si="43"/>
        <v>7</v>
      </c>
      <c r="CF53" s="21"/>
      <c r="CG53" s="58">
        <f t="shared" si="44"/>
        <v>7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2629594</v>
      </c>
      <c r="C54" s="3">
        <v>5004</v>
      </c>
      <c r="D54" s="3">
        <v>14012</v>
      </c>
      <c r="E54" s="3" t="s">
        <v>85</v>
      </c>
      <c r="F54" s="72" t="s">
        <v>46</v>
      </c>
      <c r="G54" s="62">
        <v>10</v>
      </c>
      <c r="H54" s="13">
        <v>7</v>
      </c>
      <c r="I54" s="13">
        <v>8</v>
      </c>
      <c r="J54" s="13"/>
      <c r="K54" s="13"/>
      <c r="L54" s="14">
        <f t="shared" si="23"/>
        <v>8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8</v>
      </c>
      <c r="Z54" s="13">
        <v>10</v>
      </c>
      <c r="AA54" s="13">
        <v>6</v>
      </c>
      <c r="AB54" s="13">
        <v>7</v>
      </c>
      <c r="AC54" s="13"/>
      <c r="AD54" s="13"/>
      <c r="AE54" s="14">
        <f t="shared" si="28"/>
        <v>7.2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7.2</v>
      </c>
      <c r="AS54" s="13"/>
      <c r="AT54" s="13">
        <v>10</v>
      </c>
      <c r="AU54" s="13">
        <v>7</v>
      </c>
      <c r="AV54" s="13">
        <v>6</v>
      </c>
      <c r="AW54" s="13"/>
      <c r="AX54" s="14">
        <f t="shared" si="33"/>
        <v>7.2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7.2</v>
      </c>
      <c r="BL54" s="13">
        <v>10</v>
      </c>
      <c r="BM54" s="13">
        <v>8</v>
      </c>
      <c r="BN54" s="13">
        <v>8</v>
      </c>
      <c r="BO54" s="13"/>
      <c r="BP54" s="13"/>
      <c r="BQ54" s="14">
        <f t="shared" si="38"/>
        <v>8.5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8.5</v>
      </c>
      <c r="CE54" s="58">
        <f t="shared" si="43"/>
        <v>8</v>
      </c>
      <c r="CF54" s="22"/>
      <c r="CG54" s="58">
        <f t="shared" si="44"/>
        <v>8</v>
      </c>
      <c r="CH54" s="17" t="str">
        <f t="shared" si="45"/>
        <v>Aprobado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91" priority="12" operator="greaterThan">
      <formula>1.1</formula>
    </cfRule>
  </conditionalFormatting>
  <conditionalFormatting sqref="Y13:Y72">
    <cfRule type="cellIs" dxfId="190" priority="9" operator="between">
      <formula>7</formula>
      <formula>10</formula>
    </cfRule>
    <cfRule type="cellIs" dxfId="189" priority="10" operator="between">
      <formula>5</formula>
      <formula>6.99</formula>
    </cfRule>
    <cfRule type="cellIs" dxfId="188" priority="11" operator="between">
      <formula>0</formula>
      <formula>4.99</formula>
    </cfRule>
  </conditionalFormatting>
  <conditionalFormatting sqref="AR11">
    <cfRule type="cellIs" dxfId="187" priority="13" operator="greaterThan">
      <formula>1.1</formula>
    </cfRule>
  </conditionalFormatting>
  <conditionalFormatting sqref="AR13:AR72">
    <cfRule type="cellIs" dxfId="186" priority="15" operator="between">
      <formula>7</formula>
      <formula>10</formula>
    </cfRule>
    <cfRule type="cellIs" dxfId="185" priority="16" operator="between">
      <formula>5</formula>
      <formula>6.99</formula>
    </cfRule>
    <cfRule type="cellIs" dxfId="184" priority="17" operator="between">
      <formula>0</formula>
      <formula>4.99</formula>
    </cfRule>
  </conditionalFormatting>
  <conditionalFormatting sqref="BK11">
    <cfRule type="cellIs" dxfId="183" priority="14" operator="greaterThan">
      <formula>1.1</formula>
    </cfRule>
  </conditionalFormatting>
  <conditionalFormatting sqref="BK13:BK72">
    <cfRule type="cellIs" dxfId="182" priority="18" operator="between">
      <formula>7</formula>
      <formula>10</formula>
    </cfRule>
    <cfRule type="cellIs" dxfId="181" priority="19" operator="between">
      <formula>5</formula>
      <formula>6.99</formula>
    </cfRule>
    <cfRule type="cellIs" dxfId="180" priority="20" operator="between">
      <formula>0</formula>
      <formula>4.99</formula>
    </cfRule>
  </conditionalFormatting>
  <conditionalFormatting sqref="CD11">
    <cfRule type="cellIs" dxfId="179" priority="24" operator="greaterThan">
      <formula>1.1</formula>
    </cfRule>
  </conditionalFormatting>
  <conditionalFormatting sqref="CD13:CE72">
    <cfRule type="cellIs" dxfId="178" priority="6" operator="between">
      <formula>7</formula>
      <formula>10</formula>
    </cfRule>
    <cfRule type="cellIs" dxfId="177" priority="7" operator="between">
      <formula>5</formula>
      <formula>6.99</formula>
    </cfRule>
    <cfRule type="cellIs" dxfId="176" priority="8" operator="between">
      <formula>0</formula>
      <formula>4.99</formula>
    </cfRule>
  </conditionalFormatting>
  <conditionalFormatting sqref="CF13:CF72">
    <cfRule type="cellIs" dxfId="175" priority="2" stopIfTrue="1" operator="between">
      <formula>0</formula>
      <formula>10</formula>
    </cfRule>
  </conditionalFormatting>
  <conditionalFormatting sqref="CG13:CG72">
    <cfRule type="cellIs" dxfId="174" priority="3" operator="between">
      <formula>7</formula>
      <formula>10</formula>
    </cfRule>
    <cfRule type="cellIs" dxfId="173" priority="4" operator="between">
      <formula>5</formula>
      <formula>6.99</formula>
    </cfRule>
    <cfRule type="cellIs" dxfId="172" priority="5" operator="between">
      <formula>0</formula>
      <formula>4.99</formula>
    </cfRule>
  </conditionalFormatting>
  <conditionalFormatting sqref="CH13:CH72">
    <cfRule type="cellIs" dxfId="17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showGridLines="0" topLeftCell="H12" zoomScale="90" zoomScaleNormal="90" workbookViewId="0">
      <selection activeCell="Y24" sqref="Y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81" t="s">
        <v>0</v>
      </c>
      <c r="B1" s="81"/>
      <c r="C1" s="81"/>
      <c r="D1" s="81"/>
      <c r="E1" s="81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126</v>
      </c>
      <c r="E3" s="2" t="s">
        <v>127</v>
      </c>
    </row>
    <row r="4" spans="1:26" x14ac:dyDescent="0.2">
      <c r="B4" t="s">
        <v>7</v>
      </c>
      <c r="D4" t="s">
        <v>8</v>
      </c>
      <c r="E4" s="2">
        <v>2023</v>
      </c>
      <c r="G4" t="s">
        <v>9</v>
      </c>
    </row>
    <row r="5" spans="1:26" ht="15" customHeight="1" x14ac:dyDescent="0.25">
      <c r="B5" t="s">
        <v>10</v>
      </c>
      <c r="D5" t="s">
        <v>128</v>
      </c>
      <c r="E5" s="2" t="s">
        <v>129</v>
      </c>
      <c r="G5" s="126" t="s">
        <v>161</v>
      </c>
      <c r="H5" s="126"/>
      <c r="I5" s="52" t="s">
        <v>162</v>
      </c>
      <c r="J5" s="127" t="s">
        <v>163</v>
      </c>
      <c r="K5" s="127"/>
    </row>
    <row r="6" spans="1:26" ht="15" customHeight="1" x14ac:dyDescent="0.25">
      <c r="B6" t="s">
        <v>13</v>
      </c>
      <c r="D6" t="s">
        <v>105</v>
      </c>
      <c r="E6" s="2" t="s">
        <v>106</v>
      </c>
      <c r="G6" s="126"/>
      <c r="H6" s="126"/>
      <c r="I6" s="50" t="s">
        <v>164</v>
      </c>
      <c r="J6" s="128" t="s">
        <v>165</v>
      </c>
      <c r="K6" s="128"/>
    </row>
    <row r="7" spans="1:26" ht="15.75" customHeight="1" x14ac:dyDescent="0.25">
      <c r="B7" t="s">
        <v>16</v>
      </c>
      <c r="E7" s="6"/>
      <c r="G7" s="126"/>
      <c r="H7" s="126"/>
      <c r="I7" s="51" t="s">
        <v>166</v>
      </c>
      <c r="J7" s="129" t="s">
        <v>167</v>
      </c>
      <c r="K7" s="129"/>
    </row>
    <row r="8" spans="1:26" ht="19.5" customHeight="1" x14ac:dyDescent="0.25">
      <c r="G8" s="121" t="s">
        <v>19</v>
      </c>
      <c r="H8" s="113"/>
      <c r="I8" s="113"/>
      <c r="J8" s="113"/>
      <c r="K8" s="113"/>
      <c r="L8" s="113" t="s">
        <v>19</v>
      </c>
      <c r="M8" s="113"/>
      <c r="N8" s="113"/>
      <c r="O8" s="113"/>
      <c r="P8" s="113"/>
      <c r="Q8" s="113" t="s">
        <v>19</v>
      </c>
      <c r="R8" s="113"/>
      <c r="S8" s="113"/>
      <c r="T8" s="113"/>
      <c r="U8" s="114"/>
      <c r="V8" s="113" t="s">
        <v>19</v>
      </c>
      <c r="W8" s="113"/>
      <c r="X8" s="113"/>
      <c r="Y8" s="113"/>
      <c r="Z8" s="114"/>
    </row>
    <row r="9" spans="1:26" ht="24" customHeight="1" x14ac:dyDescent="0.35">
      <c r="G9" s="115">
        <v>1</v>
      </c>
      <c r="H9" s="116"/>
      <c r="I9" s="116"/>
      <c r="J9" s="116"/>
      <c r="K9" s="117"/>
      <c r="L9" s="122">
        <v>2</v>
      </c>
      <c r="M9" s="116"/>
      <c r="N9" s="116"/>
      <c r="O9" s="116"/>
      <c r="P9" s="123"/>
      <c r="Q9" s="115">
        <v>3</v>
      </c>
      <c r="R9" s="116"/>
      <c r="S9" s="116"/>
      <c r="T9" s="116"/>
      <c r="U9" s="117"/>
      <c r="V9" s="115">
        <v>4</v>
      </c>
      <c r="W9" s="116"/>
      <c r="X9" s="116"/>
      <c r="Y9" s="116"/>
      <c r="Z9" s="117"/>
    </row>
    <row r="10" spans="1:26" ht="18.75" customHeight="1" x14ac:dyDescent="0.25">
      <c r="G10" s="118" t="s">
        <v>168</v>
      </c>
      <c r="H10" s="119"/>
      <c r="I10" s="119"/>
      <c r="J10" s="119"/>
      <c r="K10" s="120"/>
      <c r="L10" s="124" t="s">
        <v>168</v>
      </c>
      <c r="M10" s="119"/>
      <c r="N10" s="119"/>
      <c r="O10" s="119"/>
      <c r="P10" s="125"/>
      <c r="Q10" s="118" t="s">
        <v>168</v>
      </c>
      <c r="R10" s="119"/>
      <c r="S10" s="119"/>
      <c r="T10" s="119"/>
      <c r="U10" s="120"/>
      <c r="V10" s="118" t="s">
        <v>168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169</v>
      </c>
      <c r="H11" s="24" t="s">
        <v>170</v>
      </c>
      <c r="I11" s="24" t="s">
        <v>171</v>
      </c>
      <c r="J11" s="24" t="s">
        <v>172</v>
      </c>
      <c r="K11" s="32"/>
      <c r="L11" s="29" t="s">
        <v>169</v>
      </c>
      <c r="M11" s="24" t="s">
        <v>170</v>
      </c>
      <c r="N11" s="24" t="s">
        <v>171</v>
      </c>
      <c r="O11" s="24" t="s">
        <v>172</v>
      </c>
      <c r="P11" s="35"/>
      <c r="Q11" s="31" t="s">
        <v>169</v>
      </c>
      <c r="R11" s="24" t="s">
        <v>170</v>
      </c>
      <c r="S11" s="24" t="s">
        <v>171</v>
      </c>
      <c r="T11" s="24" t="s">
        <v>172</v>
      </c>
      <c r="U11" s="32"/>
      <c r="V11" s="31" t="s">
        <v>169</v>
      </c>
      <c r="W11" s="24" t="s">
        <v>170</v>
      </c>
      <c r="X11" s="24" t="s">
        <v>171</v>
      </c>
      <c r="Y11" s="24" t="s">
        <v>172</v>
      </c>
      <c r="Z11" s="32"/>
    </row>
    <row r="12" spans="1:26" ht="97.5" customHeight="1" x14ac:dyDescent="0.2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173</v>
      </c>
      <c r="H12" s="25" t="s">
        <v>174</v>
      </c>
      <c r="I12" s="25" t="s">
        <v>175</v>
      </c>
      <c r="J12" s="25" t="s">
        <v>176</v>
      </c>
      <c r="K12" s="34"/>
      <c r="L12" s="30" t="s">
        <v>173</v>
      </c>
      <c r="M12" s="25" t="s">
        <v>174</v>
      </c>
      <c r="N12" s="25" t="s">
        <v>175</v>
      </c>
      <c r="O12" s="25" t="s">
        <v>176</v>
      </c>
      <c r="P12" s="36"/>
      <c r="Q12" s="33" t="s">
        <v>173</v>
      </c>
      <c r="R12" s="25" t="s">
        <v>174</v>
      </c>
      <c r="S12" s="25" t="s">
        <v>175</v>
      </c>
      <c r="T12" s="25" t="s">
        <v>176</v>
      </c>
      <c r="U12" s="34"/>
      <c r="V12" s="33" t="s">
        <v>173</v>
      </c>
      <c r="W12" s="25" t="s">
        <v>174</v>
      </c>
      <c r="X12" s="25" t="s">
        <v>175</v>
      </c>
      <c r="Y12" s="25" t="s">
        <v>176</v>
      </c>
      <c r="Z12" s="34"/>
    </row>
    <row r="13" spans="1:26" ht="19.5" customHeight="1" x14ac:dyDescent="0.4">
      <c r="A13" s="2">
        <v>1</v>
      </c>
      <c r="B13" s="2">
        <v>407863</v>
      </c>
      <c r="C13" s="2">
        <v>4763</v>
      </c>
      <c r="D13" s="2">
        <v>14093</v>
      </c>
      <c r="E13" s="2" t="s">
        <v>146</v>
      </c>
      <c r="F13" s="27" t="s">
        <v>46</v>
      </c>
      <c r="G13" s="37">
        <v>7</v>
      </c>
      <c r="H13" s="38">
        <v>8</v>
      </c>
      <c r="I13" s="38">
        <v>8</v>
      </c>
      <c r="J13" s="38">
        <v>8</v>
      </c>
      <c r="K13" s="39"/>
      <c r="L13" s="40">
        <v>8</v>
      </c>
      <c r="M13" s="38">
        <v>8</v>
      </c>
      <c r="N13" s="38">
        <v>8</v>
      </c>
      <c r="O13" s="38">
        <v>8</v>
      </c>
      <c r="P13" s="41"/>
      <c r="Q13" s="37">
        <v>8</v>
      </c>
      <c r="R13" s="38">
        <v>8</v>
      </c>
      <c r="S13" s="38">
        <v>8</v>
      </c>
      <c r="T13" s="38">
        <v>8</v>
      </c>
      <c r="U13" s="39"/>
      <c r="V13" s="37">
        <v>8</v>
      </c>
      <c r="W13" s="38">
        <v>8</v>
      </c>
      <c r="X13" s="38">
        <v>8</v>
      </c>
      <c r="Y13" s="38">
        <v>8</v>
      </c>
      <c r="Z13" s="39"/>
    </row>
    <row r="14" spans="1:26" ht="19.5" customHeight="1" x14ac:dyDescent="0.4">
      <c r="A14" s="3">
        <v>2</v>
      </c>
      <c r="B14" s="3">
        <v>19830626</v>
      </c>
      <c r="C14" s="3">
        <v>4764</v>
      </c>
      <c r="D14" s="3">
        <v>14094</v>
      </c>
      <c r="E14" s="3" t="s">
        <v>147</v>
      </c>
      <c r="F14" s="28" t="s">
        <v>43</v>
      </c>
      <c r="G14" s="42">
        <v>7</v>
      </c>
      <c r="H14" s="43">
        <v>7</v>
      </c>
      <c r="I14" s="43">
        <v>7</v>
      </c>
      <c r="J14" s="43">
        <v>7</v>
      </c>
      <c r="K14" s="44"/>
      <c r="L14" s="45">
        <v>8</v>
      </c>
      <c r="M14" s="43">
        <v>8</v>
      </c>
      <c r="N14" s="43">
        <v>8</v>
      </c>
      <c r="O14" s="43">
        <v>8</v>
      </c>
      <c r="P14" s="46"/>
      <c r="Q14" s="42">
        <v>8</v>
      </c>
      <c r="R14" s="43">
        <v>8</v>
      </c>
      <c r="S14" s="43">
        <v>8</v>
      </c>
      <c r="T14" s="43">
        <v>8</v>
      </c>
      <c r="U14" s="44"/>
      <c r="V14" s="42">
        <v>8</v>
      </c>
      <c r="W14" s="43">
        <v>8</v>
      </c>
      <c r="X14" s="43">
        <v>8</v>
      </c>
      <c r="Y14" s="43">
        <v>8</v>
      </c>
      <c r="Z14" s="44"/>
    </row>
    <row r="15" spans="1:26" ht="19.5" customHeight="1" x14ac:dyDescent="0.4">
      <c r="A15" s="2">
        <v>3</v>
      </c>
      <c r="B15" s="2">
        <v>7296312</v>
      </c>
      <c r="C15" s="2">
        <v>4765</v>
      </c>
      <c r="D15" s="2">
        <v>14095</v>
      </c>
      <c r="E15" s="2" t="s">
        <v>148</v>
      </c>
      <c r="F15" s="27" t="s">
        <v>46</v>
      </c>
      <c r="G15" s="37">
        <v>7</v>
      </c>
      <c r="H15" s="38">
        <v>7</v>
      </c>
      <c r="I15" s="38">
        <v>7</v>
      </c>
      <c r="J15" s="38">
        <v>7</v>
      </c>
      <c r="K15" s="39"/>
      <c r="L15" s="40">
        <v>8</v>
      </c>
      <c r="M15" s="38">
        <v>8</v>
      </c>
      <c r="N15" s="38">
        <v>8</v>
      </c>
      <c r="O15" s="38">
        <v>8</v>
      </c>
      <c r="P15" s="41"/>
      <c r="Q15" s="37">
        <v>8</v>
      </c>
      <c r="R15" s="38">
        <v>8</v>
      </c>
      <c r="S15" s="38">
        <v>8</v>
      </c>
      <c r="T15" s="38">
        <v>8</v>
      </c>
      <c r="U15" s="39"/>
      <c r="V15" s="37">
        <v>8</v>
      </c>
      <c r="W15" s="38">
        <v>8</v>
      </c>
      <c r="X15" s="38">
        <v>8</v>
      </c>
      <c r="Y15" s="38">
        <v>8</v>
      </c>
      <c r="Z15" s="39"/>
    </row>
    <row r="16" spans="1:26" ht="19.5" customHeight="1" x14ac:dyDescent="0.4">
      <c r="A16" s="3">
        <v>4</v>
      </c>
      <c r="B16" s="3">
        <v>413307</v>
      </c>
      <c r="C16" s="3">
        <v>4707</v>
      </c>
      <c r="D16" s="3">
        <v>14096</v>
      </c>
      <c r="E16" s="3" t="s">
        <v>149</v>
      </c>
      <c r="F16" s="28" t="s">
        <v>43</v>
      </c>
      <c r="G16" s="42">
        <v>7</v>
      </c>
      <c r="H16" s="43">
        <v>7</v>
      </c>
      <c r="I16" s="43">
        <v>7</v>
      </c>
      <c r="J16" s="43">
        <v>7</v>
      </c>
      <c r="K16" s="44"/>
      <c r="L16" s="45">
        <v>8</v>
      </c>
      <c r="M16" s="43">
        <v>8</v>
      </c>
      <c r="N16" s="43">
        <v>8</v>
      </c>
      <c r="O16" s="43">
        <v>8</v>
      </c>
      <c r="P16" s="46"/>
      <c r="Q16" s="42">
        <v>8</v>
      </c>
      <c r="R16" s="43">
        <v>8</v>
      </c>
      <c r="S16" s="43">
        <v>8</v>
      </c>
      <c r="T16" s="43">
        <v>8</v>
      </c>
      <c r="U16" s="44"/>
      <c r="V16" s="42">
        <v>8</v>
      </c>
      <c r="W16" s="43">
        <v>8</v>
      </c>
      <c r="X16" s="43">
        <v>8</v>
      </c>
      <c r="Y16" s="43">
        <v>8</v>
      </c>
      <c r="Z16" s="44"/>
    </row>
    <row r="17" spans="1:26" ht="19.5" customHeight="1" x14ac:dyDescent="0.4">
      <c r="A17" s="2">
        <v>5</v>
      </c>
      <c r="B17" s="2">
        <v>2461060</v>
      </c>
      <c r="C17" s="2">
        <v>4766</v>
      </c>
      <c r="D17" s="2">
        <v>14097</v>
      </c>
      <c r="E17" s="2" t="s">
        <v>150</v>
      </c>
      <c r="F17" s="27" t="s">
        <v>43</v>
      </c>
      <c r="G17" s="37">
        <v>7</v>
      </c>
      <c r="H17" s="38">
        <v>7</v>
      </c>
      <c r="I17" s="38">
        <v>7</v>
      </c>
      <c r="J17" s="38">
        <v>7</v>
      </c>
      <c r="K17" s="39"/>
      <c r="L17" s="40">
        <v>8</v>
      </c>
      <c r="M17" s="38">
        <v>8</v>
      </c>
      <c r="N17" s="38">
        <v>8</v>
      </c>
      <c r="O17" s="38">
        <v>8</v>
      </c>
      <c r="P17" s="41"/>
      <c r="Q17" s="37">
        <v>8</v>
      </c>
      <c r="R17" s="38">
        <v>8</v>
      </c>
      <c r="S17" s="38">
        <v>8</v>
      </c>
      <c r="T17" s="38">
        <v>8</v>
      </c>
      <c r="U17" s="39"/>
      <c r="V17" s="37">
        <v>8</v>
      </c>
      <c r="W17" s="38">
        <v>8</v>
      </c>
      <c r="X17" s="38">
        <v>8</v>
      </c>
      <c r="Y17" s="38">
        <v>8</v>
      </c>
      <c r="Z17" s="39"/>
    </row>
    <row r="18" spans="1:26" ht="19.5" customHeight="1" x14ac:dyDescent="0.4">
      <c r="A18" s="3">
        <v>6</v>
      </c>
      <c r="B18" s="3">
        <v>2568679</v>
      </c>
      <c r="C18" s="3">
        <v>4894</v>
      </c>
      <c r="D18" s="3">
        <v>14098</v>
      </c>
      <c r="E18" s="3" t="s">
        <v>151</v>
      </c>
      <c r="F18" s="28" t="s">
        <v>46</v>
      </c>
      <c r="G18" s="42">
        <v>8</v>
      </c>
      <c r="H18" s="43">
        <v>8</v>
      </c>
      <c r="I18" s="43">
        <v>8</v>
      </c>
      <c r="J18" s="43">
        <v>8</v>
      </c>
      <c r="K18" s="44"/>
      <c r="L18" s="45">
        <v>8</v>
      </c>
      <c r="M18" s="43">
        <v>8</v>
      </c>
      <c r="N18" s="43">
        <v>8</v>
      </c>
      <c r="O18" s="43">
        <v>8</v>
      </c>
      <c r="P18" s="46"/>
      <c r="Q18" s="42">
        <v>8</v>
      </c>
      <c r="R18" s="43">
        <v>8</v>
      </c>
      <c r="S18" s="43">
        <v>8</v>
      </c>
      <c r="T18" s="43">
        <v>8</v>
      </c>
      <c r="U18" s="44"/>
      <c r="V18" s="42">
        <v>8</v>
      </c>
      <c r="W18" s="43">
        <v>8</v>
      </c>
      <c r="X18" s="43">
        <v>8</v>
      </c>
      <c r="Y18" s="43">
        <v>8</v>
      </c>
      <c r="Z18" s="44"/>
    </row>
    <row r="19" spans="1:26" ht="19.5" customHeight="1" x14ac:dyDescent="0.4">
      <c r="A19" s="2">
        <v>7</v>
      </c>
      <c r="B19" s="2">
        <v>2201783</v>
      </c>
      <c r="C19" s="2">
        <v>4773</v>
      </c>
      <c r="D19" s="2">
        <v>14099</v>
      </c>
      <c r="E19" s="2" t="s">
        <v>152</v>
      </c>
      <c r="F19" s="27" t="s">
        <v>43</v>
      </c>
      <c r="G19" s="37">
        <v>8</v>
      </c>
      <c r="H19" s="38">
        <v>8</v>
      </c>
      <c r="I19" s="38">
        <v>8</v>
      </c>
      <c r="J19" s="38">
        <v>8</v>
      </c>
      <c r="K19" s="39"/>
      <c r="L19" s="40">
        <v>8</v>
      </c>
      <c r="M19" s="38">
        <v>8</v>
      </c>
      <c r="N19" s="38">
        <v>8</v>
      </c>
      <c r="O19" s="38">
        <v>8</v>
      </c>
      <c r="P19" s="41"/>
      <c r="Q19" s="37">
        <v>8</v>
      </c>
      <c r="R19" s="38">
        <v>8</v>
      </c>
      <c r="S19" s="38">
        <v>8</v>
      </c>
      <c r="T19" s="38">
        <v>8</v>
      </c>
      <c r="U19" s="39"/>
      <c r="V19" s="37">
        <v>8</v>
      </c>
      <c r="W19" s="38">
        <v>8</v>
      </c>
      <c r="X19" s="38">
        <v>8</v>
      </c>
      <c r="Y19" s="38">
        <v>8</v>
      </c>
      <c r="Z19" s="39"/>
    </row>
    <row r="20" spans="1:26" ht="19.5" customHeight="1" x14ac:dyDescent="0.4">
      <c r="A20" s="3">
        <v>8</v>
      </c>
      <c r="B20" s="3">
        <v>855965</v>
      </c>
      <c r="C20" s="3">
        <v>5034</v>
      </c>
      <c r="D20" s="3">
        <v>14104</v>
      </c>
      <c r="E20" s="3" t="s">
        <v>153</v>
      </c>
      <c r="F20" s="28" t="s">
        <v>46</v>
      </c>
      <c r="G20" s="42">
        <v>7</v>
      </c>
      <c r="H20" s="43">
        <v>7</v>
      </c>
      <c r="I20" s="43">
        <v>7</v>
      </c>
      <c r="J20" s="43">
        <v>7</v>
      </c>
      <c r="K20" s="44"/>
      <c r="L20" s="45">
        <v>8</v>
      </c>
      <c r="M20" s="43">
        <v>8</v>
      </c>
      <c r="N20" s="43">
        <v>8</v>
      </c>
      <c r="O20" s="43">
        <v>8</v>
      </c>
      <c r="P20" s="46"/>
      <c r="Q20" s="42">
        <v>8</v>
      </c>
      <c r="R20" s="43">
        <v>8</v>
      </c>
      <c r="S20" s="43">
        <v>8</v>
      </c>
      <c r="T20" s="43">
        <v>8</v>
      </c>
      <c r="U20" s="44"/>
      <c r="V20" s="42">
        <v>8</v>
      </c>
      <c r="W20" s="43">
        <v>8</v>
      </c>
      <c r="X20" s="43">
        <v>8</v>
      </c>
      <c r="Y20" s="43">
        <v>8</v>
      </c>
      <c r="Z20" s="44"/>
    </row>
    <row r="21" spans="1:26" ht="19.5" customHeight="1" x14ac:dyDescent="0.4">
      <c r="A21" s="2">
        <v>9</v>
      </c>
      <c r="B21" s="2">
        <v>413329</v>
      </c>
      <c r="C21" s="2">
        <v>4772</v>
      </c>
      <c r="D21" s="2">
        <v>14100</v>
      </c>
      <c r="E21" s="2" t="s">
        <v>154</v>
      </c>
      <c r="F21" s="27" t="s">
        <v>43</v>
      </c>
      <c r="G21" s="37">
        <v>7</v>
      </c>
      <c r="H21" s="38">
        <v>7</v>
      </c>
      <c r="I21" s="38">
        <v>7</v>
      </c>
      <c r="J21" s="38">
        <v>7</v>
      </c>
      <c r="K21" s="39"/>
      <c r="L21" s="40">
        <v>8</v>
      </c>
      <c r="M21" s="38">
        <v>8</v>
      </c>
      <c r="N21" s="38">
        <v>8</v>
      </c>
      <c r="O21" s="38">
        <v>8</v>
      </c>
      <c r="P21" s="41"/>
      <c r="Q21" s="37">
        <v>8</v>
      </c>
      <c r="R21" s="38">
        <v>8</v>
      </c>
      <c r="S21" s="38">
        <v>8</v>
      </c>
      <c r="T21" s="38">
        <v>8</v>
      </c>
      <c r="U21" s="39"/>
      <c r="V21" s="37">
        <v>8</v>
      </c>
      <c r="W21" s="38">
        <v>8</v>
      </c>
      <c r="X21" s="38">
        <v>8</v>
      </c>
      <c r="Y21" s="38">
        <v>8</v>
      </c>
      <c r="Z21" s="39"/>
    </row>
    <row r="22" spans="1:26" ht="19.5" customHeight="1" x14ac:dyDescent="0.4">
      <c r="A22" s="3">
        <v>10</v>
      </c>
      <c r="B22" s="3">
        <v>2201253</v>
      </c>
      <c r="C22" s="3">
        <v>4769</v>
      </c>
      <c r="D22" s="3">
        <v>14101</v>
      </c>
      <c r="E22" s="3" t="s">
        <v>155</v>
      </c>
      <c r="F22" s="28" t="s">
        <v>43</v>
      </c>
      <c r="G22" s="42">
        <v>8</v>
      </c>
      <c r="H22" s="43">
        <v>8</v>
      </c>
      <c r="I22" s="43">
        <v>8</v>
      </c>
      <c r="J22" s="43">
        <v>8</v>
      </c>
      <c r="K22" s="44"/>
      <c r="L22" s="45">
        <v>8</v>
      </c>
      <c r="M22" s="43">
        <v>8</v>
      </c>
      <c r="N22" s="43">
        <v>8</v>
      </c>
      <c r="O22" s="43">
        <v>8</v>
      </c>
      <c r="P22" s="46"/>
      <c r="Q22" s="42">
        <v>8</v>
      </c>
      <c r="R22" s="43">
        <v>8</v>
      </c>
      <c r="S22" s="43">
        <v>8</v>
      </c>
      <c r="T22" s="43">
        <v>8</v>
      </c>
      <c r="U22" s="44"/>
      <c r="V22" s="42">
        <v>8</v>
      </c>
      <c r="W22" s="43">
        <v>8</v>
      </c>
      <c r="X22" s="43">
        <v>8</v>
      </c>
      <c r="Y22" s="43">
        <v>8</v>
      </c>
      <c r="Z22" s="44"/>
    </row>
    <row r="23" spans="1:26" ht="19.5" customHeight="1" x14ac:dyDescent="0.4">
      <c r="A23" s="2">
        <v>11</v>
      </c>
      <c r="B23" s="2">
        <v>2629595</v>
      </c>
      <c r="C23" s="2">
        <v>4767</v>
      </c>
      <c r="D23" s="2">
        <v>14102</v>
      </c>
      <c r="E23" s="2" t="s">
        <v>156</v>
      </c>
      <c r="F23" s="27" t="s">
        <v>43</v>
      </c>
      <c r="G23" s="37">
        <v>8</v>
      </c>
      <c r="H23" s="38">
        <v>8</v>
      </c>
      <c r="I23" s="38">
        <v>8</v>
      </c>
      <c r="J23" s="38">
        <v>8</v>
      </c>
      <c r="K23" s="39"/>
      <c r="L23" s="40">
        <v>8</v>
      </c>
      <c r="M23" s="38">
        <v>8</v>
      </c>
      <c r="N23" s="38">
        <v>8</v>
      </c>
      <c r="O23" s="38">
        <v>8</v>
      </c>
      <c r="P23" s="41"/>
      <c r="Q23" s="37">
        <v>8</v>
      </c>
      <c r="R23" s="38">
        <v>8</v>
      </c>
      <c r="S23" s="38">
        <v>8</v>
      </c>
      <c r="T23" s="38">
        <v>8</v>
      </c>
      <c r="U23" s="39"/>
      <c r="V23" s="37">
        <v>8</v>
      </c>
      <c r="W23" s="38">
        <v>8</v>
      </c>
      <c r="X23" s="38">
        <v>8</v>
      </c>
      <c r="Y23" s="38">
        <v>8</v>
      </c>
      <c r="Z23" s="39"/>
    </row>
    <row r="24" spans="1:26" ht="19.5" customHeight="1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72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CD25" activePane="bottomRight" state="frozen"/>
      <selection pane="topRight"/>
      <selection pane="bottomLeft"/>
      <selection pane="bottomRight" activeCell="CB27" sqref="CB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86</v>
      </c>
      <c r="E3" s="2" t="s">
        <v>87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16</v>
      </c>
      <c r="D7" t="s">
        <v>88</v>
      </c>
      <c r="E7" s="6" t="s">
        <v>89</v>
      </c>
      <c r="G7" s="112" t="s">
        <v>19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19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19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19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20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21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21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21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21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22</v>
      </c>
      <c r="H10" s="107"/>
      <c r="I10" s="107"/>
      <c r="J10" s="107"/>
      <c r="K10" s="107"/>
      <c r="L10" s="108"/>
      <c r="M10" s="106" t="s">
        <v>23</v>
      </c>
      <c r="N10" s="107"/>
      <c r="O10" s="107"/>
      <c r="P10" s="107"/>
      <c r="Q10" s="107"/>
      <c r="R10" s="108"/>
      <c r="S10" s="106" t="s">
        <v>24</v>
      </c>
      <c r="T10" s="107"/>
      <c r="U10" s="107"/>
      <c r="V10" s="108"/>
      <c r="W10" s="106" t="s">
        <v>25</v>
      </c>
      <c r="X10" s="108"/>
      <c r="Y10" s="53" t="s">
        <v>26</v>
      </c>
      <c r="Z10" s="106" t="s">
        <v>22</v>
      </c>
      <c r="AA10" s="107"/>
      <c r="AB10" s="107"/>
      <c r="AC10" s="107"/>
      <c r="AD10" s="107"/>
      <c r="AE10" s="108"/>
      <c r="AF10" s="106" t="s">
        <v>23</v>
      </c>
      <c r="AG10" s="107"/>
      <c r="AH10" s="107"/>
      <c r="AI10" s="107"/>
      <c r="AJ10" s="107"/>
      <c r="AK10" s="108"/>
      <c r="AL10" s="106" t="s">
        <v>24</v>
      </c>
      <c r="AM10" s="107"/>
      <c r="AN10" s="107"/>
      <c r="AO10" s="108"/>
      <c r="AP10" s="106" t="s">
        <v>25</v>
      </c>
      <c r="AQ10" s="108"/>
      <c r="AR10" s="53" t="s">
        <v>26</v>
      </c>
      <c r="AS10" s="106" t="s">
        <v>22</v>
      </c>
      <c r="AT10" s="107"/>
      <c r="AU10" s="107"/>
      <c r="AV10" s="107"/>
      <c r="AW10" s="107"/>
      <c r="AX10" s="108"/>
      <c r="AY10" s="106" t="s">
        <v>23</v>
      </c>
      <c r="AZ10" s="107"/>
      <c r="BA10" s="107"/>
      <c r="BB10" s="107"/>
      <c r="BC10" s="107"/>
      <c r="BD10" s="108"/>
      <c r="BE10" s="106" t="s">
        <v>24</v>
      </c>
      <c r="BF10" s="107"/>
      <c r="BG10" s="107"/>
      <c r="BH10" s="108"/>
      <c r="BI10" s="106" t="s">
        <v>25</v>
      </c>
      <c r="BJ10" s="108"/>
      <c r="BK10" s="53" t="s">
        <v>26</v>
      </c>
      <c r="BL10" s="100" t="s">
        <v>22</v>
      </c>
      <c r="BM10" s="101"/>
      <c r="BN10" s="101"/>
      <c r="BO10" s="101"/>
      <c r="BP10" s="101"/>
      <c r="BQ10" s="102"/>
      <c r="BR10" s="100" t="s">
        <v>23</v>
      </c>
      <c r="BS10" s="101"/>
      <c r="BT10" s="101"/>
      <c r="BU10" s="101"/>
      <c r="BV10" s="101"/>
      <c r="BW10" s="102"/>
      <c r="BX10" s="100" t="s">
        <v>24</v>
      </c>
      <c r="BY10" s="101"/>
      <c r="BZ10" s="101"/>
      <c r="CA10" s="102"/>
      <c r="CB10" s="100" t="s">
        <v>25</v>
      </c>
      <c r="CC10" s="102"/>
      <c r="CD10" s="59" t="s">
        <v>26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27</v>
      </c>
      <c r="G11" s="11">
        <v>0.4</v>
      </c>
      <c r="H11" s="12">
        <v>0.15</v>
      </c>
      <c r="I11" s="12">
        <v>0.15</v>
      </c>
      <c r="J11" s="12">
        <v>0.3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0.15</v>
      </c>
      <c r="AB11" s="12">
        <v>0.2</v>
      </c>
      <c r="AC11" s="12">
        <v>0.2</v>
      </c>
      <c r="AD11" s="12">
        <v>0.15</v>
      </c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0.25</v>
      </c>
      <c r="AT11" s="12">
        <v>0.25</v>
      </c>
      <c r="AU11" s="12">
        <v>0.25</v>
      </c>
      <c r="AV11" s="12">
        <v>0.15</v>
      </c>
      <c r="AW11" s="12">
        <v>0.1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0.1</v>
      </c>
      <c r="BM11" s="12">
        <v>0.1</v>
      </c>
      <c r="BN11" s="12">
        <v>0.25</v>
      </c>
      <c r="BO11" s="12">
        <v>0.1</v>
      </c>
      <c r="BP11" s="12">
        <v>0.1</v>
      </c>
      <c r="BQ11" s="9">
        <f>SUM(BL11:BP11)</f>
        <v>0.65</v>
      </c>
      <c r="BR11" s="11">
        <v>0.1</v>
      </c>
      <c r="BS11" s="12">
        <v>0.1</v>
      </c>
      <c r="BT11" s="12">
        <v>0.15</v>
      </c>
      <c r="BU11" s="12"/>
      <c r="BV11" s="12"/>
      <c r="BW11" s="9">
        <f>SUM(BR11:BV11)</f>
        <v>0.35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190</v>
      </c>
      <c r="H12" s="26" t="s">
        <v>183</v>
      </c>
      <c r="I12" s="26" t="s">
        <v>191</v>
      </c>
      <c r="J12" s="26" t="s">
        <v>192</v>
      </c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 t="s">
        <v>189</v>
      </c>
      <c r="AA12" s="26" t="s">
        <v>197</v>
      </c>
      <c r="AB12" s="26" t="s">
        <v>202</v>
      </c>
      <c r="AC12" s="26" t="s">
        <v>203</v>
      </c>
      <c r="AD12" s="26" t="s">
        <v>198</v>
      </c>
      <c r="AE12" s="56" t="s">
        <v>34</v>
      </c>
      <c r="AF12" s="26" t="s">
        <v>181</v>
      </c>
      <c r="AG12" s="26" t="s">
        <v>182</v>
      </c>
      <c r="AH12" s="26" t="s">
        <v>189</v>
      </c>
      <c r="AI12" s="26" t="s">
        <v>209</v>
      </c>
      <c r="AJ12" s="26" t="s">
        <v>188</v>
      </c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181</v>
      </c>
      <c r="AT12" s="26" t="s">
        <v>182</v>
      </c>
      <c r="AU12" s="26" t="s">
        <v>189</v>
      </c>
      <c r="AV12" s="26" t="s">
        <v>209</v>
      </c>
      <c r="AW12" s="26" t="s">
        <v>210</v>
      </c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23</v>
      </c>
      <c r="BM12" s="26" t="s">
        <v>23</v>
      </c>
      <c r="BN12" s="26" t="s">
        <v>213</v>
      </c>
      <c r="BO12" s="26" t="s">
        <v>214</v>
      </c>
      <c r="BP12" s="26" t="s">
        <v>189</v>
      </c>
      <c r="BQ12" s="56" t="s">
        <v>34</v>
      </c>
      <c r="BR12" s="26" t="s">
        <v>215</v>
      </c>
      <c r="BS12" s="26" t="s">
        <v>216</v>
      </c>
      <c r="BT12" s="26" t="s">
        <v>217</v>
      </c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14052</v>
      </c>
      <c r="E13" s="2" t="s">
        <v>90</v>
      </c>
      <c r="F13" s="70" t="s">
        <v>43</v>
      </c>
      <c r="G13" s="61">
        <v>7.3</v>
      </c>
      <c r="H13" s="8">
        <v>10</v>
      </c>
      <c r="I13" s="8">
        <v>6.5</v>
      </c>
      <c r="J13" s="8">
        <v>7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7</v>
      </c>
      <c r="AA13" s="8">
        <v>6.7</v>
      </c>
      <c r="AB13" s="8">
        <v>5</v>
      </c>
      <c r="AC13" s="8">
        <v>7</v>
      </c>
      <c r="AD13" s="8">
        <v>8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6.71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6.7</v>
      </c>
      <c r="AS13" s="8">
        <v>7.07</v>
      </c>
      <c r="AT13" s="8">
        <v>7.14</v>
      </c>
      <c r="AU13" s="8">
        <v>7</v>
      </c>
      <c r="AV13" s="8">
        <v>6</v>
      </c>
      <c r="AW13" s="8">
        <v>6.7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6.87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6.9</v>
      </c>
      <c r="BL13" s="8">
        <v>8</v>
      </c>
      <c r="BM13" s="8">
        <v>8</v>
      </c>
      <c r="BN13" s="8">
        <v>7.9</v>
      </c>
      <c r="BO13" s="8">
        <v>1</v>
      </c>
      <c r="BP13" s="8">
        <v>6.5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4.33</v>
      </c>
      <c r="BR13" s="8">
        <v>8.3000000000000007</v>
      </c>
      <c r="BS13" s="8">
        <v>1</v>
      </c>
      <c r="BT13" s="8">
        <v>10</v>
      </c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2.4300000000000002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6.8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2557697</v>
      </c>
      <c r="C14" s="3">
        <v>4916</v>
      </c>
      <c r="D14" s="3">
        <v>14053</v>
      </c>
      <c r="E14" s="3" t="s">
        <v>91</v>
      </c>
      <c r="F14" s="72" t="s">
        <v>43</v>
      </c>
      <c r="G14" s="62">
        <v>7.1</v>
      </c>
      <c r="H14" s="13">
        <v>10</v>
      </c>
      <c r="I14" s="13">
        <v>7</v>
      </c>
      <c r="J14" s="13">
        <v>7</v>
      </c>
      <c r="K14" s="13"/>
      <c r="L14" s="14">
        <f t="shared" si="0"/>
        <v>7.49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>
        <v>7.1</v>
      </c>
      <c r="AA14" s="13">
        <v>8</v>
      </c>
      <c r="AB14" s="13">
        <v>5</v>
      </c>
      <c r="AC14" s="13">
        <v>7</v>
      </c>
      <c r="AD14" s="13">
        <v>7</v>
      </c>
      <c r="AE14" s="14">
        <f t="shared" si="5"/>
        <v>6.78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6.8</v>
      </c>
      <c r="AS14" s="13">
        <v>7</v>
      </c>
      <c r="AT14" s="13">
        <v>7.34</v>
      </c>
      <c r="AU14" s="13">
        <v>1</v>
      </c>
      <c r="AV14" s="13">
        <v>5</v>
      </c>
      <c r="AW14" s="13">
        <v>8</v>
      </c>
      <c r="AX14" s="14">
        <f t="shared" si="10"/>
        <v>5.39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5.4</v>
      </c>
      <c r="BL14" s="13">
        <v>8</v>
      </c>
      <c r="BM14" s="13">
        <v>8</v>
      </c>
      <c r="BN14" s="13">
        <v>6.8</v>
      </c>
      <c r="BO14" s="13">
        <v>1</v>
      </c>
      <c r="BP14" s="13">
        <v>5</v>
      </c>
      <c r="BQ14" s="14">
        <f t="shared" si="15"/>
        <v>3.9</v>
      </c>
      <c r="BR14" s="13">
        <v>9</v>
      </c>
      <c r="BS14" s="13">
        <v>1</v>
      </c>
      <c r="BT14" s="13">
        <v>10</v>
      </c>
      <c r="BU14" s="13"/>
      <c r="BV14" s="13"/>
      <c r="BW14" s="14">
        <f t="shared" si="16"/>
        <v>2.5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6.4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2562797</v>
      </c>
      <c r="C15" s="2">
        <v>4919</v>
      </c>
      <c r="D15" s="2">
        <v>14054</v>
      </c>
      <c r="E15" s="2" t="s">
        <v>92</v>
      </c>
      <c r="F15" s="70" t="s">
        <v>46</v>
      </c>
      <c r="G15" s="61">
        <v>7.1</v>
      </c>
      <c r="H15" s="8">
        <v>10</v>
      </c>
      <c r="I15" s="8">
        <v>6</v>
      </c>
      <c r="J15" s="8">
        <v>7</v>
      </c>
      <c r="K15" s="8"/>
      <c r="L15" s="14">
        <f t="shared" si="0"/>
        <v>7.34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7.3</v>
      </c>
      <c r="Z15" s="8">
        <v>6.6</v>
      </c>
      <c r="AA15" s="8">
        <v>7.2</v>
      </c>
      <c r="AB15" s="8">
        <v>5</v>
      </c>
      <c r="AC15" s="8">
        <v>7</v>
      </c>
      <c r="AD15" s="8">
        <v>7</v>
      </c>
      <c r="AE15" s="14">
        <f t="shared" si="5"/>
        <v>6.51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6.5</v>
      </c>
      <c r="AS15" s="8">
        <v>7</v>
      </c>
      <c r="AT15" s="8">
        <v>7.34</v>
      </c>
      <c r="AU15" s="8">
        <v>5</v>
      </c>
      <c r="AV15" s="8">
        <v>1</v>
      </c>
      <c r="AW15" s="8">
        <v>7.2</v>
      </c>
      <c r="AX15" s="14">
        <f t="shared" si="10"/>
        <v>5.71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5.7</v>
      </c>
      <c r="BL15" s="8">
        <v>8</v>
      </c>
      <c r="BM15" s="8">
        <v>8</v>
      </c>
      <c r="BN15" s="8">
        <v>6.75</v>
      </c>
      <c r="BO15" s="8">
        <v>6</v>
      </c>
      <c r="BP15" s="8">
        <v>5</v>
      </c>
      <c r="BQ15" s="14">
        <f t="shared" si="15"/>
        <v>4.3899999999999997</v>
      </c>
      <c r="BR15" s="8">
        <v>6.4</v>
      </c>
      <c r="BS15" s="8">
        <v>1</v>
      </c>
      <c r="BT15" s="8">
        <v>8</v>
      </c>
      <c r="BU15" s="8"/>
      <c r="BV15" s="8"/>
      <c r="BW15" s="14">
        <f t="shared" si="16"/>
        <v>1.94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6.3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2557672</v>
      </c>
      <c r="C16" s="3">
        <v>4922</v>
      </c>
      <c r="D16" s="3">
        <v>14055</v>
      </c>
      <c r="E16" s="3" t="s">
        <v>93</v>
      </c>
      <c r="F16" s="72" t="s">
        <v>46</v>
      </c>
      <c r="G16" s="62">
        <v>5.5</v>
      </c>
      <c r="H16" s="13">
        <v>1</v>
      </c>
      <c r="I16" s="13">
        <v>5</v>
      </c>
      <c r="J16" s="13">
        <v>6.4</v>
      </c>
      <c r="K16" s="13"/>
      <c r="L16" s="14">
        <f t="shared" si="0"/>
        <v>5.0199999999999996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5</v>
      </c>
      <c r="Z16" s="13">
        <v>6.7</v>
      </c>
      <c r="AA16" s="13">
        <v>7.6</v>
      </c>
      <c r="AB16" s="13">
        <v>5</v>
      </c>
      <c r="AC16" s="13">
        <v>7</v>
      </c>
      <c r="AD16" s="13">
        <v>7</v>
      </c>
      <c r="AE16" s="14">
        <f t="shared" si="5"/>
        <v>6.6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6.6</v>
      </c>
      <c r="AS16" s="13">
        <v>6.93</v>
      </c>
      <c r="AT16" s="13">
        <v>7.27</v>
      </c>
      <c r="AU16" s="13">
        <v>5</v>
      </c>
      <c r="AV16" s="13">
        <v>3</v>
      </c>
      <c r="AW16" s="13">
        <v>7.6</v>
      </c>
      <c r="AX16" s="14">
        <f t="shared" si="10"/>
        <v>6.01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</v>
      </c>
      <c r="BL16" s="13">
        <v>8</v>
      </c>
      <c r="BM16" s="13">
        <v>8</v>
      </c>
      <c r="BN16" s="13">
        <v>6.75</v>
      </c>
      <c r="BO16" s="13">
        <v>6</v>
      </c>
      <c r="BP16" s="13">
        <v>5</v>
      </c>
      <c r="BQ16" s="14">
        <f t="shared" si="15"/>
        <v>4.3899999999999997</v>
      </c>
      <c r="BR16" s="13">
        <v>6.4</v>
      </c>
      <c r="BS16" s="13">
        <v>1</v>
      </c>
      <c r="BT16" s="13">
        <v>10</v>
      </c>
      <c r="BU16" s="13"/>
      <c r="BV16" s="13"/>
      <c r="BW16" s="14">
        <f t="shared" si="16"/>
        <v>2.2400000000000002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6.6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2564123</v>
      </c>
      <c r="C17" s="2">
        <v>4911</v>
      </c>
      <c r="D17" s="2">
        <v>14110</v>
      </c>
      <c r="E17" s="2" t="s">
        <v>94</v>
      </c>
      <c r="F17" s="70" t="s">
        <v>43</v>
      </c>
      <c r="G17" s="61">
        <v>7.4</v>
      </c>
      <c r="H17" s="8">
        <v>1</v>
      </c>
      <c r="I17" s="8">
        <v>5</v>
      </c>
      <c r="J17" s="8">
        <v>7</v>
      </c>
      <c r="K17" s="8"/>
      <c r="L17" s="14">
        <f t="shared" si="0"/>
        <v>5.96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>
        <v>6.5</v>
      </c>
      <c r="AA17" s="8">
        <v>6.8</v>
      </c>
      <c r="AB17" s="8">
        <v>3</v>
      </c>
      <c r="AC17" s="8">
        <v>7</v>
      </c>
      <c r="AD17" s="8">
        <v>7</v>
      </c>
      <c r="AE17" s="14">
        <f t="shared" si="5"/>
        <v>6.02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</v>
      </c>
      <c r="AS17" s="8">
        <v>6.98</v>
      </c>
      <c r="AT17" s="8">
        <v>7.32</v>
      </c>
      <c r="AU17" s="8">
        <v>4</v>
      </c>
      <c r="AV17" s="8">
        <v>6</v>
      </c>
      <c r="AW17" s="8">
        <v>6.7</v>
      </c>
      <c r="AX17" s="14">
        <f t="shared" si="10"/>
        <v>6.15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6.2</v>
      </c>
      <c r="BL17" s="8">
        <v>8</v>
      </c>
      <c r="BM17" s="8">
        <v>7</v>
      </c>
      <c r="BN17" s="8">
        <v>6.8</v>
      </c>
      <c r="BO17" s="8">
        <v>1</v>
      </c>
      <c r="BP17" s="8">
        <v>5</v>
      </c>
      <c r="BQ17" s="14">
        <f t="shared" si="15"/>
        <v>3.8</v>
      </c>
      <c r="BR17" s="8">
        <v>7.8</v>
      </c>
      <c r="BS17" s="8">
        <v>1</v>
      </c>
      <c r="BT17" s="8">
        <v>10</v>
      </c>
      <c r="BU17" s="8"/>
      <c r="BV17" s="8"/>
      <c r="BW17" s="14">
        <f t="shared" si="16"/>
        <v>2.38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6.2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5822387</v>
      </c>
      <c r="C18" s="3">
        <v>4909</v>
      </c>
      <c r="D18" s="3">
        <v>14056</v>
      </c>
      <c r="E18" s="3" t="s">
        <v>95</v>
      </c>
      <c r="F18" s="72" t="s">
        <v>43</v>
      </c>
      <c r="G18" s="62">
        <v>7.2</v>
      </c>
      <c r="H18" s="13">
        <v>10</v>
      </c>
      <c r="I18" s="13">
        <v>6.5</v>
      </c>
      <c r="J18" s="13">
        <v>7</v>
      </c>
      <c r="K18" s="13"/>
      <c r="L18" s="14">
        <f t="shared" si="0"/>
        <v>7.46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7.5</v>
      </c>
      <c r="Z18" s="13">
        <v>6.5</v>
      </c>
      <c r="AA18" s="13">
        <v>6.5</v>
      </c>
      <c r="AB18" s="13">
        <v>3</v>
      </c>
      <c r="AC18" s="13">
        <v>7</v>
      </c>
      <c r="AD18" s="13">
        <v>7</v>
      </c>
      <c r="AE18" s="14">
        <f t="shared" si="5"/>
        <v>5.98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>
        <v>6.82</v>
      </c>
      <c r="AT18" s="13">
        <v>6.92</v>
      </c>
      <c r="AU18" s="13">
        <v>4.5</v>
      </c>
      <c r="AV18" s="13">
        <v>6</v>
      </c>
      <c r="AW18" s="13">
        <v>5.5</v>
      </c>
      <c r="AX18" s="14">
        <f t="shared" si="10"/>
        <v>6.01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</v>
      </c>
      <c r="BL18" s="13">
        <v>8</v>
      </c>
      <c r="BM18" s="13">
        <v>8</v>
      </c>
      <c r="BN18" s="13">
        <v>6.75</v>
      </c>
      <c r="BO18" s="13">
        <v>1</v>
      </c>
      <c r="BP18" s="13">
        <v>5</v>
      </c>
      <c r="BQ18" s="14">
        <f t="shared" si="15"/>
        <v>3.89</v>
      </c>
      <c r="BR18" s="13">
        <v>6.4</v>
      </c>
      <c r="BS18" s="13">
        <v>1</v>
      </c>
      <c r="BT18" s="13">
        <v>8</v>
      </c>
      <c r="BU18" s="13"/>
      <c r="BV18" s="13"/>
      <c r="BW18" s="14">
        <f t="shared" si="16"/>
        <v>1.94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5.8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2562800</v>
      </c>
      <c r="C19" s="2">
        <v>4921</v>
      </c>
      <c r="D19" s="2">
        <v>14057</v>
      </c>
      <c r="E19" s="2" t="s">
        <v>96</v>
      </c>
      <c r="F19" s="70" t="s">
        <v>46</v>
      </c>
      <c r="G19" s="61">
        <v>7.2</v>
      </c>
      <c r="H19" s="8">
        <v>10</v>
      </c>
      <c r="I19" s="8">
        <v>7</v>
      </c>
      <c r="J19" s="8">
        <v>7</v>
      </c>
      <c r="K19" s="8"/>
      <c r="L19" s="14">
        <f t="shared" si="0"/>
        <v>7.53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7.5</v>
      </c>
      <c r="Z19" s="8">
        <v>7</v>
      </c>
      <c r="AA19" s="8">
        <v>6.7</v>
      </c>
      <c r="AB19" s="8">
        <v>3</v>
      </c>
      <c r="AC19" s="8">
        <v>7</v>
      </c>
      <c r="AD19" s="8">
        <v>8</v>
      </c>
      <c r="AE19" s="14">
        <f t="shared" si="5"/>
        <v>6.31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6.99</v>
      </c>
      <c r="AT19" s="8">
        <v>7.04</v>
      </c>
      <c r="AU19" s="8">
        <v>7</v>
      </c>
      <c r="AV19" s="8">
        <v>6</v>
      </c>
      <c r="AW19" s="8">
        <v>6.7</v>
      </c>
      <c r="AX19" s="14">
        <f t="shared" si="10"/>
        <v>6.83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6.8</v>
      </c>
      <c r="BL19" s="8">
        <v>8</v>
      </c>
      <c r="BM19" s="8">
        <v>8</v>
      </c>
      <c r="BN19" s="8">
        <v>6.75</v>
      </c>
      <c r="BO19" s="8">
        <v>6</v>
      </c>
      <c r="BP19" s="8">
        <v>5</v>
      </c>
      <c r="BQ19" s="14">
        <f t="shared" si="15"/>
        <v>4.3899999999999997</v>
      </c>
      <c r="BR19" s="8">
        <v>6.4</v>
      </c>
      <c r="BS19" s="8">
        <v>1</v>
      </c>
      <c r="BT19" s="8">
        <v>8</v>
      </c>
      <c r="BU19" s="8"/>
      <c r="BV19" s="8"/>
      <c r="BW19" s="14">
        <f t="shared" si="16"/>
        <v>1.94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6.3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2562783</v>
      </c>
      <c r="C20" s="3">
        <v>4908</v>
      </c>
      <c r="D20" s="3">
        <v>14058</v>
      </c>
      <c r="E20" s="3" t="s">
        <v>97</v>
      </c>
      <c r="F20" s="72" t="s">
        <v>43</v>
      </c>
      <c r="G20" s="62">
        <v>7.7</v>
      </c>
      <c r="H20" s="13">
        <v>10</v>
      </c>
      <c r="I20" s="13">
        <v>5.5</v>
      </c>
      <c r="J20" s="13">
        <v>7</v>
      </c>
      <c r="K20" s="13"/>
      <c r="L20" s="14">
        <f t="shared" si="0"/>
        <v>7.51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7.5</v>
      </c>
      <c r="Z20" s="13">
        <v>6.5</v>
      </c>
      <c r="AA20" s="13">
        <v>6.8</v>
      </c>
      <c r="AB20" s="13">
        <v>5</v>
      </c>
      <c r="AC20" s="13">
        <v>7</v>
      </c>
      <c r="AD20" s="13">
        <v>7</v>
      </c>
      <c r="AE20" s="14">
        <f t="shared" si="5"/>
        <v>6.42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6.4</v>
      </c>
      <c r="AS20" s="13">
        <v>7</v>
      </c>
      <c r="AT20" s="13">
        <v>7.34</v>
      </c>
      <c r="AU20" s="13">
        <v>4</v>
      </c>
      <c r="AV20" s="13">
        <v>1</v>
      </c>
      <c r="AW20" s="13">
        <v>6.9</v>
      </c>
      <c r="AX20" s="14">
        <f t="shared" si="10"/>
        <v>5.43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5.4</v>
      </c>
      <c r="BL20" s="13">
        <v>8</v>
      </c>
      <c r="BM20" s="13">
        <v>8</v>
      </c>
      <c r="BN20" s="13">
        <v>6.8</v>
      </c>
      <c r="BO20" s="13">
        <v>1</v>
      </c>
      <c r="BP20" s="13">
        <v>5</v>
      </c>
      <c r="BQ20" s="14">
        <f t="shared" si="15"/>
        <v>3.9</v>
      </c>
      <c r="BR20" s="13">
        <v>7.7</v>
      </c>
      <c r="BS20" s="13">
        <v>1</v>
      </c>
      <c r="BT20" s="13">
        <v>10</v>
      </c>
      <c r="BU20" s="13"/>
      <c r="BV20" s="13"/>
      <c r="BW20" s="14">
        <f t="shared" si="16"/>
        <v>2.37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6.3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3876466</v>
      </c>
      <c r="C21" s="2">
        <v>4913</v>
      </c>
      <c r="D21" s="2">
        <v>14363</v>
      </c>
      <c r="E21" s="2" t="s">
        <v>98</v>
      </c>
      <c r="F21" s="70" t="s">
        <v>43</v>
      </c>
      <c r="G21" s="61">
        <v>7.8</v>
      </c>
      <c r="H21" s="8">
        <v>10</v>
      </c>
      <c r="I21" s="8">
        <v>7</v>
      </c>
      <c r="J21" s="8">
        <v>7</v>
      </c>
      <c r="K21" s="8"/>
      <c r="L21" s="14">
        <f t="shared" si="0"/>
        <v>7.77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7.8</v>
      </c>
      <c r="Z21" s="8">
        <v>7.2</v>
      </c>
      <c r="AA21" s="8">
        <v>8.75</v>
      </c>
      <c r="AB21" s="8">
        <v>8</v>
      </c>
      <c r="AC21" s="8">
        <v>7</v>
      </c>
      <c r="AD21" s="8">
        <v>7</v>
      </c>
      <c r="AE21" s="14">
        <f t="shared" si="5"/>
        <v>7.52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7.5</v>
      </c>
      <c r="AS21" s="8">
        <v>7.23</v>
      </c>
      <c r="AT21" s="8">
        <v>7.57</v>
      </c>
      <c r="AU21" s="8">
        <v>8</v>
      </c>
      <c r="AV21" s="8">
        <v>8</v>
      </c>
      <c r="AW21" s="8">
        <v>8.8000000000000007</v>
      </c>
      <c r="AX21" s="14">
        <f t="shared" si="10"/>
        <v>7.78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7.8</v>
      </c>
      <c r="BL21" s="8">
        <v>10</v>
      </c>
      <c r="BM21" s="8">
        <v>10</v>
      </c>
      <c r="BN21" s="8">
        <v>7.9</v>
      </c>
      <c r="BO21" s="8">
        <v>1</v>
      </c>
      <c r="BP21" s="8">
        <v>8</v>
      </c>
      <c r="BQ21" s="14">
        <f t="shared" si="15"/>
        <v>4.88</v>
      </c>
      <c r="BR21" s="8">
        <v>7.9</v>
      </c>
      <c r="BS21" s="8">
        <v>1</v>
      </c>
      <c r="BT21" s="8">
        <v>10</v>
      </c>
      <c r="BU21" s="8"/>
      <c r="BV21" s="8"/>
      <c r="BW21" s="14">
        <f t="shared" si="16"/>
        <v>2.39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7.3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2562798</v>
      </c>
      <c r="C22" s="3">
        <v>4920</v>
      </c>
      <c r="D22" s="3">
        <v>14059</v>
      </c>
      <c r="E22" s="3" t="s">
        <v>99</v>
      </c>
      <c r="F22" s="72" t="s">
        <v>46</v>
      </c>
      <c r="G22" s="62">
        <v>7.3</v>
      </c>
      <c r="H22" s="13">
        <v>10</v>
      </c>
      <c r="I22" s="13">
        <v>7</v>
      </c>
      <c r="J22" s="13">
        <v>7</v>
      </c>
      <c r="K22" s="13"/>
      <c r="L22" s="14">
        <f t="shared" si="0"/>
        <v>7.57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7.6</v>
      </c>
      <c r="Z22" s="13">
        <v>6</v>
      </c>
      <c r="AA22" s="13">
        <v>6</v>
      </c>
      <c r="AB22" s="13">
        <v>5</v>
      </c>
      <c r="AC22" s="13">
        <v>7</v>
      </c>
      <c r="AD22" s="13">
        <v>7</v>
      </c>
      <c r="AE22" s="14">
        <f t="shared" si="5"/>
        <v>6.15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6.2</v>
      </c>
      <c r="AS22" s="13">
        <v>6.99</v>
      </c>
      <c r="AT22" s="13">
        <v>6.77</v>
      </c>
      <c r="AU22" s="13">
        <v>5</v>
      </c>
      <c r="AV22" s="13">
        <v>1</v>
      </c>
      <c r="AW22" s="13">
        <v>5.7</v>
      </c>
      <c r="AX22" s="14">
        <f t="shared" si="10"/>
        <v>5.41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5.4</v>
      </c>
      <c r="BL22" s="13">
        <v>5</v>
      </c>
      <c r="BM22" s="13">
        <v>5</v>
      </c>
      <c r="BN22" s="13">
        <v>5</v>
      </c>
      <c r="BO22" s="13">
        <v>5</v>
      </c>
      <c r="BP22" s="13">
        <v>5</v>
      </c>
      <c r="BQ22" s="14">
        <f t="shared" si="15"/>
        <v>3.25</v>
      </c>
      <c r="BR22" s="13">
        <v>5</v>
      </c>
      <c r="BS22" s="13">
        <v>5</v>
      </c>
      <c r="BT22" s="13">
        <v>1</v>
      </c>
      <c r="BU22" s="13"/>
      <c r="BV22" s="13"/>
      <c r="BW22" s="14">
        <f t="shared" si="16"/>
        <v>1.1499999999999999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4.4000000000000004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2564915</v>
      </c>
      <c r="C23" s="2">
        <v>4902</v>
      </c>
      <c r="D23" s="2">
        <v>14060</v>
      </c>
      <c r="E23" s="2" t="s">
        <v>100</v>
      </c>
      <c r="F23" s="70" t="s">
        <v>43</v>
      </c>
      <c r="G23" s="61">
        <v>7.1</v>
      </c>
      <c r="H23" s="8">
        <v>10</v>
      </c>
      <c r="I23" s="8">
        <v>7</v>
      </c>
      <c r="J23" s="8">
        <v>7</v>
      </c>
      <c r="K23" s="8"/>
      <c r="L23" s="14">
        <f t="shared" si="0"/>
        <v>7.49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7.5</v>
      </c>
      <c r="Z23" s="8">
        <v>5</v>
      </c>
      <c r="AA23" s="8">
        <v>8.1</v>
      </c>
      <c r="AB23" s="8">
        <v>5</v>
      </c>
      <c r="AC23" s="8">
        <v>7</v>
      </c>
      <c r="AD23" s="8">
        <v>6</v>
      </c>
      <c r="AE23" s="14">
        <f t="shared" si="5"/>
        <v>6.02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</v>
      </c>
      <c r="AS23" s="8">
        <v>7.08</v>
      </c>
      <c r="AT23" s="8">
        <v>7.42</v>
      </c>
      <c r="AU23" s="8">
        <v>5.5</v>
      </c>
      <c r="AV23" s="8">
        <v>1</v>
      </c>
      <c r="AW23" s="8">
        <v>8.1</v>
      </c>
      <c r="AX23" s="14">
        <f t="shared" si="10"/>
        <v>5.96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</v>
      </c>
      <c r="BL23" s="8">
        <v>8</v>
      </c>
      <c r="BM23" s="8">
        <v>8</v>
      </c>
      <c r="BN23" s="8">
        <v>5</v>
      </c>
      <c r="BO23" s="8">
        <v>1</v>
      </c>
      <c r="BP23" s="8">
        <v>5</v>
      </c>
      <c r="BQ23" s="14">
        <f t="shared" si="15"/>
        <v>3.45</v>
      </c>
      <c r="BR23" s="8">
        <v>3.1</v>
      </c>
      <c r="BS23" s="8">
        <v>1</v>
      </c>
      <c r="BT23" s="8">
        <v>10</v>
      </c>
      <c r="BU23" s="8"/>
      <c r="BV23" s="8"/>
      <c r="BW23" s="14">
        <f t="shared" si="16"/>
        <v>1.91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5.4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3551119</v>
      </c>
      <c r="C24" s="3">
        <v>4983</v>
      </c>
      <c r="D24" s="3">
        <v>14061</v>
      </c>
      <c r="E24" s="3" t="s">
        <v>101</v>
      </c>
      <c r="F24" s="72" t="s">
        <v>46</v>
      </c>
      <c r="G24" s="62">
        <v>6.8</v>
      </c>
      <c r="H24" s="13">
        <v>10</v>
      </c>
      <c r="I24" s="13">
        <v>5.5</v>
      </c>
      <c r="J24" s="13">
        <v>7</v>
      </c>
      <c r="K24" s="13"/>
      <c r="L24" s="14">
        <f t="shared" si="0"/>
        <v>7.15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7.2</v>
      </c>
      <c r="Z24" s="13">
        <v>6.5</v>
      </c>
      <c r="AA24" s="13">
        <v>6.45</v>
      </c>
      <c r="AB24" s="13">
        <v>5</v>
      </c>
      <c r="AC24" s="13">
        <v>7</v>
      </c>
      <c r="AD24" s="13">
        <v>7</v>
      </c>
      <c r="AE24" s="14">
        <f t="shared" si="5"/>
        <v>6.37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6.4</v>
      </c>
      <c r="AS24" s="13">
        <v>7.03</v>
      </c>
      <c r="AT24" s="13">
        <v>7.37</v>
      </c>
      <c r="AU24" s="13">
        <v>5</v>
      </c>
      <c r="AV24" s="13">
        <v>6</v>
      </c>
      <c r="AW24" s="13">
        <v>6.5</v>
      </c>
      <c r="AX24" s="14">
        <f t="shared" si="10"/>
        <v>6.4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6.4</v>
      </c>
      <c r="BL24" s="13">
        <v>8</v>
      </c>
      <c r="BM24" s="13">
        <v>8</v>
      </c>
      <c r="BN24" s="13">
        <v>6.75</v>
      </c>
      <c r="BO24" s="13">
        <v>6</v>
      </c>
      <c r="BP24" s="13">
        <v>5</v>
      </c>
      <c r="BQ24" s="14">
        <f t="shared" si="15"/>
        <v>4.3899999999999997</v>
      </c>
      <c r="BR24" s="13">
        <v>6.4</v>
      </c>
      <c r="BS24" s="13">
        <v>1</v>
      </c>
      <c r="BT24" s="13">
        <v>8</v>
      </c>
      <c r="BU24" s="13"/>
      <c r="BV24" s="13"/>
      <c r="BW24" s="14">
        <f t="shared" si="16"/>
        <v>1.94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6.3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2279258</v>
      </c>
      <c r="C25" s="2">
        <v>4904</v>
      </c>
      <c r="D25" s="2">
        <v>14062</v>
      </c>
      <c r="E25" s="2" t="s">
        <v>102</v>
      </c>
      <c r="F25" s="70" t="s">
        <v>43</v>
      </c>
      <c r="G25" s="61">
        <v>7.1</v>
      </c>
      <c r="H25" s="8">
        <v>10</v>
      </c>
      <c r="I25" s="8">
        <v>6.5</v>
      </c>
      <c r="J25" s="8">
        <v>7</v>
      </c>
      <c r="K25" s="8"/>
      <c r="L25" s="14">
        <f t="shared" si="0"/>
        <v>7.42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7.4</v>
      </c>
      <c r="Z25" s="8">
        <v>6.8</v>
      </c>
      <c r="AA25" s="8">
        <v>7.1</v>
      </c>
      <c r="AB25" s="8">
        <v>5</v>
      </c>
      <c r="AC25" s="8">
        <v>7</v>
      </c>
      <c r="AD25" s="8">
        <v>7</v>
      </c>
      <c r="AE25" s="14">
        <f t="shared" si="5"/>
        <v>6.56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6.6</v>
      </c>
      <c r="AS25" s="8">
        <v>7.07</v>
      </c>
      <c r="AT25" s="8">
        <v>7.11</v>
      </c>
      <c r="AU25" s="8">
        <v>6</v>
      </c>
      <c r="AV25" s="8">
        <v>6</v>
      </c>
      <c r="AW25" s="8">
        <v>7.1</v>
      </c>
      <c r="AX25" s="14">
        <f t="shared" si="10"/>
        <v>6.66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6.7</v>
      </c>
      <c r="BL25" s="8">
        <v>8</v>
      </c>
      <c r="BM25" s="8">
        <v>8</v>
      </c>
      <c r="BN25" s="8">
        <v>7.9</v>
      </c>
      <c r="BO25" s="8">
        <v>1</v>
      </c>
      <c r="BP25" s="8">
        <v>6</v>
      </c>
      <c r="BQ25" s="14">
        <f t="shared" si="15"/>
        <v>4.28</v>
      </c>
      <c r="BR25" s="8">
        <v>7.8</v>
      </c>
      <c r="BS25" s="8">
        <v>1</v>
      </c>
      <c r="BT25" s="8">
        <v>10</v>
      </c>
      <c r="BU25" s="8"/>
      <c r="BV25" s="8"/>
      <c r="BW25" s="14">
        <f t="shared" si="16"/>
        <v>2.38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6.7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7296560</v>
      </c>
      <c r="C26" s="3">
        <v>4917</v>
      </c>
      <c r="D26" s="3">
        <v>14063</v>
      </c>
      <c r="E26" s="3" t="s">
        <v>103</v>
      </c>
      <c r="F26" s="72" t="s">
        <v>43</v>
      </c>
      <c r="G26" s="62">
        <v>7.1</v>
      </c>
      <c r="H26" s="13">
        <v>10</v>
      </c>
      <c r="I26" s="13">
        <v>7.5</v>
      </c>
      <c r="J26" s="13">
        <v>7</v>
      </c>
      <c r="K26" s="13"/>
      <c r="L26" s="14">
        <f t="shared" si="0"/>
        <v>7.57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7.6</v>
      </c>
      <c r="Z26" s="13">
        <v>6.7</v>
      </c>
      <c r="AA26" s="13">
        <v>7.5</v>
      </c>
      <c r="AB26" s="13">
        <v>8</v>
      </c>
      <c r="AC26" s="13">
        <v>7</v>
      </c>
      <c r="AD26" s="13">
        <v>7</v>
      </c>
      <c r="AE26" s="14">
        <f t="shared" si="5"/>
        <v>7.19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7.2</v>
      </c>
      <c r="AS26" s="13">
        <v>7.1</v>
      </c>
      <c r="AT26" s="13">
        <v>7.5</v>
      </c>
      <c r="AU26" s="13">
        <v>8</v>
      </c>
      <c r="AV26" s="13">
        <v>1</v>
      </c>
      <c r="AW26" s="13">
        <v>7.5</v>
      </c>
      <c r="AX26" s="14">
        <f t="shared" si="10"/>
        <v>6.55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6.6</v>
      </c>
      <c r="BL26" s="13">
        <v>8</v>
      </c>
      <c r="BM26" s="13">
        <v>8</v>
      </c>
      <c r="BN26" s="13">
        <v>7.9</v>
      </c>
      <c r="BO26" s="13">
        <v>4</v>
      </c>
      <c r="BP26" s="13">
        <v>6.5</v>
      </c>
      <c r="BQ26" s="14">
        <f t="shared" si="15"/>
        <v>4.63</v>
      </c>
      <c r="BR26" s="13">
        <v>7.8</v>
      </c>
      <c r="BS26" s="13">
        <v>1</v>
      </c>
      <c r="BT26" s="13">
        <v>10</v>
      </c>
      <c r="BU26" s="13"/>
      <c r="BV26" s="13"/>
      <c r="BW26" s="14">
        <f t="shared" si="16"/>
        <v>2.38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2562204</v>
      </c>
      <c r="C27" s="2">
        <v>4910</v>
      </c>
      <c r="D27" s="2">
        <v>14064</v>
      </c>
      <c r="E27" s="2" t="s">
        <v>104</v>
      </c>
      <c r="F27" s="70" t="s">
        <v>43</v>
      </c>
      <c r="G27" s="61">
        <v>7.1</v>
      </c>
      <c r="H27" s="8">
        <v>10</v>
      </c>
      <c r="I27" s="8">
        <v>5</v>
      </c>
      <c r="J27" s="8">
        <v>7</v>
      </c>
      <c r="K27" s="8"/>
      <c r="L27" s="14">
        <f t="shared" si="0"/>
        <v>7.19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7.2</v>
      </c>
      <c r="Z27" s="8">
        <v>6.7</v>
      </c>
      <c r="AA27" s="8">
        <v>6.1</v>
      </c>
      <c r="AB27" s="8">
        <v>5</v>
      </c>
      <c r="AC27" s="8">
        <v>7</v>
      </c>
      <c r="AD27" s="8">
        <v>7</v>
      </c>
      <c r="AE27" s="14">
        <f t="shared" si="5"/>
        <v>6.38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6.4</v>
      </c>
      <c r="AS27" s="8">
        <v>6.9</v>
      </c>
      <c r="AT27" s="8">
        <v>6.89</v>
      </c>
      <c r="AU27" s="8">
        <v>5</v>
      </c>
      <c r="AV27" s="8">
        <v>6</v>
      </c>
      <c r="AW27" s="8">
        <v>6.1</v>
      </c>
      <c r="AX27" s="14">
        <f t="shared" si="10"/>
        <v>6.21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6.2</v>
      </c>
      <c r="BL27" s="8">
        <v>8</v>
      </c>
      <c r="BM27" s="8">
        <v>6</v>
      </c>
      <c r="BN27" s="8">
        <v>6.8</v>
      </c>
      <c r="BO27" s="8">
        <v>1</v>
      </c>
      <c r="BP27" s="8">
        <v>5</v>
      </c>
      <c r="BQ27" s="14">
        <f t="shared" si="15"/>
        <v>3.7</v>
      </c>
      <c r="BR27" s="8">
        <v>8.1</v>
      </c>
      <c r="BS27" s="8">
        <v>1</v>
      </c>
      <c r="BT27" s="8">
        <v>10</v>
      </c>
      <c r="BU27" s="8"/>
      <c r="BV27" s="8"/>
      <c r="BW27" s="14">
        <f t="shared" si="16"/>
        <v>2.41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6.1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70" priority="12" operator="greaterThan">
      <formula>1.1</formula>
    </cfRule>
  </conditionalFormatting>
  <conditionalFormatting sqref="Y13:Y72">
    <cfRule type="cellIs" dxfId="169" priority="9" operator="between">
      <formula>7</formula>
      <formula>10</formula>
    </cfRule>
    <cfRule type="cellIs" dxfId="168" priority="10" operator="between">
      <formula>5</formula>
      <formula>6.99</formula>
    </cfRule>
    <cfRule type="cellIs" dxfId="167" priority="11" operator="between">
      <formula>0</formula>
      <formula>4.99</formula>
    </cfRule>
  </conditionalFormatting>
  <conditionalFormatting sqref="AR11">
    <cfRule type="cellIs" dxfId="166" priority="13" operator="greaterThan">
      <formula>1.1</formula>
    </cfRule>
  </conditionalFormatting>
  <conditionalFormatting sqref="AR13:AR72">
    <cfRule type="cellIs" dxfId="165" priority="15" operator="between">
      <formula>7</formula>
      <formula>10</formula>
    </cfRule>
    <cfRule type="cellIs" dxfId="164" priority="16" operator="between">
      <formula>5</formula>
      <formula>6.99</formula>
    </cfRule>
    <cfRule type="cellIs" dxfId="163" priority="17" operator="between">
      <formula>0</formula>
      <formula>4.99</formula>
    </cfRule>
  </conditionalFormatting>
  <conditionalFormatting sqref="BK11">
    <cfRule type="cellIs" dxfId="162" priority="14" operator="greaterThan">
      <formula>1.1</formula>
    </cfRule>
  </conditionalFormatting>
  <conditionalFormatting sqref="BK13:BK72">
    <cfRule type="cellIs" dxfId="161" priority="18" operator="between">
      <formula>7</formula>
      <formula>10</formula>
    </cfRule>
    <cfRule type="cellIs" dxfId="160" priority="19" operator="between">
      <formula>5</formula>
      <formula>6.99</formula>
    </cfRule>
    <cfRule type="cellIs" dxfId="159" priority="20" operator="between">
      <formula>0</formula>
      <formula>4.99</formula>
    </cfRule>
  </conditionalFormatting>
  <conditionalFormatting sqref="CD11">
    <cfRule type="cellIs" dxfId="158" priority="24" operator="greaterThan">
      <formula>1.1</formula>
    </cfRule>
  </conditionalFormatting>
  <conditionalFormatting sqref="CD13:CE72">
    <cfRule type="cellIs" dxfId="157" priority="6" operator="between">
      <formula>7</formula>
      <formula>10</formula>
    </cfRule>
    <cfRule type="cellIs" dxfId="156" priority="7" operator="between">
      <formula>5</formula>
      <formula>6.99</formula>
    </cfRule>
    <cfRule type="cellIs" dxfId="155" priority="8" operator="between">
      <formula>0</formula>
      <formula>4.99</formula>
    </cfRule>
  </conditionalFormatting>
  <conditionalFormatting sqref="CF13:CF72">
    <cfRule type="cellIs" dxfId="154" priority="2" stopIfTrue="1" operator="between">
      <formula>0</formula>
      <formula>10</formula>
    </cfRule>
  </conditionalFormatting>
  <conditionalFormatting sqref="CG13:CG72">
    <cfRule type="cellIs" dxfId="153" priority="3" operator="between">
      <formula>7</formula>
      <formula>10</formula>
    </cfRule>
    <cfRule type="cellIs" dxfId="152" priority="4" operator="between">
      <formula>5</formula>
      <formula>6.99</formula>
    </cfRule>
    <cfRule type="cellIs" dxfId="151" priority="5" operator="between">
      <formula>0</formula>
      <formula>4.99</formula>
    </cfRule>
  </conditionalFormatting>
  <conditionalFormatting sqref="CH13:CH72">
    <cfRule type="cellIs" dxfId="15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tabSelected="1" workbookViewId="0">
      <pane xSplit="6" ySplit="12" topLeftCell="BS13" activePane="bottomRight" state="frozen"/>
      <selection pane="topRight"/>
      <selection pane="bottomLeft"/>
      <selection pane="bottomRight" activeCell="BS12" sqref="BS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86</v>
      </c>
      <c r="E3" s="2" t="s">
        <v>87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105</v>
      </c>
      <c r="E6" s="2" t="s">
        <v>106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16</v>
      </c>
      <c r="D7" t="s">
        <v>88</v>
      </c>
      <c r="E7" s="6" t="s">
        <v>89</v>
      </c>
      <c r="G7" s="112" t="s">
        <v>19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19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19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19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20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21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21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21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21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22</v>
      </c>
      <c r="H10" s="107"/>
      <c r="I10" s="107"/>
      <c r="J10" s="107"/>
      <c r="K10" s="107"/>
      <c r="L10" s="108"/>
      <c r="M10" s="106" t="s">
        <v>23</v>
      </c>
      <c r="N10" s="107"/>
      <c r="O10" s="107"/>
      <c r="P10" s="107"/>
      <c r="Q10" s="107"/>
      <c r="R10" s="108"/>
      <c r="S10" s="106" t="s">
        <v>24</v>
      </c>
      <c r="T10" s="107"/>
      <c r="U10" s="107"/>
      <c r="V10" s="108"/>
      <c r="W10" s="106" t="s">
        <v>25</v>
      </c>
      <c r="X10" s="108"/>
      <c r="Y10" s="53" t="s">
        <v>26</v>
      </c>
      <c r="Z10" s="106" t="s">
        <v>22</v>
      </c>
      <c r="AA10" s="107"/>
      <c r="AB10" s="107"/>
      <c r="AC10" s="107"/>
      <c r="AD10" s="107"/>
      <c r="AE10" s="108"/>
      <c r="AF10" s="106" t="s">
        <v>23</v>
      </c>
      <c r="AG10" s="107"/>
      <c r="AH10" s="107"/>
      <c r="AI10" s="107"/>
      <c r="AJ10" s="107"/>
      <c r="AK10" s="108"/>
      <c r="AL10" s="106" t="s">
        <v>24</v>
      </c>
      <c r="AM10" s="107"/>
      <c r="AN10" s="107"/>
      <c r="AO10" s="108"/>
      <c r="AP10" s="106" t="s">
        <v>25</v>
      </c>
      <c r="AQ10" s="108"/>
      <c r="AR10" s="53" t="s">
        <v>26</v>
      </c>
      <c r="AS10" s="106" t="s">
        <v>22</v>
      </c>
      <c r="AT10" s="107"/>
      <c r="AU10" s="107"/>
      <c r="AV10" s="107"/>
      <c r="AW10" s="107"/>
      <c r="AX10" s="108"/>
      <c r="AY10" s="106" t="s">
        <v>23</v>
      </c>
      <c r="AZ10" s="107"/>
      <c r="BA10" s="107"/>
      <c r="BB10" s="107"/>
      <c r="BC10" s="107"/>
      <c r="BD10" s="108"/>
      <c r="BE10" s="106" t="s">
        <v>24</v>
      </c>
      <c r="BF10" s="107"/>
      <c r="BG10" s="107"/>
      <c r="BH10" s="108"/>
      <c r="BI10" s="106" t="s">
        <v>25</v>
      </c>
      <c r="BJ10" s="108"/>
      <c r="BK10" s="53" t="s">
        <v>26</v>
      </c>
      <c r="BL10" s="100" t="s">
        <v>22</v>
      </c>
      <c r="BM10" s="101"/>
      <c r="BN10" s="101"/>
      <c r="BO10" s="101"/>
      <c r="BP10" s="101"/>
      <c r="BQ10" s="102"/>
      <c r="BR10" s="100" t="s">
        <v>23</v>
      </c>
      <c r="BS10" s="101"/>
      <c r="BT10" s="101"/>
      <c r="BU10" s="101"/>
      <c r="BV10" s="101"/>
      <c r="BW10" s="102"/>
      <c r="BX10" s="100" t="s">
        <v>24</v>
      </c>
      <c r="BY10" s="101"/>
      <c r="BZ10" s="101"/>
      <c r="CA10" s="102"/>
      <c r="CB10" s="100" t="s">
        <v>25</v>
      </c>
      <c r="CC10" s="102"/>
      <c r="CD10" s="59" t="s">
        <v>26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27</v>
      </c>
      <c r="G11" s="11">
        <v>0.4</v>
      </c>
      <c r="H11" s="12">
        <v>0.15</v>
      </c>
      <c r="I11" s="12">
        <v>0.15</v>
      </c>
      <c r="J11" s="12">
        <v>0.3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0.15</v>
      </c>
      <c r="AB11" s="12">
        <v>0.2</v>
      </c>
      <c r="AC11" s="12">
        <v>0.2</v>
      </c>
      <c r="AD11" s="12">
        <v>0.15</v>
      </c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0.25</v>
      </c>
      <c r="AT11" s="12">
        <v>0.25</v>
      </c>
      <c r="AU11" s="12">
        <v>0.25</v>
      </c>
      <c r="AV11" s="12">
        <v>0.15</v>
      </c>
      <c r="AW11" s="12">
        <v>0.1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0.1</v>
      </c>
      <c r="BM11" s="12">
        <v>0.1</v>
      </c>
      <c r="BN11" s="12">
        <v>0.25</v>
      </c>
      <c r="BO11" s="12">
        <v>0.1</v>
      </c>
      <c r="BP11" s="12">
        <v>0.1</v>
      </c>
      <c r="BQ11" s="9">
        <f>SUM(BL11:BP11)</f>
        <v>0.65</v>
      </c>
      <c r="BR11" s="11">
        <v>0.1</v>
      </c>
      <c r="BS11" s="12">
        <v>0.1</v>
      </c>
      <c r="BT11" s="12">
        <v>0.15</v>
      </c>
      <c r="BU11" s="12"/>
      <c r="BV11" s="12"/>
      <c r="BW11" s="9">
        <f>SUM(BR11:BV11)</f>
        <v>0.35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190</v>
      </c>
      <c r="H12" s="26" t="s">
        <v>191</v>
      </c>
      <c r="I12" s="26" t="s">
        <v>183</v>
      </c>
      <c r="J12" s="26" t="s">
        <v>192</v>
      </c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 t="s">
        <v>189</v>
      </c>
      <c r="AA12" s="26" t="s">
        <v>197</v>
      </c>
      <c r="AB12" s="26" t="s">
        <v>202</v>
      </c>
      <c r="AC12" s="26" t="s">
        <v>203</v>
      </c>
      <c r="AD12" s="26" t="s">
        <v>198</v>
      </c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181</v>
      </c>
      <c r="AT12" s="26" t="s">
        <v>182</v>
      </c>
      <c r="AU12" s="26" t="s">
        <v>189</v>
      </c>
      <c r="AV12" s="26" t="s">
        <v>209</v>
      </c>
      <c r="AW12" s="26" t="s">
        <v>210</v>
      </c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23</v>
      </c>
      <c r="BM12" s="26" t="s">
        <v>23</v>
      </c>
      <c r="BN12" s="26" t="s">
        <v>213</v>
      </c>
      <c r="BO12" s="26" t="s">
        <v>214</v>
      </c>
      <c r="BP12" s="26" t="s">
        <v>189</v>
      </c>
      <c r="BQ12" s="56" t="s">
        <v>34</v>
      </c>
      <c r="BR12" s="26" t="s">
        <v>215</v>
      </c>
      <c r="BS12" s="26" t="s">
        <v>216</v>
      </c>
      <c r="BT12" s="26" t="s">
        <v>217</v>
      </c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2563185</v>
      </c>
      <c r="C13" s="2">
        <v>4937</v>
      </c>
      <c r="D13" s="2">
        <v>14065</v>
      </c>
      <c r="E13" s="2" t="s">
        <v>107</v>
      </c>
      <c r="F13" s="70" t="s">
        <v>43</v>
      </c>
      <c r="G13" s="61">
        <v>7.1</v>
      </c>
      <c r="H13" s="8">
        <v>5.5</v>
      </c>
      <c r="I13" s="8">
        <v>10</v>
      </c>
      <c r="J13" s="8">
        <v>7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>
        <v>6.5</v>
      </c>
      <c r="AA13" s="8">
        <v>9.6999999999999993</v>
      </c>
      <c r="AB13" s="8">
        <v>1</v>
      </c>
      <c r="AC13" s="8">
        <v>7</v>
      </c>
      <c r="AD13" s="8">
        <v>6.5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5.98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>
        <v>7.33</v>
      </c>
      <c r="AT13" s="8">
        <v>7.66</v>
      </c>
      <c r="AU13" s="8">
        <v>4</v>
      </c>
      <c r="AV13" s="8">
        <v>2</v>
      </c>
      <c r="AW13" s="8">
        <v>9.6999999999999993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6.02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>
        <v>8</v>
      </c>
      <c r="BM13" s="8">
        <v>7</v>
      </c>
      <c r="BN13" s="8">
        <v>7</v>
      </c>
      <c r="BO13" s="8">
        <v>1</v>
      </c>
      <c r="BP13" s="8">
        <v>4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3.75</v>
      </c>
      <c r="BR13" s="8">
        <v>6.7</v>
      </c>
      <c r="BS13" s="8">
        <v>5</v>
      </c>
      <c r="BT13" s="8">
        <v>7</v>
      </c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2.2200000000000002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3551107</v>
      </c>
      <c r="C14" s="3">
        <v>4946</v>
      </c>
      <c r="D14" s="3">
        <v>14066</v>
      </c>
      <c r="E14" s="3" t="s">
        <v>108</v>
      </c>
      <c r="F14" s="72" t="s">
        <v>46</v>
      </c>
      <c r="G14" s="62">
        <v>7.2</v>
      </c>
      <c r="H14" s="13">
        <v>6</v>
      </c>
      <c r="I14" s="13">
        <v>7</v>
      </c>
      <c r="J14" s="13">
        <v>7.2</v>
      </c>
      <c r="K14" s="13"/>
      <c r="L14" s="14">
        <f t="shared" si="0"/>
        <v>6.99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6.6</v>
      </c>
      <c r="AA14" s="13">
        <v>9.8000000000000007</v>
      </c>
      <c r="AB14" s="13">
        <v>1</v>
      </c>
      <c r="AC14" s="13">
        <v>7</v>
      </c>
      <c r="AD14" s="13">
        <v>6</v>
      </c>
      <c r="AE14" s="14">
        <f t="shared" si="5"/>
        <v>5.95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</v>
      </c>
      <c r="AS14" s="13">
        <v>7.36</v>
      </c>
      <c r="AT14" s="13">
        <v>7.72</v>
      </c>
      <c r="AU14" s="13">
        <v>3</v>
      </c>
      <c r="AV14" s="13">
        <v>1</v>
      </c>
      <c r="AW14" s="13">
        <v>9.8000000000000007</v>
      </c>
      <c r="AX14" s="14">
        <f t="shared" si="10"/>
        <v>5.65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5.7</v>
      </c>
      <c r="BL14" s="13">
        <v>6</v>
      </c>
      <c r="BM14" s="13">
        <v>3</v>
      </c>
      <c r="BN14" s="13">
        <v>7.13</v>
      </c>
      <c r="BO14" s="13">
        <v>1</v>
      </c>
      <c r="BP14" s="13">
        <v>4</v>
      </c>
      <c r="BQ14" s="14">
        <f t="shared" si="15"/>
        <v>3.18</v>
      </c>
      <c r="BR14" s="13">
        <v>6.7</v>
      </c>
      <c r="BS14" s="13">
        <v>5</v>
      </c>
      <c r="BT14" s="13">
        <v>10</v>
      </c>
      <c r="BU14" s="13"/>
      <c r="BV14" s="13"/>
      <c r="BW14" s="14">
        <f t="shared" si="16"/>
        <v>2.67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5.9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2559602</v>
      </c>
      <c r="C15" s="2">
        <v>4931</v>
      </c>
      <c r="D15" s="2">
        <v>14067</v>
      </c>
      <c r="E15" s="2" t="s">
        <v>109</v>
      </c>
      <c r="F15" s="70" t="s">
        <v>43</v>
      </c>
      <c r="G15" s="61">
        <v>7</v>
      </c>
      <c r="H15" s="8">
        <v>6.5</v>
      </c>
      <c r="I15" s="8">
        <v>1</v>
      </c>
      <c r="J15" s="8">
        <v>7</v>
      </c>
      <c r="K15" s="8"/>
      <c r="L15" s="14">
        <f t="shared" si="0"/>
        <v>6.03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</v>
      </c>
      <c r="Z15" s="8">
        <v>6.5</v>
      </c>
      <c r="AA15" s="8">
        <v>9.9</v>
      </c>
      <c r="AB15" s="8">
        <v>1</v>
      </c>
      <c r="AC15" s="8">
        <v>7</v>
      </c>
      <c r="AD15" s="8">
        <v>6.5</v>
      </c>
      <c r="AE15" s="14">
        <f t="shared" si="5"/>
        <v>6.01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</v>
      </c>
      <c r="AS15" s="8">
        <v>7.31</v>
      </c>
      <c r="AT15" s="8">
        <v>7.57</v>
      </c>
      <c r="AU15" s="8">
        <v>3</v>
      </c>
      <c r="AV15" s="8">
        <v>6</v>
      </c>
      <c r="AW15" s="8">
        <v>9.9499999999999993</v>
      </c>
      <c r="AX15" s="14">
        <f t="shared" si="10"/>
        <v>6.37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6.4</v>
      </c>
      <c r="BL15" s="8">
        <v>8</v>
      </c>
      <c r="BM15" s="8">
        <v>1</v>
      </c>
      <c r="BN15" s="8">
        <v>7</v>
      </c>
      <c r="BO15" s="8">
        <v>1</v>
      </c>
      <c r="BP15" s="8">
        <v>4</v>
      </c>
      <c r="BQ15" s="14">
        <f t="shared" si="15"/>
        <v>3.15</v>
      </c>
      <c r="BR15" s="8">
        <v>6.2</v>
      </c>
      <c r="BS15" s="8">
        <v>5</v>
      </c>
      <c r="BT15" s="8">
        <v>8</v>
      </c>
      <c r="BU15" s="8"/>
      <c r="BV15" s="8"/>
      <c r="BW15" s="14">
        <f t="shared" si="16"/>
        <v>2.3199999999999998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5.5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19840558</v>
      </c>
      <c r="C16" s="3">
        <v>4926</v>
      </c>
      <c r="D16" s="3">
        <v>14068</v>
      </c>
      <c r="E16" s="3" t="s">
        <v>110</v>
      </c>
      <c r="F16" s="72" t="s">
        <v>43</v>
      </c>
      <c r="G16" s="62">
        <v>7.2</v>
      </c>
      <c r="H16" s="13">
        <v>8</v>
      </c>
      <c r="I16" s="13">
        <v>10</v>
      </c>
      <c r="J16" s="13">
        <v>7</v>
      </c>
      <c r="K16" s="13"/>
      <c r="L16" s="14">
        <f t="shared" si="0"/>
        <v>7.68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7.7</v>
      </c>
      <c r="Z16" s="13">
        <v>6.7</v>
      </c>
      <c r="AA16" s="13">
        <v>10</v>
      </c>
      <c r="AB16" s="13">
        <v>1</v>
      </c>
      <c r="AC16" s="13">
        <v>7</v>
      </c>
      <c r="AD16" s="13">
        <v>7</v>
      </c>
      <c r="AE16" s="14">
        <f t="shared" si="5"/>
        <v>6.16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6.2</v>
      </c>
      <c r="AS16" s="13">
        <v>7.36</v>
      </c>
      <c r="AT16" s="13">
        <v>7.77</v>
      </c>
      <c r="AU16" s="13">
        <v>6</v>
      </c>
      <c r="AV16" s="13">
        <v>6</v>
      </c>
      <c r="AW16" s="13">
        <v>9.9499999999999993</v>
      </c>
      <c r="AX16" s="14">
        <f t="shared" si="10"/>
        <v>7.18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7.2</v>
      </c>
      <c r="BL16" s="13">
        <v>8</v>
      </c>
      <c r="BM16" s="13">
        <v>8</v>
      </c>
      <c r="BN16" s="13">
        <v>7</v>
      </c>
      <c r="BO16" s="13">
        <v>1</v>
      </c>
      <c r="BP16" s="13">
        <v>6</v>
      </c>
      <c r="BQ16" s="14">
        <f t="shared" si="15"/>
        <v>4.05</v>
      </c>
      <c r="BR16" s="13">
        <v>7</v>
      </c>
      <c r="BS16" s="13">
        <v>5</v>
      </c>
      <c r="BT16" s="13">
        <v>8</v>
      </c>
      <c r="BU16" s="13"/>
      <c r="BV16" s="13"/>
      <c r="BW16" s="14">
        <f t="shared" si="16"/>
        <v>2.4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6.5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2564023</v>
      </c>
      <c r="C17" s="2">
        <v>4795</v>
      </c>
      <c r="D17" s="2">
        <v>14069</v>
      </c>
      <c r="E17" s="2" t="s">
        <v>111</v>
      </c>
      <c r="F17" s="70" t="s">
        <v>46</v>
      </c>
      <c r="G17" s="61">
        <v>7.2</v>
      </c>
      <c r="H17" s="8">
        <v>7</v>
      </c>
      <c r="I17" s="8">
        <v>10</v>
      </c>
      <c r="J17" s="8">
        <v>7</v>
      </c>
      <c r="K17" s="8"/>
      <c r="L17" s="14">
        <f t="shared" si="0"/>
        <v>7.53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7.5</v>
      </c>
      <c r="Z17" s="8">
        <v>6.6</v>
      </c>
      <c r="AA17" s="8">
        <v>9.5</v>
      </c>
      <c r="AB17" s="8">
        <v>3</v>
      </c>
      <c r="AC17" s="8">
        <v>7</v>
      </c>
      <c r="AD17" s="8">
        <v>6</v>
      </c>
      <c r="AE17" s="14">
        <f t="shared" si="5"/>
        <v>6.31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6.3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2568230</v>
      </c>
      <c r="C18" s="3">
        <v>4930</v>
      </c>
      <c r="D18" s="3">
        <v>14139</v>
      </c>
      <c r="E18" s="3" t="s">
        <v>112</v>
      </c>
      <c r="F18" s="72" t="s">
        <v>43</v>
      </c>
      <c r="G18" s="62">
        <v>7.1</v>
      </c>
      <c r="H18" s="13">
        <v>7.5</v>
      </c>
      <c r="I18" s="13">
        <v>10</v>
      </c>
      <c r="J18" s="13">
        <v>7</v>
      </c>
      <c r="K18" s="13"/>
      <c r="L18" s="14">
        <f t="shared" si="0"/>
        <v>7.57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>
        <v>6.6</v>
      </c>
      <c r="AA18" s="13">
        <v>8.6999999999999993</v>
      </c>
      <c r="AB18" s="13">
        <v>2</v>
      </c>
      <c r="AC18" s="13">
        <v>7</v>
      </c>
      <c r="AD18" s="13">
        <v>7</v>
      </c>
      <c r="AE18" s="14">
        <f t="shared" si="5"/>
        <v>6.14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6.1</v>
      </c>
      <c r="AS18" s="13">
        <v>7.65</v>
      </c>
      <c r="AT18" s="13">
        <v>7.97</v>
      </c>
      <c r="AU18" s="13">
        <v>3</v>
      </c>
      <c r="AV18" s="13">
        <v>2</v>
      </c>
      <c r="AW18" s="13">
        <v>8.6999999999999993</v>
      </c>
      <c r="AX18" s="14">
        <f t="shared" si="10"/>
        <v>5.83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5.8</v>
      </c>
      <c r="BL18" s="13">
        <v>1</v>
      </c>
      <c r="BM18" s="13">
        <v>5</v>
      </c>
      <c r="BN18" s="13">
        <v>7</v>
      </c>
      <c r="BO18" s="13">
        <v>1</v>
      </c>
      <c r="BP18" s="13">
        <v>4</v>
      </c>
      <c r="BQ18" s="14">
        <f t="shared" si="15"/>
        <v>2.85</v>
      </c>
      <c r="BR18" s="13">
        <v>6</v>
      </c>
      <c r="BS18" s="13">
        <v>5</v>
      </c>
      <c r="BT18" s="13">
        <v>6</v>
      </c>
      <c r="BU18" s="13"/>
      <c r="BV18" s="13"/>
      <c r="BW18" s="14">
        <f t="shared" si="16"/>
        <v>2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4.9000000000000004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7196035</v>
      </c>
      <c r="C19" s="2">
        <v>4944</v>
      </c>
      <c r="D19" s="2">
        <v>14070</v>
      </c>
      <c r="E19" s="2" t="s">
        <v>113</v>
      </c>
      <c r="F19" s="70" t="s">
        <v>46</v>
      </c>
      <c r="G19" s="61">
        <v>7.1</v>
      </c>
      <c r="H19" s="8">
        <v>7.5</v>
      </c>
      <c r="I19" s="8">
        <v>5</v>
      </c>
      <c r="J19" s="8">
        <v>7.5</v>
      </c>
      <c r="K19" s="8"/>
      <c r="L19" s="14">
        <f t="shared" si="0"/>
        <v>6.97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</v>
      </c>
      <c r="Z19" s="8">
        <v>6.5</v>
      </c>
      <c r="AA19" s="8">
        <v>10</v>
      </c>
      <c r="AB19" s="8">
        <v>1</v>
      </c>
      <c r="AC19" s="8">
        <v>7</v>
      </c>
      <c r="AD19" s="8">
        <v>6</v>
      </c>
      <c r="AE19" s="14">
        <f t="shared" si="5"/>
        <v>5.95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</v>
      </c>
      <c r="AS19" s="8">
        <v>7.36</v>
      </c>
      <c r="AT19" s="8">
        <v>7.76</v>
      </c>
      <c r="AU19" s="8">
        <v>10</v>
      </c>
      <c r="AV19" s="8">
        <v>1</v>
      </c>
      <c r="AW19" s="8">
        <v>10</v>
      </c>
      <c r="AX19" s="14">
        <f t="shared" si="10"/>
        <v>7.43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7.4</v>
      </c>
      <c r="BL19" s="8">
        <v>4</v>
      </c>
      <c r="BM19" s="8">
        <v>3</v>
      </c>
      <c r="BN19" s="8">
        <v>7.15</v>
      </c>
      <c r="BO19" s="8">
        <v>1</v>
      </c>
      <c r="BP19" s="8">
        <v>7</v>
      </c>
      <c r="BQ19" s="14">
        <f t="shared" si="15"/>
        <v>3.29</v>
      </c>
      <c r="BR19" s="8">
        <v>6.3</v>
      </c>
      <c r="BS19" s="8">
        <v>5</v>
      </c>
      <c r="BT19" s="8">
        <v>7</v>
      </c>
      <c r="BU19" s="8"/>
      <c r="BV19" s="8"/>
      <c r="BW19" s="14">
        <f t="shared" si="16"/>
        <v>2.1800000000000002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5.5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3777016</v>
      </c>
      <c r="C20" s="3">
        <v>4935</v>
      </c>
      <c r="D20" s="3">
        <v>14071</v>
      </c>
      <c r="E20" s="3" t="s">
        <v>114</v>
      </c>
      <c r="F20" s="72" t="s">
        <v>43</v>
      </c>
      <c r="G20" s="62">
        <v>7.1</v>
      </c>
      <c r="H20" s="13">
        <v>7</v>
      </c>
      <c r="I20" s="13">
        <v>10</v>
      </c>
      <c r="J20" s="13">
        <v>7</v>
      </c>
      <c r="K20" s="13"/>
      <c r="L20" s="14">
        <f t="shared" si="0"/>
        <v>7.49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7.5</v>
      </c>
      <c r="Z20" s="13">
        <v>6.6</v>
      </c>
      <c r="AA20" s="13">
        <v>9</v>
      </c>
      <c r="AB20" s="13">
        <v>3</v>
      </c>
      <c r="AC20" s="13">
        <v>7</v>
      </c>
      <c r="AD20" s="13">
        <v>7</v>
      </c>
      <c r="AE20" s="14">
        <f t="shared" si="5"/>
        <v>6.38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6.4</v>
      </c>
      <c r="AS20" s="13">
        <v>7.63</v>
      </c>
      <c r="AT20" s="13">
        <v>7.97</v>
      </c>
      <c r="AU20" s="13">
        <v>3</v>
      </c>
      <c r="AV20" s="13">
        <v>2</v>
      </c>
      <c r="AW20" s="13">
        <v>9</v>
      </c>
      <c r="AX20" s="14">
        <f t="shared" si="10"/>
        <v>5.85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5.9</v>
      </c>
      <c r="BL20" s="13">
        <v>7</v>
      </c>
      <c r="BM20" s="13">
        <v>2</v>
      </c>
      <c r="BN20" s="13">
        <v>6.4</v>
      </c>
      <c r="BO20" s="13">
        <v>1</v>
      </c>
      <c r="BP20" s="13">
        <v>4</v>
      </c>
      <c r="BQ20" s="14">
        <f t="shared" si="15"/>
        <v>3</v>
      </c>
      <c r="BR20" s="13">
        <v>6.3</v>
      </c>
      <c r="BS20" s="13">
        <v>5</v>
      </c>
      <c r="BT20" s="13">
        <v>7</v>
      </c>
      <c r="BU20" s="13"/>
      <c r="BV20" s="13"/>
      <c r="BW20" s="14">
        <f t="shared" si="16"/>
        <v>2.1800000000000002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5.2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2161170</v>
      </c>
      <c r="C21" s="2">
        <v>4842</v>
      </c>
      <c r="D21" s="2">
        <v>14359</v>
      </c>
      <c r="E21" s="2" t="s">
        <v>115</v>
      </c>
      <c r="F21" s="70" t="s">
        <v>46</v>
      </c>
      <c r="G21" s="61">
        <v>7.1</v>
      </c>
      <c r="H21" s="8">
        <v>7</v>
      </c>
      <c r="I21" s="8">
        <v>8</v>
      </c>
      <c r="J21" s="8">
        <v>7</v>
      </c>
      <c r="K21" s="8"/>
      <c r="L21" s="14">
        <f t="shared" si="0"/>
        <v>7.19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6.9</v>
      </c>
      <c r="AA21" s="8">
        <v>9</v>
      </c>
      <c r="AB21" s="8">
        <v>8</v>
      </c>
      <c r="AC21" s="8">
        <v>7</v>
      </c>
      <c r="AD21" s="8">
        <v>6</v>
      </c>
      <c r="AE21" s="14">
        <f t="shared" si="5"/>
        <v>7.32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7.3</v>
      </c>
      <c r="AS21" s="8">
        <v>7.63</v>
      </c>
      <c r="AT21" s="8">
        <v>7.97</v>
      </c>
      <c r="AU21" s="8">
        <v>5</v>
      </c>
      <c r="AV21" s="8">
        <v>2</v>
      </c>
      <c r="AW21" s="8">
        <v>9</v>
      </c>
      <c r="AX21" s="14">
        <f t="shared" si="10"/>
        <v>6.35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6.4</v>
      </c>
      <c r="BL21" s="8">
        <v>4</v>
      </c>
      <c r="BM21" s="8">
        <v>7</v>
      </c>
      <c r="BN21" s="8">
        <v>6.4</v>
      </c>
      <c r="BO21" s="8">
        <v>1</v>
      </c>
      <c r="BP21" s="8">
        <v>6</v>
      </c>
      <c r="BQ21" s="14">
        <f t="shared" si="15"/>
        <v>3.4</v>
      </c>
      <c r="BR21" s="8">
        <v>8.1999999999999993</v>
      </c>
      <c r="BS21" s="8">
        <v>5</v>
      </c>
      <c r="BT21" s="8">
        <v>7</v>
      </c>
      <c r="BU21" s="8"/>
      <c r="BV21" s="8"/>
      <c r="BW21" s="14">
        <f t="shared" si="16"/>
        <v>2.37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5.8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2556245</v>
      </c>
      <c r="C22" s="3">
        <v>4942</v>
      </c>
      <c r="D22" s="3">
        <v>14072</v>
      </c>
      <c r="E22" s="3" t="s">
        <v>116</v>
      </c>
      <c r="F22" s="72" t="s">
        <v>46</v>
      </c>
      <c r="G22" s="62">
        <v>7.4</v>
      </c>
      <c r="H22" s="13">
        <v>8</v>
      </c>
      <c r="I22" s="13">
        <v>5</v>
      </c>
      <c r="J22" s="13">
        <v>8</v>
      </c>
      <c r="K22" s="13"/>
      <c r="L22" s="14">
        <f t="shared" si="0"/>
        <v>7.31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7.3</v>
      </c>
      <c r="Z22" s="13">
        <v>7.3</v>
      </c>
      <c r="AA22" s="13">
        <v>10</v>
      </c>
      <c r="AB22" s="13">
        <v>8</v>
      </c>
      <c r="AC22" s="13">
        <v>7</v>
      </c>
      <c r="AD22" s="13">
        <v>7</v>
      </c>
      <c r="AE22" s="14">
        <f t="shared" si="5"/>
        <v>7.74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7.7</v>
      </c>
      <c r="AS22" s="13">
        <v>7.36</v>
      </c>
      <c r="AT22" s="13">
        <v>7.77</v>
      </c>
      <c r="AU22" s="13">
        <v>10</v>
      </c>
      <c r="AV22" s="13">
        <v>10</v>
      </c>
      <c r="AW22" s="13">
        <v>10</v>
      </c>
      <c r="AX22" s="14">
        <f t="shared" si="10"/>
        <v>8.7799999999999994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8.8000000000000007</v>
      </c>
      <c r="BL22" s="13">
        <v>8</v>
      </c>
      <c r="BM22" s="13">
        <v>5</v>
      </c>
      <c r="BN22" s="13">
        <v>7.15</v>
      </c>
      <c r="BO22" s="13">
        <v>8</v>
      </c>
      <c r="BP22" s="13">
        <v>9</v>
      </c>
      <c r="BQ22" s="14">
        <f t="shared" si="15"/>
        <v>4.79</v>
      </c>
      <c r="BR22" s="13">
        <v>8.3000000000000007</v>
      </c>
      <c r="BS22" s="13">
        <v>5</v>
      </c>
      <c r="BT22" s="13">
        <v>7</v>
      </c>
      <c r="BU22" s="13"/>
      <c r="BV22" s="13"/>
      <c r="BW22" s="14">
        <f t="shared" si="16"/>
        <v>2.38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7.2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2561709</v>
      </c>
      <c r="C23" s="2">
        <v>4927</v>
      </c>
      <c r="D23" s="2">
        <v>14073</v>
      </c>
      <c r="E23" s="2" t="s">
        <v>117</v>
      </c>
      <c r="F23" s="70" t="s">
        <v>43</v>
      </c>
      <c r="G23" s="61">
        <v>7.2</v>
      </c>
      <c r="H23" s="8">
        <v>6.5</v>
      </c>
      <c r="I23" s="8">
        <v>10</v>
      </c>
      <c r="J23" s="8">
        <v>7</v>
      </c>
      <c r="K23" s="8"/>
      <c r="L23" s="14">
        <f t="shared" si="0"/>
        <v>7.46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7.5</v>
      </c>
      <c r="Z23" s="8">
        <v>7.4</v>
      </c>
      <c r="AA23" s="8">
        <v>10</v>
      </c>
      <c r="AB23" s="8">
        <v>8</v>
      </c>
      <c r="AC23" s="8">
        <v>7</v>
      </c>
      <c r="AD23" s="8">
        <v>7</v>
      </c>
      <c r="AE23" s="14">
        <f t="shared" si="5"/>
        <v>7.77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7.8</v>
      </c>
      <c r="AS23" s="8">
        <v>7.36</v>
      </c>
      <c r="AT23" s="8">
        <v>7.77</v>
      </c>
      <c r="AU23" s="8">
        <v>8</v>
      </c>
      <c r="AV23" s="8">
        <v>6</v>
      </c>
      <c r="AW23" s="8">
        <v>10</v>
      </c>
      <c r="AX23" s="14">
        <f t="shared" si="10"/>
        <v>7.68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7.7</v>
      </c>
      <c r="BL23" s="8">
        <v>8</v>
      </c>
      <c r="BM23" s="8">
        <v>8</v>
      </c>
      <c r="BN23" s="8">
        <v>6.4</v>
      </c>
      <c r="BO23" s="8">
        <v>1</v>
      </c>
      <c r="BP23" s="8">
        <v>7</v>
      </c>
      <c r="BQ23" s="14">
        <f t="shared" si="15"/>
        <v>4</v>
      </c>
      <c r="BR23" s="8">
        <v>9.16</v>
      </c>
      <c r="BS23" s="8">
        <v>5</v>
      </c>
      <c r="BT23" s="8">
        <v>6</v>
      </c>
      <c r="BU23" s="8"/>
      <c r="BV23" s="8"/>
      <c r="BW23" s="14">
        <f t="shared" si="16"/>
        <v>2.3199999999999998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6.3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3984081</v>
      </c>
      <c r="C24" s="3">
        <v>4929</v>
      </c>
      <c r="D24" s="3">
        <v>14074</v>
      </c>
      <c r="E24" s="3" t="s">
        <v>118</v>
      </c>
      <c r="F24" s="72" t="s">
        <v>43</v>
      </c>
      <c r="G24" s="62">
        <v>7.2</v>
      </c>
      <c r="H24" s="13">
        <v>7</v>
      </c>
      <c r="I24" s="13">
        <v>10</v>
      </c>
      <c r="J24" s="13">
        <v>7</v>
      </c>
      <c r="K24" s="13"/>
      <c r="L24" s="14">
        <f t="shared" si="0"/>
        <v>7.53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7.5</v>
      </c>
      <c r="Z24" s="13">
        <v>6.6</v>
      </c>
      <c r="AA24" s="13">
        <v>8.1999999999999993</v>
      </c>
      <c r="AB24" s="13">
        <v>2</v>
      </c>
      <c r="AC24" s="13">
        <v>7</v>
      </c>
      <c r="AD24" s="13">
        <v>7</v>
      </c>
      <c r="AE24" s="14">
        <f t="shared" si="5"/>
        <v>6.06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6.1</v>
      </c>
      <c r="AS24" s="13">
        <v>6.07</v>
      </c>
      <c r="AT24" s="13">
        <v>7.97</v>
      </c>
      <c r="AU24" s="13">
        <v>8</v>
      </c>
      <c r="AV24" s="13">
        <v>6</v>
      </c>
      <c r="AW24" s="13">
        <v>8.1999999999999993</v>
      </c>
      <c r="AX24" s="14">
        <f t="shared" si="10"/>
        <v>7.23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7.2</v>
      </c>
      <c r="BL24" s="13">
        <v>8</v>
      </c>
      <c r="BM24" s="13">
        <v>8</v>
      </c>
      <c r="BN24" s="13">
        <v>6.4</v>
      </c>
      <c r="BO24" s="13">
        <v>1</v>
      </c>
      <c r="BP24" s="13">
        <v>6</v>
      </c>
      <c r="BQ24" s="14">
        <f t="shared" si="15"/>
        <v>3.9</v>
      </c>
      <c r="BR24" s="13">
        <v>8.1999999999999993</v>
      </c>
      <c r="BS24" s="13">
        <v>5</v>
      </c>
      <c r="BT24" s="13">
        <v>6</v>
      </c>
      <c r="BU24" s="13"/>
      <c r="BV24" s="13"/>
      <c r="BW24" s="14">
        <f t="shared" si="16"/>
        <v>2.2200000000000002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6.1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2557691</v>
      </c>
      <c r="C25" s="2">
        <v>4901</v>
      </c>
      <c r="D25" s="2">
        <v>14075</v>
      </c>
      <c r="E25" s="2" t="s">
        <v>119</v>
      </c>
      <c r="F25" s="70" t="s">
        <v>43</v>
      </c>
      <c r="G25" s="61">
        <v>7.2</v>
      </c>
      <c r="H25" s="8">
        <v>4.5</v>
      </c>
      <c r="I25" s="8">
        <v>5</v>
      </c>
      <c r="J25" s="8">
        <v>7.4</v>
      </c>
      <c r="K25" s="8"/>
      <c r="L25" s="14">
        <f t="shared" si="0"/>
        <v>6.53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6.5</v>
      </c>
      <c r="Z25" s="8">
        <v>6.6</v>
      </c>
      <c r="AA25" s="8">
        <v>9.6999999999999993</v>
      </c>
      <c r="AB25" s="8">
        <v>2</v>
      </c>
      <c r="AC25" s="8">
        <v>7</v>
      </c>
      <c r="AD25" s="8">
        <v>6</v>
      </c>
      <c r="AE25" s="14">
        <f t="shared" si="5"/>
        <v>6.14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6.1</v>
      </c>
      <c r="AS25" s="8">
        <v>7.33</v>
      </c>
      <c r="AT25" s="8">
        <v>7.65</v>
      </c>
      <c r="AU25" s="8">
        <v>3</v>
      </c>
      <c r="AV25" s="8">
        <v>2</v>
      </c>
      <c r="AW25" s="8">
        <v>9.6999999999999993</v>
      </c>
      <c r="AX25" s="14">
        <f t="shared" si="10"/>
        <v>5.77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5.8</v>
      </c>
      <c r="BL25" s="8">
        <v>3</v>
      </c>
      <c r="BM25" s="8">
        <v>3</v>
      </c>
      <c r="BN25" s="8">
        <v>6.4</v>
      </c>
      <c r="BO25" s="8">
        <v>1</v>
      </c>
      <c r="BP25" s="8">
        <v>4</v>
      </c>
      <c r="BQ25" s="14">
        <f t="shared" si="15"/>
        <v>2.7</v>
      </c>
      <c r="BR25" s="8">
        <v>8.1999999999999993</v>
      </c>
      <c r="BS25" s="8">
        <v>5</v>
      </c>
      <c r="BT25" s="8">
        <v>7</v>
      </c>
      <c r="BU25" s="8"/>
      <c r="BV25" s="8"/>
      <c r="BW25" s="14">
        <f t="shared" si="16"/>
        <v>2.37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5.0999999999999996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2556248</v>
      </c>
      <c r="C26" s="3">
        <v>5027</v>
      </c>
      <c r="D26" s="3">
        <v>14076</v>
      </c>
      <c r="E26" s="3" t="s">
        <v>120</v>
      </c>
      <c r="F26" s="72" t="s">
        <v>46</v>
      </c>
      <c r="G26" s="62">
        <v>8.5</v>
      </c>
      <c r="H26" s="13">
        <v>6</v>
      </c>
      <c r="I26" s="13">
        <v>10</v>
      </c>
      <c r="J26" s="13">
        <v>8</v>
      </c>
      <c r="K26" s="13"/>
      <c r="L26" s="14">
        <f t="shared" si="0"/>
        <v>8.1999999999999993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8.1999999999999993</v>
      </c>
      <c r="Z26" s="13">
        <v>8.9</v>
      </c>
      <c r="AA26" s="13">
        <v>10</v>
      </c>
      <c r="AB26" s="13">
        <v>9</v>
      </c>
      <c r="AC26" s="13">
        <v>9</v>
      </c>
      <c r="AD26" s="13">
        <v>9</v>
      </c>
      <c r="AE26" s="14">
        <f t="shared" si="5"/>
        <v>9.1199999999999992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9.1</v>
      </c>
      <c r="AS26" s="13">
        <v>7.73</v>
      </c>
      <c r="AT26" s="13">
        <v>8.17</v>
      </c>
      <c r="AU26" s="13">
        <v>10</v>
      </c>
      <c r="AV26" s="13">
        <v>10</v>
      </c>
      <c r="AW26" s="13">
        <v>10</v>
      </c>
      <c r="AX26" s="14">
        <f t="shared" si="10"/>
        <v>8.98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13">
        <v>3</v>
      </c>
      <c r="BM26" s="13">
        <v>3</v>
      </c>
      <c r="BN26" s="13">
        <v>7.15</v>
      </c>
      <c r="BO26" s="13">
        <v>8</v>
      </c>
      <c r="BP26" s="13">
        <v>9</v>
      </c>
      <c r="BQ26" s="14">
        <f t="shared" si="15"/>
        <v>4.09</v>
      </c>
      <c r="BR26" s="13">
        <v>8.3000000000000007</v>
      </c>
      <c r="BS26" s="13">
        <v>5</v>
      </c>
      <c r="BT26" s="13">
        <v>7</v>
      </c>
      <c r="BU26" s="13"/>
      <c r="BV26" s="13"/>
      <c r="BW26" s="14">
        <f t="shared" si="16"/>
        <v>2.38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6.5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3102315</v>
      </c>
      <c r="C27" s="2">
        <v>4936</v>
      </c>
      <c r="D27" s="2">
        <v>14077</v>
      </c>
      <c r="E27" s="2" t="s">
        <v>121</v>
      </c>
      <c r="F27" s="70" t="s">
        <v>43</v>
      </c>
      <c r="G27" s="61">
        <v>6.9</v>
      </c>
      <c r="H27" s="8">
        <v>5.5</v>
      </c>
      <c r="I27" s="8">
        <v>5</v>
      </c>
      <c r="J27" s="8">
        <v>7</v>
      </c>
      <c r="K27" s="8"/>
      <c r="L27" s="14">
        <f t="shared" si="0"/>
        <v>6.44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6.4</v>
      </c>
      <c r="Z27" s="8">
        <v>6.4</v>
      </c>
      <c r="AA27" s="8">
        <v>9</v>
      </c>
      <c r="AB27" s="8">
        <v>2</v>
      </c>
      <c r="AC27" s="8">
        <v>7</v>
      </c>
      <c r="AD27" s="8">
        <v>7</v>
      </c>
      <c r="AE27" s="14">
        <f t="shared" si="5"/>
        <v>6.12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6.1</v>
      </c>
      <c r="AS27" s="8">
        <v>7.66</v>
      </c>
      <c r="AT27" s="8">
        <v>7.97</v>
      </c>
      <c r="AU27" s="8">
        <v>3</v>
      </c>
      <c r="AV27" s="8">
        <v>2</v>
      </c>
      <c r="AW27" s="8">
        <v>9</v>
      </c>
      <c r="AX27" s="14">
        <f t="shared" si="10"/>
        <v>5.86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5.9</v>
      </c>
      <c r="BL27" s="8">
        <v>1</v>
      </c>
      <c r="BM27" s="8">
        <v>5</v>
      </c>
      <c r="BN27" s="8">
        <v>7</v>
      </c>
      <c r="BO27" s="8">
        <v>1</v>
      </c>
      <c r="BP27" s="8">
        <v>4</v>
      </c>
      <c r="BQ27" s="14">
        <f t="shared" si="15"/>
        <v>2.85</v>
      </c>
      <c r="BR27" s="8">
        <v>6.1</v>
      </c>
      <c r="BS27" s="8">
        <v>5</v>
      </c>
      <c r="BT27" s="8">
        <v>6</v>
      </c>
      <c r="BU27" s="8"/>
      <c r="BV27" s="8"/>
      <c r="BW27" s="14">
        <f t="shared" si="16"/>
        <v>2.0099999999999998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4.9000000000000004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2207563</v>
      </c>
      <c r="C28" s="3">
        <v>4943</v>
      </c>
      <c r="D28" s="3">
        <v>14136</v>
      </c>
      <c r="E28" s="3" t="s">
        <v>122</v>
      </c>
      <c r="F28" s="72" t="s">
        <v>46</v>
      </c>
      <c r="G28" s="62">
        <v>8</v>
      </c>
      <c r="H28" s="13">
        <v>7.5</v>
      </c>
      <c r="I28" s="13">
        <v>10</v>
      </c>
      <c r="J28" s="13">
        <v>8</v>
      </c>
      <c r="K28" s="13"/>
      <c r="L28" s="14">
        <f t="shared" si="0"/>
        <v>8.23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8.1999999999999993</v>
      </c>
      <c r="Z28" s="13">
        <v>8.9</v>
      </c>
      <c r="AA28" s="13">
        <v>9.1</v>
      </c>
      <c r="AB28" s="13">
        <v>9</v>
      </c>
      <c r="AC28" s="13">
        <v>9</v>
      </c>
      <c r="AD28" s="13">
        <v>9</v>
      </c>
      <c r="AE28" s="14">
        <f t="shared" si="5"/>
        <v>8.99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13">
        <v>7.68</v>
      </c>
      <c r="AT28" s="13">
        <v>8.17</v>
      </c>
      <c r="AU28" s="13">
        <v>10</v>
      </c>
      <c r="AV28" s="13">
        <v>10</v>
      </c>
      <c r="AW28" s="13">
        <v>9.1</v>
      </c>
      <c r="AX28" s="14">
        <f t="shared" si="10"/>
        <v>8.8699999999999992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8.9</v>
      </c>
      <c r="BL28" s="13">
        <v>5</v>
      </c>
      <c r="BM28" s="13">
        <v>5</v>
      </c>
      <c r="BN28" s="13">
        <v>7.15</v>
      </c>
      <c r="BO28" s="13">
        <v>7</v>
      </c>
      <c r="BP28" s="13">
        <v>9</v>
      </c>
      <c r="BQ28" s="14">
        <f t="shared" si="15"/>
        <v>4.3899999999999997</v>
      </c>
      <c r="BR28" s="13">
        <v>9.1999999999999993</v>
      </c>
      <c r="BS28" s="13">
        <v>5</v>
      </c>
      <c r="BT28" s="13">
        <v>7</v>
      </c>
      <c r="BU28" s="13"/>
      <c r="BV28" s="13"/>
      <c r="BW28" s="14">
        <f t="shared" si="16"/>
        <v>2.4700000000000002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6.9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2557684</v>
      </c>
      <c r="C29" s="2">
        <v>4934</v>
      </c>
      <c r="D29" s="2">
        <v>14078</v>
      </c>
      <c r="E29" s="2" t="s">
        <v>123</v>
      </c>
      <c r="F29" s="70" t="s">
        <v>43</v>
      </c>
      <c r="G29" s="61">
        <v>7.1</v>
      </c>
      <c r="H29" s="8">
        <v>5</v>
      </c>
      <c r="I29" s="8">
        <v>10</v>
      </c>
      <c r="J29" s="8">
        <v>7</v>
      </c>
      <c r="K29" s="8"/>
      <c r="L29" s="14">
        <f t="shared" si="0"/>
        <v>7.19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6.4</v>
      </c>
      <c r="AA29" s="8">
        <v>8.5</v>
      </c>
      <c r="AB29" s="8">
        <v>2</v>
      </c>
      <c r="AC29" s="8">
        <v>7</v>
      </c>
      <c r="AD29" s="8">
        <v>7</v>
      </c>
      <c r="AE29" s="14">
        <f t="shared" si="5"/>
        <v>6.05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6.1</v>
      </c>
      <c r="AS29" s="8">
        <v>7.63</v>
      </c>
      <c r="AT29" s="8">
        <v>7.97</v>
      </c>
      <c r="AU29" s="8">
        <v>3</v>
      </c>
      <c r="AV29" s="8">
        <v>2</v>
      </c>
      <c r="AW29" s="8">
        <v>8.5</v>
      </c>
      <c r="AX29" s="14">
        <f t="shared" si="10"/>
        <v>5.8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5.8</v>
      </c>
      <c r="BL29" s="8">
        <v>8</v>
      </c>
      <c r="BM29" s="8">
        <v>6</v>
      </c>
      <c r="BN29" s="8">
        <v>6.4</v>
      </c>
      <c r="BO29" s="8">
        <v>2</v>
      </c>
      <c r="BP29" s="8">
        <v>4</v>
      </c>
      <c r="BQ29" s="14">
        <f t="shared" si="15"/>
        <v>3.6</v>
      </c>
      <c r="BR29" s="8">
        <v>6.3</v>
      </c>
      <c r="BS29" s="8">
        <v>5</v>
      </c>
      <c r="BT29" s="8">
        <v>10</v>
      </c>
      <c r="BU29" s="8"/>
      <c r="BV29" s="8"/>
      <c r="BW29" s="14">
        <f t="shared" si="16"/>
        <v>2.63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6.2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2561697</v>
      </c>
      <c r="C30" s="3">
        <v>4924</v>
      </c>
      <c r="D30" s="3">
        <v>14079</v>
      </c>
      <c r="E30" s="3" t="s">
        <v>124</v>
      </c>
      <c r="F30" s="72" t="s">
        <v>43</v>
      </c>
      <c r="G30" s="62">
        <v>7</v>
      </c>
      <c r="H30" s="13">
        <v>4</v>
      </c>
      <c r="I30" s="13">
        <v>5</v>
      </c>
      <c r="J30" s="13">
        <v>7</v>
      </c>
      <c r="K30" s="13"/>
      <c r="L30" s="14">
        <f t="shared" si="0"/>
        <v>6.25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6.3</v>
      </c>
      <c r="Z30" s="13">
        <v>6.5</v>
      </c>
      <c r="AA30" s="13">
        <v>9.6999999999999993</v>
      </c>
      <c r="AB30" s="13">
        <v>2</v>
      </c>
      <c r="AC30" s="13">
        <v>7</v>
      </c>
      <c r="AD30" s="13">
        <v>6</v>
      </c>
      <c r="AE30" s="14">
        <f t="shared" si="5"/>
        <v>6.11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6.1</v>
      </c>
      <c r="AS30" s="13">
        <v>7.31</v>
      </c>
      <c r="AT30" s="13">
        <v>7.63</v>
      </c>
      <c r="AU30" s="13">
        <v>4</v>
      </c>
      <c r="AV30" s="13">
        <v>2</v>
      </c>
      <c r="AW30" s="13">
        <v>9.6999999999999993</v>
      </c>
      <c r="AX30" s="14">
        <f t="shared" si="10"/>
        <v>6.01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</v>
      </c>
      <c r="BL30" s="13">
        <v>8</v>
      </c>
      <c r="BM30" s="13">
        <v>7</v>
      </c>
      <c r="BN30" s="13">
        <v>7</v>
      </c>
      <c r="BO30" s="13">
        <v>1</v>
      </c>
      <c r="BP30" s="13">
        <v>4</v>
      </c>
      <c r="BQ30" s="14">
        <f t="shared" si="15"/>
        <v>3.75</v>
      </c>
      <c r="BR30" s="13">
        <v>6.3</v>
      </c>
      <c r="BS30" s="13">
        <v>5</v>
      </c>
      <c r="BT30" s="13">
        <v>8</v>
      </c>
      <c r="BU30" s="13"/>
      <c r="BV30" s="13"/>
      <c r="BW30" s="14">
        <f t="shared" si="16"/>
        <v>2.33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6.1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2561718</v>
      </c>
      <c r="C31" s="2">
        <v>4925</v>
      </c>
      <c r="D31" s="2">
        <v>14080</v>
      </c>
      <c r="E31" s="2" t="s">
        <v>125</v>
      </c>
      <c r="F31" s="70" t="s">
        <v>43</v>
      </c>
      <c r="G31" s="61">
        <v>6.5</v>
      </c>
      <c r="H31" s="8">
        <v>4.5</v>
      </c>
      <c r="I31" s="8">
        <v>1</v>
      </c>
      <c r="J31" s="8">
        <v>7</v>
      </c>
      <c r="K31" s="8"/>
      <c r="L31" s="14">
        <f t="shared" si="0"/>
        <v>5.53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1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49" priority="12" operator="greaterThan">
      <formula>1.1</formula>
    </cfRule>
  </conditionalFormatting>
  <conditionalFormatting sqref="Y13:Y72">
    <cfRule type="cellIs" dxfId="148" priority="9" operator="between">
      <formula>7</formula>
      <formula>10</formula>
    </cfRule>
    <cfRule type="cellIs" dxfId="147" priority="10" operator="between">
      <formula>5</formula>
      <formula>6.99</formula>
    </cfRule>
    <cfRule type="cellIs" dxfId="146" priority="11" operator="between">
      <formula>0</formula>
      <formula>4.99</formula>
    </cfRule>
  </conditionalFormatting>
  <conditionalFormatting sqref="AR11">
    <cfRule type="cellIs" dxfId="145" priority="13" operator="greaterThan">
      <formula>1.1</formula>
    </cfRule>
  </conditionalFormatting>
  <conditionalFormatting sqref="AR13:AR72">
    <cfRule type="cellIs" dxfId="144" priority="15" operator="between">
      <formula>7</formula>
      <formula>10</formula>
    </cfRule>
    <cfRule type="cellIs" dxfId="143" priority="16" operator="between">
      <formula>5</formula>
      <formula>6.99</formula>
    </cfRule>
    <cfRule type="cellIs" dxfId="142" priority="17" operator="between">
      <formula>0</formula>
      <formula>4.99</formula>
    </cfRule>
  </conditionalFormatting>
  <conditionalFormatting sqref="BK11">
    <cfRule type="cellIs" dxfId="141" priority="14" operator="greaterThan">
      <formula>1.1</formula>
    </cfRule>
  </conditionalFormatting>
  <conditionalFormatting sqref="BK13:BK72">
    <cfRule type="cellIs" dxfId="140" priority="18" operator="between">
      <formula>7</formula>
      <formula>10</formula>
    </cfRule>
    <cfRule type="cellIs" dxfId="139" priority="19" operator="between">
      <formula>5</formula>
      <formula>6.99</formula>
    </cfRule>
    <cfRule type="cellIs" dxfId="138" priority="20" operator="between">
      <formula>0</formula>
      <formula>4.99</formula>
    </cfRule>
  </conditionalFormatting>
  <conditionalFormatting sqref="CD11">
    <cfRule type="cellIs" dxfId="137" priority="24" operator="greaterThan">
      <formula>1.1</formula>
    </cfRule>
  </conditionalFormatting>
  <conditionalFormatting sqref="CD13:CE72">
    <cfRule type="cellIs" dxfId="136" priority="6" operator="between">
      <formula>7</formula>
      <formula>10</formula>
    </cfRule>
    <cfRule type="cellIs" dxfId="135" priority="7" operator="between">
      <formula>5</formula>
      <formula>6.99</formula>
    </cfRule>
    <cfRule type="cellIs" dxfId="134" priority="8" operator="between">
      <formula>0</formula>
      <formula>4.99</formula>
    </cfRule>
  </conditionalFormatting>
  <conditionalFormatting sqref="CF13:CF72">
    <cfRule type="cellIs" dxfId="133" priority="2" stopIfTrue="1" operator="between">
      <formula>0</formula>
      <formula>10</formula>
    </cfRule>
  </conditionalFormatting>
  <conditionalFormatting sqref="CG13:CG72">
    <cfRule type="cellIs" dxfId="132" priority="3" operator="between">
      <formula>7</formula>
      <formula>10</formula>
    </cfRule>
    <cfRule type="cellIs" dxfId="131" priority="4" operator="between">
      <formula>5</formula>
      <formula>6.99</formula>
    </cfRule>
    <cfRule type="cellIs" dxfId="130" priority="5" operator="between">
      <formula>0</formula>
      <formula>4.99</formula>
    </cfRule>
  </conditionalFormatting>
  <conditionalFormatting sqref="CH13:CH72">
    <cfRule type="cellIs" dxfId="12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CE21" activePane="bottomRight" state="frozen"/>
      <selection pane="topRight"/>
      <selection pane="bottomLeft"/>
      <selection pane="bottomRight" activeCell="CB21" sqref="CB2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126</v>
      </c>
      <c r="E3" s="2" t="s">
        <v>127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14</v>
      </c>
      <c r="E6" s="2" t="s">
        <v>15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16</v>
      </c>
      <c r="D7" t="s">
        <v>130</v>
      </c>
      <c r="E7" s="6" t="s">
        <v>131</v>
      </c>
      <c r="G7" s="112" t="s">
        <v>19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19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19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19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20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21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21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21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21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22</v>
      </c>
      <c r="H10" s="107"/>
      <c r="I10" s="107"/>
      <c r="J10" s="107"/>
      <c r="K10" s="107"/>
      <c r="L10" s="108"/>
      <c r="M10" s="106" t="s">
        <v>23</v>
      </c>
      <c r="N10" s="107"/>
      <c r="O10" s="107"/>
      <c r="P10" s="107"/>
      <c r="Q10" s="107"/>
      <c r="R10" s="108"/>
      <c r="S10" s="106" t="s">
        <v>24</v>
      </c>
      <c r="T10" s="107"/>
      <c r="U10" s="107"/>
      <c r="V10" s="108"/>
      <c r="W10" s="106" t="s">
        <v>25</v>
      </c>
      <c r="X10" s="108"/>
      <c r="Y10" s="53" t="s">
        <v>26</v>
      </c>
      <c r="Z10" s="106" t="s">
        <v>22</v>
      </c>
      <c r="AA10" s="107"/>
      <c r="AB10" s="107"/>
      <c r="AC10" s="107"/>
      <c r="AD10" s="107"/>
      <c r="AE10" s="108"/>
      <c r="AF10" s="106" t="s">
        <v>23</v>
      </c>
      <c r="AG10" s="107"/>
      <c r="AH10" s="107"/>
      <c r="AI10" s="107"/>
      <c r="AJ10" s="107"/>
      <c r="AK10" s="108"/>
      <c r="AL10" s="106" t="s">
        <v>24</v>
      </c>
      <c r="AM10" s="107"/>
      <c r="AN10" s="107"/>
      <c r="AO10" s="108"/>
      <c r="AP10" s="106" t="s">
        <v>25</v>
      </c>
      <c r="AQ10" s="108"/>
      <c r="AR10" s="53" t="s">
        <v>26</v>
      </c>
      <c r="AS10" s="106" t="s">
        <v>22</v>
      </c>
      <c r="AT10" s="107"/>
      <c r="AU10" s="107"/>
      <c r="AV10" s="107"/>
      <c r="AW10" s="107"/>
      <c r="AX10" s="108"/>
      <c r="AY10" s="106" t="s">
        <v>23</v>
      </c>
      <c r="AZ10" s="107"/>
      <c r="BA10" s="107"/>
      <c r="BB10" s="107"/>
      <c r="BC10" s="107"/>
      <c r="BD10" s="108"/>
      <c r="BE10" s="106" t="s">
        <v>24</v>
      </c>
      <c r="BF10" s="107"/>
      <c r="BG10" s="107"/>
      <c r="BH10" s="108"/>
      <c r="BI10" s="106" t="s">
        <v>25</v>
      </c>
      <c r="BJ10" s="108"/>
      <c r="BK10" s="53" t="s">
        <v>26</v>
      </c>
      <c r="BL10" s="100" t="s">
        <v>22</v>
      </c>
      <c r="BM10" s="101"/>
      <c r="BN10" s="101"/>
      <c r="BO10" s="101"/>
      <c r="BP10" s="101"/>
      <c r="BQ10" s="102"/>
      <c r="BR10" s="100" t="s">
        <v>23</v>
      </c>
      <c r="BS10" s="101"/>
      <c r="BT10" s="101"/>
      <c r="BU10" s="101"/>
      <c r="BV10" s="101"/>
      <c r="BW10" s="102"/>
      <c r="BX10" s="100" t="s">
        <v>24</v>
      </c>
      <c r="BY10" s="101"/>
      <c r="BZ10" s="101"/>
      <c r="CA10" s="102"/>
      <c r="CB10" s="100" t="s">
        <v>25</v>
      </c>
      <c r="CC10" s="102"/>
      <c r="CD10" s="59" t="s">
        <v>26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27</v>
      </c>
      <c r="G11" s="11">
        <v>0.2</v>
      </c>
      <c r="H11" s="12">
        <v>0.2</v>
      </c>
      <c r="I11" s="12">
        <v>0.15</v>
      </c>
      <c r="J11" s="12">
        <v>0.15</v>
      </c>
      <c r="K11" s="12">
        <v>0.35</v>
      </c>
      <c r="L11" s="55">
        <f>SUM(G11:K11)</f>
        <v>1.05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1.05</v>
      </c>
      <c r="Z11" s="11">
        <v>0.25</v>
      </c>
      <c r="AA11" s="12">
        <v>0.25</v>
      </c>
      <c r="AB11" s="12">
        <v>0.15</v>
      </c>
      <c r="AC11" s="12">
        <v>0.15</v>
      </c>
      <c r="AD11" s="12">
        <v>0.2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0.15</v>
      </c>
      <c r="AT11" s="12">
        <v>0.3</v>
      </c>
      <c r="AU11" s="12">
        <v>0.25</v>
      </c>
      <c r="AV11" s="11">
        <v>0.1</v>
      </c>
      <c r="AW11" s="12">
        <v>0.2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0.15</v>
      </c>
      <c r="BN11" s="12">
        <v>0.2</v>
      </c>
      <c r="BO11" s="12">
        <v>0.35</v>
      </c>
      <c r="BP11" s="12">
        <v>0.1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181</v>
      </c>
      <c r="H12" s="26" t="s">
        <v>182</v>
      </c>
      <c r="I12" s="26" t="s">
        <v>188</v>
      </c>
      <c r="J12" s="26" t="s">
        <v>187</v>
      </c>
      <c r="K12" s="26" t="s">
        <v>189</v>
      </c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188</v>
      </c>
      <c r="AT12" s="26" t="s">
        <v>207</v>
      </c>
      <c r="AU12" s="26" t="s">
        <v>208</v>
      </c>
      <c r="AV12" s="26" t="s">
        <v>188</v>
      </c>
      <c r="AW12" s="26" t="s">
        <v>189</v>
      </c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218</v>
      </c>
      <c r="BM12" s="26" t="s">
        <v>183</v>
      </c>
      <c r="BN12" s="26" t="s">
        <v>189</v>
      </c>
      <c r="BO12" s="26" t="s">
        <v>208</v>
      </c>
      <c r="BP12" s="26" t="s">
        <v>200</v>
      </c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5018913</v>
      </c>
      <c r="C13" s="2">
        <v>4788</v>
      </c>
      <c r="D13" s="2">
        <v>14081</v>
      </c>
      <c r="E13" s="2" t="s">
        <v>132</v>
      </c>
      <c r="F13" s="70" t="s">
        <v>43</v>
      </c>
      <c r="G13" s="61">
        <v>8.1</v>
      </c>
      <c r="H13" s="8">
        <v>8.89</v>
      </c>
      <c r="I13" s="8">
        <v>8</v>
      </c>
      <c r="J13" s="8">
        <v>1</v>
      </c>
      <c r="K13" s="8">
        <v>7.38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7.33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>
        <v>6.7</v>
      </c>
      <c r="AA13" s="8">
        <v>7</v>
      </c>
      <c r="AB13" s="8">
        <v>9.5</v>
      </c>
      <c r="AC13" s="8">
        <v>7.5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7.38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7.4</v>
      </c>
      <c r="AS13" s="8">
        <v>9</v>
      </c>
      <c r="AT13" s="8">
        <v>8.33</v>
      </c>
      <c r="AU13" s="8">
        <v>5.22</v>
      </c>
      <c r="AV13" s="8">
        <v>10</v>
      </c>
      <c r="AW13" s="8">
        <v>7.5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7.65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7.7</v>
      </c>
      <c r="BL13" s="8">
        <v>6.75</v>
      </c>
      <c r="BM13" s="8">
        <v>6</v>
      </c>
      <c r="BN13" s="8">
        <v>7</v>
      </c>
      <c r="BO13" s="8">
        <v>7</v>
      </c>
      <c r="BP13" s="8">
        <v>8.6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6.96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2557744</v>
      </c>
      <c r="C14" s="3">
        <v>4784</v>
      </c>
      <c r="D14" s="3">
        <v>14082</v>
      </c>
      <c r="E14" s="3" t="s">
        <v>133</v>
      </c>
      <c r="F14" s="72" t="s">
        <v>43</v>
      </c>
      <c r="G14" s="62">
        <v>6.68</v>
      </c>
      <c r="H14" s="13">
        <v>7.04</v>
      </c>
      <c r="I14" s="13">
        <v>8</v>
      </c>
      <c r="J14" s="13">
        <v>1</v>
      </c>
      <c r="K14" s="13">
        <v>7.33</v>
      </c>
      <c r="L14" s="14">
        <f t="shared" si="0"/>
        <v>6.66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6.7</v>
      </c>
      <c r="Z14" s="13">
        <v>6.5</v>
      </c>
      <c r="AA14" s="13">
        <v>6.5</v>
      </c>
      <c r="AB14" s="13">
        <v>9.5</v>
      </c>
      <c r="AC14" s="13">
        <v>7</v>
      </c>
      <c r="AD14" s="13">
        <v>7</v>
      </c>
      <c r="AE14" s="14">
        <f t="shared" si="5"/>
        <v>7.13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7.1</v>
      </c>
      <c r="AS14" s="13">
        <v>9</v>
      </c>
      <c r="AT14" s="13">
        <v>9.93</v>
      </c>
      <c r="AU14" s="13">
        <v>5.22</v>
      </c>
      <c r="AV14" s="13">
        <v>10</v>
      </c>
      <c r="AW14" s="13">
        <v>7</v>
      </c>
      <c r="AX14" s="14">
        <f t="shared" si="10"/>
        <v>8.0299999999999994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>
        <v>6.5</v>
      </c>
      <c r="BM14" s="13">
        <v>8</v>
      </c>
      <c r="BN14" s="13">
        <v>7</v>
      </c>
      <c r="BO14" s="13">
        <v>7</v>
      </c>
      <c r="BP14" s="13">
        <v>8.3000000000000007</v>
      </c>
      <c r="BQ14" s="14">
        <f t="shared" si="15"/>
        <v>7.18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7.2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5305371</v>
      </c>
      <c r="C15" s="2">
        <v>4782</v>
      </c>
      <c r="D15" s="2">
        <v>14083</v>
      </c>
      <c r="E15" s="2" t="s">
        <v>134</v>
      </c>
      <c r="F15" s="70" t="s">
        <v>43</v>
      </c>
      <c r="G15" s="61">
        <v>6.97</v>
      </c>
      <c r="H15" s="8">
        <v>7.64</v>
      </c>
      <c r="I15" s="8">
        <v>8</v>
      </c>
      <c r="J15" s="8">
        <v>1</v>
      </c>
      <c r="K15" s="8">
        <v>7.33</v>
      </c>
      <c r="L15" s="14">
        <f t="shared" si="0"/>
        <v>6.84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6.8</v>
      </c>
      <c r="Z15" s="8">
        <v>6.5</v>
      </c>
      <c r="AA15" s="8">
        <v>6</v>
      </c>
      <c r="AB15" s="8">
        <v>8.1</v>
      </c>
      <c r="AC15" s="8">
        <v>7</v>
      </c>
      <c r="AD15" s="8">
        <v>7</v>
      </c>
      <c r="AE15" s="14">
        <f t="shared" si="5"/>
        <v>6.79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6.8</v>
      </c>
      <c r="AS15" s="8">
        <v>9</v>
      </c>
      <c r="AT15" s="8">
        <v>7.44</v>
      </c>
      <c r="AU15" s="8">
        <v>5.22</v>
      </c>
      <c r="AV15" s="8">
        <v>10</v>
      </c>
      <c r="AW15" s="8">
        <v>6</v>
      </c>
      <c r="AX15" s="14">
        <f t="shared" si="10"/>
        <v>7.09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7.1</v>
      </c>
      <c r="BL15" s="8">
        <v>6</v>
      </c>
      <c r="BM15" s="8">
        <v>5</v>
      </c>
      <c r="BN15" s="8">
        <v>5</v>
      </c>
      <c r="BO15" s="8">
        <v>5</v>
      </c>
      <c r="BP15" s="8">
        <v>1</v>
      </c>
      <c r="BQ15" s="14">
        <f t="shared" si="15"/>
        <v>4.8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4.8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5135264</v>
      </c>
      <c r="C16" s="3">
        <v>4783</v>
      </c>
      <c r="D16" s="3">
        <v>14084</v>
      </c>
      <c r="E16" s="3" t="s">
        <v>135</v>
      </c>
      <c r="F16" s="72" t="s">
        <v>43</v>
      </c>
      <c r="G16" s="62">
        <v>6.74</v>
      </c>
      <c r="H16" s="13">
        <v>9.3800000000000008</v>
      </c>
      <c r="I16" s="13">
        <v>8</v>
      </c>
      <c r="J16" s="13">
        <v>1</v>
      </c>
      <c r="K16" s="13">
        <v>8.3800000000000008</v>
      </c>
      <c r="L16" s="14">
        <f t="shared" si="0"/>
        <v>7.51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7.5</v>
      </c>
      <c r="Z16" s="13">
        <v>8.5</v>
      </c>
      <c r="AA16" s="13">
        <v>9</v>
      </c>
      <c r="AB16" s="13">
        <v>9.6</v>
      </c>
      <c r="AC16" s="13">
        <v>9</v>
      </c>
      <c r="AD16" s="13">
        <v>7</v>
      </c>
      <c r="AE16" s="14">
        <f t="shared" si="5"/>
        <v>8.57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8.6</v>
      </c>
      <c r="AS16" s="13">
        <v>1</v>
      </c>
      <c r="AT16" s="13">
        <v>8.92</v>
      </c>
      <c r="AU16" s="13">
        <v>6.73</v>
      </c>
      <c r="AV16" s="13">
        <v>10</v>
      </c>
      <c r="AW16" s="13">
        <v>9</v>
      </c>
      <c r="AX16" s="14">
        <f t="shared" si="10"/>
        <v>7.31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7.3</v>
      </c>
      <c r="BL16" s="13">
        <v>6.4</v>
      </c>
      <c r="BM16" s="13">
        <v>8</v>
      </c>
      <c r="BN16" s="13">
        <v>7</v>
      </c>
      <c r="BO16" s="13">
        <v>8</v>
      </c>
      <c r="BP16" s="13">
        <v>8</v>
      </c>
      <c r="BQ16" s="14">
        <f t="shared" si="15"/>
        <v>7.48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7.5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2562198</v>
      </c>
      <c r="C17" s="2">
        <v>4793</v>
      </c>
      <c r="D17" s="2">
        <v>14085</v>
      </c>
      <c r="E17" s="2" t="s">
        <v>136</v>
      </c>
      <c r="F17" s="70" t="s">
        <v>43</v>
      </c>
      <c r="G17" s="61">
        <v>6.81</v>
      </c>
      <c r="H17" s="8">
        <v>8.49</v>
      </c>
      <c r="I17" s="8">
        <v>8</v>
      </c>
      <c r="J17" s="8">
        <v>1</v>
      </c>
      <c r="K17" s="8">
        <v>6.95</v>
      </c>
      <c r="L17" s="14">
        <f t="shared" si="0"/>
        <v>6.84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6.8</v>
      </c>
      <c r="Z17" s="8">
        <v>6.1</v>
      </c>
      <c r="AA17" s="8">
        <v>6.5</v>
      </c>
      <c r="AB17" s="8">
        <v>9.5</v>
      </c>
      <c r="AC17" s="8">
        <v>7</v>
      </c>
      <c r="AD17" s="8">
        <v>7</v>
      </c>
      <c r="AE17" s="14">
        <f t="shared" si="5"/>
        <v>7.03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</v>
      </c>
      <c r="AS17" s="8">
        <v>9</v>
      </c>
      <c r="AT17" s="8">
        <v>8.11</v>
      </c>
      <c r="AU17" s="8">
        <v>5.22</v>
      </c>
      <c r="AV17" s="8">
        <v>10</v>
      </c>
      <c r="AW17" s="8">
        <v>6</v>
      </c>
      <c r="AX17" s="14">
        <f t="shared" si="10"/>
        <v>7.29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7.3</v>
      </c>
      <c r="BL17" s="8">
        <v>6.6</v>
      </c>
      <c r="BM17" s="8">
        <v>8</v>
      </c>
      <c r="BN17" s="8">
        <v>5</v>
      </c>
      <c r="BO17" s="8">
        <v>7</v>
      </c>
      <c r="BP17" s="8">
        <v>1</v>
      </c>
      <c r="BQ17" s="14">
        <f t="shared" si="15"/>
        <v>6.07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6.1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2557731</v>
      </c>
      <c r="C18" s="3">
        <v>4787</v>
      </c>
      <c r="D18" s="3">
        <v>14086</v>
      </c>
      <c r="E18" s="3" t="s">
        <v>137</v>
      </c>
      <c r="F18" s="72" t="s">
        <v>43</v>
      </c>
      <c r="G18" s="62">
        <v>8.1</v>
      </c>
      <c r="H18" s="13">
        <v>8.07</v>
      </c>
      <c r="I18" s="13">
        <v>8</v>
      </c>
      <c r="J18" s="13">
        <v>1</v>
      </c>
      <c r="K18" s="13">
        <v>7</v>
      </c>
      <c r="L18" s="14">
        <f t="shared" si="0"/>
        <v>7.03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>
        <v>6.2</v>
      </c>
      <c r="AA18" s="13">
        <v>6</v>
      </c>
      <c r="AB18" s="13">
        <v>8.9</v>
      </c>
      <c r="AC18" s="13">
        <v>7</v>
      </c>
      <c r="AD18" s="13">
        <v>7</v>
      </c>
      <c r="AE18" s="14">
        <f t="shared" si="5"/>
        <v>6.84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6.8</v>
      </c>
      <c r="AS18" s="13">
        <v>9</v>
      </c>
      <c r="AT18" s="13">
        <v>8.1300000000000008</v>
      </c>
      <c r="AU18" s="13">
        <v>5.22</v>
      </c>
      <c r="AV18" s="13">
        <v>10</v>
      </c>
      <c r="AW18" s="13">
        <v>6</v>
      </c>
      <c r="AX18" s="14">
        <f t="shared" si="10"/>
        <v>7.29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7.3</v>
      </c>
      <c r="BL18" s="13">
        <v>6.45</v>
      </c>
      <c r="BM18" s="13">
        <v>6</v>
      </c>
      <c r="BN18" s="13">
        <v>7</v>
      </c>
      <c r="BO18" s="13">
        <v>6</v>
      </c>
      <c r="BP18" s="13">
        <v>7.6</v>
      </c>
      <c r="BQ18" s="14">
        <f t="shared" si="15"/>
        <v>6.45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6.5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2201260</v>
      </c>
      <c r="C19" s="2">
        <v>4785</v>
      </c>
      <c r="D19" s="2">
        <v>14087</v>
      </c>
      <c r="E19" s="2" t="s">
        <v>138</v>
      </c>
      <c r="F19" s="70" t="s">
        <v>43</v>
      </c>
      <c r="G19" s="61">
        <v>6.81</v>
      </c>
      <c r="H19" s="8">
        <v>9.9700000000000006</v>
      </c>
      <c r="I19" s="8">
        <v>8</v>
      </c>
      <c r="J19" s="8">
        <v>1</v>
      </c>
      <c r="K19" s="8">
        <v>8.2799999999999994</v>
      </c>
      <c r="L19" s="14">
        <f t="shared" si="0"/>
        <v>7.6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7.6</v>
      </c>
      <c r="Z19" s="8">
        <v>8.4</v>
      </c>
      <c r="AA19" s="8">
        <v>9</v>
      </c>
      <c r="AB19" s="8">
        <v>9.6</v>
      </c>
      <c r="AC19" s="8">
        <v>9</v>
      </c>
      <c r="AD19" s="8">
        <v>7</v>
      </c>
      <c r="AE19" s="14">
        <f t="shared" si="5"/>
        <v>8.5399999999999991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8.5</v>
      </c>
      <c r="AS19" s="8">
        <v>1</v>
      </c>
      <c r="AT19" s="8">
        <v>7</v>
      </c>
      <c r="AU19" s="8">
        <v>5.22</v>
      </c>
      <c r="AV19" s="8">
        <v>10</v>
      </c>
      <c r="AW19" s="8">
        <v>9</v>
      </c>
      <c r="AX19" s="14">
        <f t="shared" si="10"/>
        <v>6.36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6.4</v>
      </c>
      <c r="BL19" s="8">
        <v>6.6</v>
      </c>
      <c r="BM19" s="8">
        <v>8</v>
      </c>
      <c r="BN19" s="8">
        <v>7</v>
      </c>
      <c r="BO19" s="8">
        <v>7</v>
      </c>
      <c r="BP19" s="8">
        <v>8.1999999999999993</v>
      </c>
      <c r="BQ19" s="14">
        <f t="shared" si="15"/>
        <v>7.19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7.2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4955576</v>
      </c>
      <c r="C20" s="3">
        <v>4790</v>
      </c>
      <c r="D20" s="3">
        <v>14088</v>
      </c>
      <c r="E20" s="3" t="s">
        <v>139</v>
      </c>
      <c r="F20" s="72" t="s">
        <v>46</v>
      </c>
      <c r="G20" s="62">
        <v>8.1</v>
      </c>
      <c r="H20" s="13">
        <v>8.48</v>
      </c>
      <c r="I20" s="13">
        <v>8</v>
      </c>
      <c r="J20" s="13">
        <v>1</v>
      </c>
      <c r="K20" s="13">
        <v>8.3000000000000007</v>
      </c>
      <c r="L20" s="14">
        <f t="shared" si="0"/>
        <v>7.57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7.6</v>
      </c>
      <c r="Z20" s="13">
        <v>7.5</v>
      </c>
      <c r="AA20" s="13">
        <v>7</v>
      </c>
      <c r="AB20" s="13">
        <v>8.6</v>
      </c>
      <c r="AC20" s="13">
        <v>8</v>
      </c>
      <c r="AD20" s="13">
        <v>7</v>
      </c>
      <c r="AE20" s="14">
        <f t="shared" si="5"/>
        <v>7.52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7.5</v>
      </c>
      <c r="AS20" s="13">
        <v>9</v>
      </c>
      <c r="AT20" s="13">
        <v>8.44</v>
      </c>
      <c r="AU20" s="13">
        <v>6.73</v>
      </c>
      <c r="AV20" s="13">
        <v>10</v>
      </c>
      <c r="AW20" s="13">
        <v>8</v>
      </c>
      <c r="AX20" s="14">
        <f t="shared" si="10"/>
        <v>8.16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8.1999999999999993</v>
      </c>
      <c r="BL20" s="13">
        <v>6.3</v>
      </c>
      <c r="BM20" s="13">
        <v>7</v>
      </c>
      <c r="BN20" s="13">
        <v>7</v>
      </c>
      <c r="BO20" s="13">
        <v>7</v>
      </c>
      <c r="BP20" s="13">
        <v>7.6</v>
      </c>
      <c r="BQ20" s="14">
        <f t="shared" si="15"/>
        <v>6.92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6.9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2562787</v>
      </c>
      <c r="C21" s="2">
        <v>4791</v>
      </c>
      <c r="D21" s="2">
        <v>14089</v>
      </c>
      <c r="E21" s="2" t="s">
        <v>140</v>
      </c>
      <c r="F21" s="70" t="s">
        <v>46</v>
      </c>
      <c r="G21" s="61">
        <v>6.78</v>
      </c>
      <c r="H21" s="8">
        <v>6.83</v>
      </c>
      <c r="I21" s="8">
        <v>8</v>
      </c>
      <c r="J21" s="8">
        <v>1</v>
      </c>
      <c r="K21" s="8">
        <v>5.28</v>
      </c>
      <c r="L21" s="14">
        <f t="shared" si="0"/>
        <v>5.92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5.9</v>
      </c>
      <c r="Z21" s="8">
        <v>5.7</v>
      </c>
      <c r="AA21" s="8">
        <v>5</v>
      </c>
      <c r="AB21" s="8">
        <v>8.8000000000000007</v>
      </c>
      <c r="AC21" s="8">
        <v>7</v>
      </c>
      <c r="AD21" s="8">
        <v>7</v>
      </c>
      <c r="AE21" s="14">
        <f t="shared" si="5"/>
        <v>6.45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6.5</v>
      </c>
      <c r="AS21" s="8">
        <v>9</v>
      </c>
      <c r="AT21" s="8">
        <v>7.56</v>
      </c>
      <c r="AU21" s="8">
        <v>6.73</v>
      </c>
      <c r="AV21" s="8">
        <v>10</v>
      </c>
      <c r="AW21" s="8">
        <v>6</v>
      </c>
      <c r="AX21" s="14">
        <f t="shared" si="10"/>
        <v>7.5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7.5</v>
      </c>
      <c r="BL21" s="8">
        <v>6.5</v>
      </c>
      <c r="BM21" s="8">
        <v>8</v>
      </c>
      <c r="BN21" s="8">
        <v>7</v>
      </c>
      <c r="BO21" s="8">
        <v>7</v>
      </c>
      <c r="BP21" s="8">
        <v>7.8</v>
      </c>
      <c r="BQ21" s="14">
        <f t="shared" si="15"/>
        <v>7.13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7.1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2203969</v>
      </c>
      <c r="C22" s="3">
        <v>4895</v>
      </c>
      <c r="D22" s="3">
        <v>14090</v>
      </c>
      <c r="E22" s="3" t="s">
        <v>141</v>
      </c>
      <c r="F22" s="72" t="s">
        <v>43</v>
      </c>
      <c r="G22" s="62">
        <v>6.99</v>
      </c>
      <c r="H22" s="13">
        <v>7.26</v>
      </c>
      <c r="I22" s="13">
        <v>8</v>
      </c>
      <c r="J22" s="13">
        <v>1</v>
      </c>
      <c r="K22" s="13">
        <v>7.28</v>
      </c>
      <c r="L22" s="14">
        <f t="shared" si="0"/>
        <v>6.75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>
        <v>6.5</v>
      </c>
      <c r="AA22" s="13">
        <v>6</v>
      </c>
      <c r="AB22" s="13">
        <v>8</v>
      </c>
      <c r="AC22" s="13">
        <v>7</v>
      </c>
      <c r="AD22" s="13">
        <v>7</v>
      </c>
      <c r="AE22" s="14">
        <f t="shared" si="5"/>
        <v>6.78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6.8</v>
      </c>
      <c r="AS22" s="13">
        <v>9</v>
      </c>
      <c r="AT22" s="13">
        <v>7.7</v>
      </c>
      <c r="AU22" s="13">
        <v>5.22</v>
      </c>
      <c r="AV22" s="13">
        <v>10</v>
      </c>
      <c r="AW22" s="13">
        <v>6</v>
      </c>
      <c r="AX22" s="14">
        <f t="shared" si="10"/>
        <v>7.17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7.2</v>
      </c>
      <c r="BL22" s="13">
        <v>6.1</v>
      </c>
      <c r="BM22" s="13">
        <v>5</v>
      </c>
      <c r="BN22" s="13">
        <v>7</v>
      </c>
      <c r="BO22" s="13">
        <v>5</v>
      </c>
      <c r="BP22" s="13">
        <v>7.5</v>
      </c>
      <c r="BQ22" s="14">
        <f t="shared" si="15"/>
        <v>5.87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5.9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422718</v>
      </c>
      <c r="C23" s="2">
        <v>4779</v>
      </c>
      <c r="D23" s="2">
        <v>14091</v>
      </c>
      <c r="E23" s="2" t="s">
        <v>142</v>
      </c>
      <c r="F23" s="70" t="s">
        <v>46</v>
      </c>
      <c r="G23" s="61">
        <v>7</v>
      </c>
      <c r="H23" s="8">
        <v>8.08</v>
      </c>
      <c r="I23" s="8">
        <v>8</v>
      </c>
      <c r="J23" s="8">
        <v>1</v>
      </c>
      <c r="K23" s="8">
        <v>7.35</v>
      </c>
      <c r="L23" s="14">
        <f t="shared" si="0"/>
        <v>6.94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>
        <v>7.5</v>
      </c>
      <c r="AA23" s="8">
        <v>7</v>
      </c>
      <c r="AB23" s="8">
        <v>8.3000000000000007</v>
      </c>
      <c r="AC23" s="8">
        <v>8</v>
      </c>
      <c r="AD23" s="8">
        <v>7</v>
      </c>
      <c r="AE23" s="14">
        <f t="shared" si="5"/>
        <v>7.47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7.5</v>
      </c>
      <c r="AS23" s="8">
        <v>9</v>
      </c>
      <c r="AT23" s="8">
        <v>7.86</v>
      </c>
      <c r="AU23" s="8">
        <v>7.73</v>
      </c>
      <c r="AV23" s="8">
        <v>10</v>
      </c>
      <c r="AW23" s="8">
        <v>7</v>
      </c>
      <c r="AX23" s="14">
        <f t="shared" si="10"/>
        <v>8.0399999999999991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>
        <v>6.1</v>
      </c>
      <c r="BM23" s="8">
        <v>7</v>
      </c>
      <c r="BN23" s="8">
        <v>5</v>
      </c>
      <c r="BO23" s="8">
        <v>7</v>
      </c>
      <c r="BP23" s="8">
        <v>1</v>
      </c>
      <c r="BQ23" s="14">
        <f t="shared" si="15"/>
        <v>5.82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5.8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2562790</v>
      </c>
      <c r="C24" s="3">
        <v>4780</v>
      </c>
      <c r="D24" s="3">
        <v>14092</v>
      </c>
      <c r="E24" s="3" t="s">
        <v>143</v>
      </c>
      <c r="F24" s="72" t="s">
        <v>46</v>
      </c>
      <c r="G24" s="62">
        <v>6.68</v>
      </c>
      <c r="H24" s="13">
        <v>6.45</v>
      </c>
      <c r="I24" s="13">
        <v>8</v>
      </c>
      <c r="J24" s="13">
        <v>1</v>
      </c>
      <c r="K24" s="13">
        <v>5.23</v>
      </c>
      <c r="L24" s="14">
        <f t="shared" si="0"/>
        <v>5.81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5.8</v>
      </c>
      <c r="Z24" s="13">
        <v>5.4</v>
      </c>
      <c r="AA24" s="13">
        <v>5</v>
      </c>
      <c r="AB24" s="13">
        <v>8.9</v>
      </c>
      <c r="AC24" s="13">
        <v>7</v>
      </c>
      <c r="AD24" s="13">
        <v>7</v>
      </c>
      <c r="AE24" s="14">
        <f t="shared" si="5"/>
        <v>6.39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6.4</v>
      </c>
      <c r="AS24" s="13">
        <v>9</v>
      </c>
      <c r="AT24" s="13">
        <v>7.62</v>
      </c>
      <c r="AU24" s="13">
        <v>6.73</v>
      </c>
      <c r="AV24" s="13">
        <v>10</v>
      </c>
      <c r="AW24" s="13">
        <v>6</v>
      </c>
      <c r="AX24" s="14">
        <f t="shared" si="10"/>
        <v>7.52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7.5</v>
      </c>
      <c r="BL24" s="13">
        <v>6.1</v>
      </c>
      <c r="BM24" s="13">
        <v>6</v>
      </c>
      <c r="BN24" s="13">
        <v>5</v>
      </c>
      <c r="BO24" s="13">
        <v>6</v>
      </c>
      <c r="BP24" s="13">
        <v>1</v>
      </c>
      <c r="BQ24" s="14">
        <f t="shared" si="15"/>
        <v>5.32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5.3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28" priority="12" operator="greaterThan">
      <formula>1.1</formula>
    </cfRule>
  </conditionalFormatting>
  <conditionalFormatting sqref="Y13:Y7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7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7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7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72">
    <cfRule type="cellIs" dxfId="112" priority="2" stopIfTrue="1" operator="between">
      <formula>0</formula>
      <formula>10</formula>
    </cfRule>
  </conditionalFormatting>
  <conditionalFormatting sqref="CG13:CG7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7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CD22" activePane="bottomRight" state="frozen"/>
      <selection pane="topRight"/>
      <selection pane="bottomLeft"/>
      <selection pane="bottomRight" activeCell="BZ24" sqref="BZ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126</v>
      </c>
      <c r="E3" s="2" t="s">
        <v>127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14</v>
      </c>
      <c r="E6" s="2" t="s">
        <v>15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16</v>
      </c>
      <c r="D7" t="s">
        <v>144</v>
      </c>
      <c r="E7" s="6" t="s">
        <v>145</v>
      </c>
      <c r="G7" s="112" t="s">
        <v>19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19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19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19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20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21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21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21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21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22</v>
      </c>
      <c r="H10" s="107"/>
      <c r="I10" s="107"/>
      <c r="J10" s="107"/>
      <c r="K10" s="107"/>
      <c r="L10" s="108"/>
      <c r="M10" s="106" t="s">
        <v>23</v>
      </c>
      <c r="N10" s="107"/>
      <c r="O10" s="107"/>
      <c r="P10" s="107"/>
      <c r="Q10" s="107"/>
      <c r="R10" s="108"/>
      <c r="S10" s="106" t="s">
        <v>24</v>
      </c>
      <c r="T10" s="107"/>
      <c r="U10" s="107"/>
      <c r="V10" s="108"/>
      <c r="W10" s="106" t="s">
        <v>25</v>
      </c>
      <c r="X10" s="108"/>
      <c r="Y10" s="53" t="s">
        <v>26</v>
      </c>
      <c r="Z10" s="106" t="s">
        <v>22</v>
      </c>
      <c r="AA10" s="107"/>
      <c r="AB10" s="107"/>
      <c r="AC10" s="107"/>
      <c r="AD10" s="107"/>
      <c r="AE10" s="108"/>
      <c r="AF10" s="106" t="s">
        <v>23</v>
      </c>
      <c r="AG10" s="107"/>
      <c r="AH10" s="107"/>
      <c r="AI10" s="107"/>
      <c r="AJ10" s="107"/>
      <c r="AK10" s="108"/>
      <c r="AL10" s="106" t="s">
        <v>24</v>
      </c>
      <c r="AM10" s="107"/>
      <c r="AN10" s="107"/>
      <c r="AO10" s="108"/>
      <c r="AP10" s="106" t="s">
        <v>25</v>
      </c>
      <c r="AQ10" s="108"/>
      <c r="AR10" s="53" t="s">
        <v>26</v>
      </c>
      <c r="AS10" s="106" t="s">
        <v>22</v>
      </c>
      <c r="AT10" s="107"/>
      <c r="AU10" s="107"/>
      <c r="AV10" s="107"/>
      <c r="AW10" s="107"/>
      <c r="AX10" s="108"/>
      <c r="AY10" s="106" t="s">
        <v>23</v>
      </c>
      <c r="AZ10" s="107"/>
      <c r="BA10" s="107"/>
      <c r="BB10" s="107"/>
      <c r="BC10" s="107"/>
      <c r="BD10" s="108"/>
      <c r="BE10" s="106" t="s">
        <v>24</v>
      </c>
      <c r="BF10" s="107"/>
      <c r="BG10" s="107"/>
      <c r="BH10" s="108"/>
      <c r="BI10" s="106" t="s">
        <v>25</v>
      </c>
      <c r="BJ10" s="108"/>
      <c r="BK10" s="53" t="s">
        <v>26</v>
      </c>
      <c r="BL10" s="100" t="s">
        <v>22</v>
      </c>
      <c r="BM10" s="101"/>
      <c r="BN10" s="101"/>
      <c r="BO10" s="101"/>
      <c r="BP10" s="101"/>
      <c r="BQ10" s="102"/>
      <c r="BR10" s="100" t="s">
        <v>23</v>
      </c>
      <c r="BS10" s="101"/>
      <c r="BT10" s="101"/>
      <c r="BU10" s="101"/>
      <c r="BV10" s="101"/>
      <c r="BW10" s="102"/>
      <c r="BX10" s="100" t="s">
        <v>24</v>
      </c>
      <c r="BY10" s="101"/>
      <c r="BZ10" s="101"/>
      <c r="CA10" s="102"/>
      <c r="CB10" s="100" t="s">
        <v>25</v>
      </c>
      <c r="CC10" s="102"/>
      <c r="CD10" s="59" t="s">
        <v>26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27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>
        <v>0.7</v>
      </c>
      <c r="T11" s="12">
        <v>0.3</v>
      </c>
      <c r="U11" s="12"/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>
        <v>0.7</v>
      </c>
      <c r="AM11" s="12">
        <v>0.3</v>
      </c>
      <c r="AN11" s="12"/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>
        <v>0.7</v>
      </c>
      <c r="BF11" s="12">
        <v>0.3</v>
      </c>
      <c r="BG11" s="12"/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>
        <v>0.7</v>
      </c>
      <c r="BY11" s="12">
        <v>0.3</v>
      </c>
      <c r="BZ11" s="12"/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181</v>
      </c>
      <c r="H12" s="26" t="s">
        <v>182</v>
      </c>
      <c r="I12" s="26" t="s">
        <v>183</v>
      </c>
      <c r="J12" s="26" t="s">
        <v>184</v>
      </c>
      <c r="K12" s="26" t="s">
        <v>185</v>
      </c>
      <c r="L12" s="56" t="s">
        <v>34</v>
      </c>
      <c r="M12" s="26"/>
      <c r="N12" s="26"/>
      <c r="O12" s="26"/>
      <c r="P12" s="26"/>
      <c r="Q12" s="26"/>
      <c r="R12" s="56" t="s">
        <v>34</v>
      </c>
      <c r="S12" s="26" t="s">
        <v>186</v>
      </c>
      <c r="T12" s="26" t="s">
        <v>180</v>
      </c>
      <c r="U12" s="26"/>
      <c r="V12" s="56" t="s">
        <v>35</v>
      </c>
      <c r="W12" s="26"/>
      <c r="X12" s="10" t="s">
        <v>36</v>
      </c>
      <c r="Y12" s="54" t="s">
        <v>37</v>
      </c>
      <c r="Z12" s="80" t="s">
        <v>22</v>
      </c>
      <c r="AA12" s="80" t="s">
        <v>189</v>
      </c>
      <c r="AB12" s="80" t="s">
        <v>195</v>
      </c>
      <c r="AC12" s="80" t="s">
        <v>196</v>
      </c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80" t="s">
        <v>200</v>
      </c>
      <c r="AM12" s="80" t="s">
        <v>201</v>
      </c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205</v>
      </c>
      <c r="AT12" s="26" t="s">
        <v>204</v>
      </c>
      <c r="AU12" s="26" t="s">
        <v>189</v>
      </c>
      <c r="AV12" s="80" t="s">
        <v>206</v>
      </c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 t="s">
        <v>200</v>
      </c>
      <c r="BF12" s="26" t="s">
        <v>201</v>
      </c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219</v>
      </c>
      <c r="BM12" s="26" t="s">
        <v>220</v>
      </c>
      <c r="BN12" s="26" t="s">
        <v>221</v>
      </c>
      <c r="BO12" s="26" t="s">
        <v>192</v>
      </c>
      <c r="BP12" s="26" t="s">
        <v>188</v>
      </c>
      <c r="BQ12" s="56" t="s">
        <v>34</v>
      </c>
      <c r="BR12" s="26" t="s">
        <v>188</v>
      </c>
      <c r="BS12" s="26"/>
      <c r="BT12" s="26"/>
      <c r="BU12" s="26"/>
      <c r="BV12" s="26"/>
      <c r="BW12" s="56" t="s">
        <v>34</v>
      </c>
      <c r="BX12" s="26" t="s">
        <v>200</v>
      </c>
      <c r="BY12" s="26" t="s">
        <v>201</v>
      </c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5018913</v>
      </c>
      <c r="C13" s="2">
        <v>4788</v>
      </c>
      <c r="D13" s="2">
        <v>14081</v>
      </c>
      <c r="E13" s="2" t="s">
        <v>132</v>
      </c>
      <c r="F13" s="70" t="s">
        <v>43</v>
      </c>
      <c r="G13" s="61">
        <v>7.82</v>
      </c>
      <c r="H13" s="8">
        <v>7.4</v>
      </c>
      <c r="I13" s="8">
        <v>10</v>
      </c>
      <c r="J13" s="8">
        <v>7.4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>
        <v>7.8</v>
      </c>
      <c r="T13" s="8">
        <v>10</v>
      </c>
      <c r="U13" s="8"/>
      <c r="V13" s="14">
        <f t="shared" ref="V13:V44" si="2">IF(OR($G$4="MEDIA",$G$4="BASICA - TERCER CICLO"),ROUND((S13*$S$11)+(T13*$T$11)+(U13*$U$11),2),ROUND((S13*$S$11)+(T13*$T$11)+(U13*$U$11),2))</f>
        <v>8.4600000000000009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>
        <v>8</v>
      </c>
      <c r="AA13" s="8">
        <v>7.5</v>
      </c>
      <c r="AB13" s="8">
        <v>6.8</v>
      </c>
      <c r="AC13" s="8">
        <v>1.6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>
        <v>6.5</v>
      </c>
      <c r="AM13" s="8">
        <v>6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6.35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6.4</v>
      </c>
      <c r="AS13" s="8">
        <v>9</v>
      </c>
      <c r="AT13" s="8">
        <v>10</v>
      </c>
      <c r="AU13" s="8">
        <v>7</v>
      </c>
      <c r="AV13" s="8">
        <v>2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>
        <v>7.2</v>
      </c>
      <c r="BF13" s="8">
        <v>10</v>
      </c>
      <c r="BG13" s="8"/>
      <c r="BH13" s="14">
        <f t="shared" ref="BH13:BH44" si="12">IF(OR($G$4="MEDIA",$G$4="BASICA - TERCER CICLO"),ROUND((BE13*$BE$11)+(BF13*$BF$11)+(BG13*$BG$11),2),ROUND((BE13*$BE$11)+(BF13*$BF$11)+(BG13*$BG$11),2))</f>
        <v>8.0399999999999991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</v>
      </c>
      <c r="BL13" s="8">
        <v>7</v>
      </c>
      <c r="BM13" s="8">
        <v>5</v>
      </c>
      <c r="BN13" s="8">
        <v>5</v>
      </c>
      <c r="BO13" s="8">
        <v>9</v>
      </c>
      <c r="BP13" s="8">
        <v>7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>
        <v>7</v>
      </c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>
        <v>6.5</v>
      </c>
      <c r="BY13" s="8">
        <v>10</v>
      </c>
      <c r="BZ13" s="8"/>
      <c r="CA13" s="14">
        <f t="shared" ref="CA13:CA44" si="17">IF(OR($G$4="MEDIA",$G$4="BASICA - TERCER CICLO"),ROUND((BX13*$BX$11)+(BY13*$BY$11)+(BZ13*$BZ$11),2),ROUND((BX13*$BX$11)+(BY13*$BY$11)+(BZ13*$BZ$11),2))</f>
        <v>7.55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7.6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2557744</v>
      </c>
      <c r="C14" s="3">
        <v>4784</v>
      </c>
      <c r="D14" s="3">
        <v>14082</v>
      </c>
      <c r="E14" s="3" t="s">
        <v>133</v>
      </c>
      <c r="F14" s="72" t="s">
        <v>43</v>
      </c>
      <c r="G14" s="62">
        <v>7.75</v>
      </c>
      <c r="H14" s="13">
        <v>7.4</v>
      </c>
      <c r="I14" s="13">
        <v>8</v>
      </c>
      <c r="J14" s="13">
        <v>7.4</v>
      </c>
      <c r="K14" s="13">
        <v>7</v>
      </c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>
        <v>7.5</v>
      </c>
      <c r="T14" s="13">
        <v>10</v>
      </c>
      <c r="U14" s="13"/>
      <c r="V14" s="14">
        <f t="shared" si="2"/>
        <v>8.25</v>
      </c>
      <c r="W14" s="13"/>
      <c r="X14" s="15">
        <f t="shared" si="3"/>
        <v>0</v>
      </c>
      <c r="Y14" s="58">
        <f t="shared" si="4"/>
        <v>8.3000000000000007</v>
      </c>
      <c r="Z14" s="13">
        <v>8</v>
      </c>
      <c r="AA14" s="13">
        <v>7</v>
      </c>
      <c r="AB14" s="13">
        <v>6.7</v>
      </c>
      <c r="AC14" s="13">
        <v>1.6</v>
      </c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>
        <v>6.3</v>
      </c>
      <c r="AM14" s="13">
        <v>10</v>
      </c>
      <c r="AN14" s="13"/>
      <c r="AO14" s="14">
        <f t="shared" si="7"/>
        <v>7.41</v>
      </c>
      <c r="AP14" s="13"/>
      <c r="AQ14" s="15">
        <f t="shared" si="8"/>
        <v>0</v>
      </c>
      <c r="AR14" s="58">
        <f t="shared" si="9"/>
        <v>7.4</v>
      </c>
      <c r="AS14" s="13">
        <v>9</v>
      </c>
      <c r="AT14" s="13">
        <v>10</v>
      </c>
      <c r="AU14" s="13">
        <v>7</v>
      </c>
      <c r="AV14" s="13">
        <v>4</v>
      </c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>
        <v>7.6</v>
      </c>
      <c r="BF14" s="13">
        <v>10</v>
      </c>
      <c r="BG14" s="13"/>
      <c r="BH14" s="14">
        <f t="shared" si="12"/>
        <v>8.32</v>
      </c>
      <c r="BI14" s="13"/>
      <c r="BJ14" s="15">
        <f t="shared" si="13"/>
        <v>0</v>
      </c>
      <c r="BK14" s="58">
        <f t="shared" si="14"/>
        <v>8.3000000000000007</v>
      </c>
      <c r="BL14" s="13">
        <v>7</v>
      </c>
      <c r="BM14" s="13">
        <v>5</v>
      </c>
      <c r="BN14" s="13">
        <v>5</v>
      </c>
      <c r="BO14" s="13">
        <v>9</v>
      </c>
      <c r="BP14" s="13">
        <v>7</v>
      </c>
      <c r="BQ14" s="14">
        <f t="shared" si="15"/>
        <v>0</v>
      </c>
      <c r="BR14" s="13">
        <v>7</v>
      </c>
      <c r="BS14" s="13"/>
      <c r="BT14" s="13"/>
      <c r="BU14" s="13"/>
      <c r="BV14" s="13"/>
      <c r="BW14" s="14">
        <f t="shared" si="16"/>
        <v>0</v>
      </c>
      <c r="BX14" s="13">
        <v>6.5</v>
      </c>
      <c r="BY14" s="13">
        <v>10</v>
      </c>
      <c r="BZ14" s="13"/>
      <c r="CA14" s="14">
        <f t="shared" si="17"/>
        <v>7.55</v>
      </c>
      <c r="CB14" s="13"/>
      <c r="CC14" s="15">
        <f t="shared" si="18"/>
        <v>0</v>
      </c>
      <c r="CD14" s="58">
        <f t="shared" si="19"/>
        <v>7.6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5305371</v>
      </c>
      <c r="C15" s="2">
        <v>4782</v>
      </c>
      <c r="D15" s="2">
        <v>14083</v>
      </c>
      <c r="E15" s="2" t="s">
        <v>134</v>
      </c>
      <c r="F15" s="70" t="s">
        <v>43</v>
      </c>
      <c r="G15" s="61">
        <v>8.51</v>
      </c>
      <c r="H15" s="8">
        <v>7.42</v>
      </c>
      <c r="I15" s="8">
        <v>8</v>
      </c>
      <c r="J15" s="8">
        <v>6.45</v>
      </c>
      <c r="K15" s="8">
        <v>7.3</v>
      </c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>
        <v>7.6</v>
      </c>
      <c r="T15" s="8">
        <v>9</v>
      </c>
      <c r="U15" s="8"/>
      <c r="V15" s="14">
        <f t="shared" si="2"/>
        <v>8.02</v>
      </c>
      <c r="W15" s="8"/>
      <c r="X15" s="15">
        <f t="shared" si="3"/>
        <v>0</v>
      </c>
      <c r="Y15" s="58">
        <f t="shared" si="4"/>
        <v>8</v>
      </c>
      <c r="Z15" s="8">
        <v>8</v>
      </c>
      <c r="AA15" s="8">
        <v>7</v>
      </c>
      <c r="AB15" s="8">
        <v>6.6</v>
      </c>
      <c r="AC15" s="8">
        <v>1.8</v>
      </c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>
        <v>6.3</v>
      </c>
      <c r="AM15" s="8">
        <v>9</v>
      </c>
      <c r="AN15" s="8"/>
      <c r="AO15" s="14">
        <f t="shared" si="7"/>
        <v>7.11</v>
      </c>
      <c r="AP15" s="8"/>
      <c r="AQ15" s="15">
        <f t="shared" si="8"/>
        <v>0</v>
      </c>
      <c r="AR15" s="58">
        <f t="shared" si="9"/>
        <v>7.1</v>
      </c>
      <c r="AS15" s="8">
        <v>9</v>
      </c>
      <c r="AT15" s="8">
        <v>10</v>
      </c>
      <c r="AU15" s="8">
        <v>5</v>
      </c>
      <c r="AV15" s="8">
        <v>4</v>
      </c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>
        <v>7</v>
      </c>
      <c r="BF15" s="8">
        <v>10</v>
      </c>
      <c r="BG15" s="8"/>
      <c r="BH15" s="14">
        <f t="shared" si="12"/>
        <v>7.9</v>
      </c>
      <c r="BI15" s="8"/>
      <c r="BJ15" s="15">
        <f t="shared" si="13"/>
        <v>0</v>
      </c>
      <c r="BK15" s="58">
        <f t="shared" si="14"/>
        <v>7.9</v>
      </c>
      <c r="BL15" s="8">
        <v>5</v>
      </c>
      <c r="BM15" s="8">
        <v>2</v>
      </c>
      <c r="BN15" s="8">
        <v>2</v>
      </c>
      <c r="BO15" s="8">
        <v>7</v>
      </c>
      <c r="BP15" s="8">
        <v>5</v>
      </c>
      <c r="BQ15" s="14">
        <f t="shared" si="15"/>
        <v>0</v>
      </c>
      <c r="BR15" s="8">
        <v>7</v>
      </c>
      <c r="BS15" s="8"/>
      <c r="BT15" s="8"/>
      <c r="BU15" s="8"/>
      <c r="BV15" s="8"/>
      <c r="BW15" s="14">
        <f t="shared" si="16"/>
        <v>0</v>
      </c>
      <c r="BX15" s="8">
        <v>4.5999999999999996</v>
      </c>
      <c r="BY15" s="8">
        <v>9</v>
      </c>
      <c r="BZ15" s="8"/>
      <c r="CA15" s="14">
        <f t="shared" si="17"/>
        <v>5.92</v>
      </c>
      <c r="CB15" s="8"/>
      <c r="CC15" s="15">
        <f t="shared" si="18"/>
        <v>0</v>
      </c>
      <c r="CD15" s="58">
        <f t="shared" si="19"/>
        <v>5.9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5135264</v>
      </c>
      <c r="C16" s="3">
        <v>4783</v>
      </c>
      <c r="D16" s="3">
        <v>14084</v>
      </c>
      <c r="E16" s="3" t="s">
        <v>135</v>
      </c>
      <c r="F16" s="72" t="s">
        <v>43</v>
      </c>
      <c r="G16" s="62">
        <v>8.76</v>
      </c>
      <c r="H16" s="13">
        <v>9.6300000000000008</v>
      </c>
      <c r="I16" s="13">
        <v>10</v>
      </c>
      <c r="J16" s="13">
        <v>7.65</v>
      </c>
      <c r="K16" s="13">
        <v>6.65</v>
      </c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>
        <v>8.6999999999999993</v>
      </c>
      <c r="T16" s="13">
        <v>10</v>
      </c>
      <c r="U16" s="13"/>
      <c r="V16" s="14">
        <f t="shared" si="2"/>
        <v>9.09</v>
      </c>
      <c r="W16" s="13"/>
      <c r="X16" s="15">
        <f t="shared" si="3"/>
        <v>0</v>
      </c>
      <c r="Y16" s="58">
        <f t="shared" si="4"/>
        <v>9.1</v>
      </c>
      <c r="Z16" s="13">
        <v>8</v>
      </c>
      <c r="AA16" s="13">
        <v>9</v>
      </c>
      <c r="AB16" s="13">
        <v>9.1</v>
      </c>
      <c r="AC16" s="13">
        <v>9</v>
      </c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>
        <v>8.8000000000000007</v>
      </c>
      <c r="AM16" s="13">
        <v>10</v>
      </c>
      <c r="AN16" s="13"/>
      <c r="AO16" s="14">
        <f t="shared" si="7"/>
        <v>9.16</v>
      </c>
      <c r="AP16" s="13"/>
      <c r="AQ16" s="15">
        <f t="shared" si="8"/>
        <v>0</v>
      </c>
      <c r="AR16" s="58">
        <f t="shared" si="9"/>
        <v>9.1999999999999993</v>
      </c>
      <c r="AS16" s="13">
        <v>1</v>
      </c>
      <c r="AT16" s="13">
        <v>10</v>
      </c>
      <c r="AU16" s="13">
        <v>10</v>
      </c>
      <c r="AV16" s="13">
        <v>10</v>
      </c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>
        <v>7.3</v>
      </c>
      <c r="BF16" s="13">
        <v>7</v>
      </c>
      <c r="BG16" s="13"/>
      <c r="BH16" s="14">
        <f t="shared" si="12"/>
        <v>7.21</v>
      </c>
      <c r="BI16" s="13"/>
      <c r="BJ16" s="15">
        <f t="shared" si="13"/>
        <v>0</v>
      </c>
      <c r="BK16" s="58">
        <f t="shared" si="14"/>
        <v>7.2</v>
      </c>
      <c r="BL16" s="13">
        <v>8</v>
      </c>
      <c r="BM16" s="13">
        <v>7</v>
      </c>
      <c r="BN16" s="13">
        <v>6.5</v>
      </c>
      <c r="BO16" s="13">
        <v>10</v>
      </c>
      <c r="BP16" s="13">
        <v>8</v>
      </c>
      <c r="BQ16" s="14">
        <f t="shared" si="15"/>
        <v>0</v>
      </c>
      <c r="BR16" s="13">
        <v>7</v>
      </c>
      <c r="BS16" s="13"/>
      <c r="BT16" s="13"/>
      <c r="BU16" s="13"/>
      <c r="BV16" s="13"/>
      <c r="BW16" s="14">
        <f t="shared" si="16"/>
        <v>0</v>
      </c>
      <c r="BX16" s="13">
        <v>7.6</v>
      </c>
      <c r="BY16" s="13">
        <v>10</v>
      </c>
      <c r="BZ16" s="13"/>
      <c r="CA16" s="14">
        <f t="shared" si="17"/>
        <v>8.32</v>
      </c>
      <c r="CB16" s="13"/>
      <c r="CC16" s="15">
        <f t="shared" si="18"/>
        <v>0</v>
      </c>
      <c r="CD16" s="58">
        <f t="shared" si="19"/>
        <v>8.3000000000000007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2562198</v>
      </c>
      <c r="C17" s="2">
        <v>4793</v>
      </c>
      <c r="D17" s="2">
        <v>14085</v>
      </c>
      <c r="E17" s="2" t="s">
        <v>136</v>
      </c>
      <c r="F17" s="70" t="s">
        <v>43</v>
      </c>
      <c r="G17" s="61">
        <v>8.61</v>
      </c>
      <c r="H17" s="8">
        <v>7.46</v>
      </c>
      <c r="I17" s="8">
        <v>10</v>
      </c>
      <c r="J17" s="8">
        <v>7.1</v>
      </c>
      <c r="K17" s="8">
        <v>7.1</v>
      </c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>
        <v>8</v>
      </c>
      <c r="T17" s="8">
        <v>10</v>
      </c>
      <c r="U17" s="8"/>
      <c r="V17" s="14">
        <f t="shared" si="2"/>
        <v>8.6</v>
      </c>
      <c r="W17" s="8"/>
      <c r="X17" s="15">
        <f t="shared" si="3"/>
        <v>0</v>
      </c>
      <c r="Y17" s="58">
        <f t="shared" si="4"/>
        <v>8.6</v>
      </c>
      <c r="Z17" s="8">
        <v>8</v>
      </c>
      <c r="AA17" s="8">
        <v>6.5</v>
      </c>
      <c r="AB17" s="8">
        <v>6.4</v>
      </c>
      <c r="AC17" s="8">
        <v>4</v>
      </c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>
        <v>6.4</v>
      </c>
      <c r="AM17" s="8">
        <v>9</v>
      </c>
      <c r="AN17" s="8"/>
      <c r="AO17" s="14">
        <f t="shared" si="7"/>
        <v>7.18</v>
      </c>
      <c r="AP17" s="8"/>
      <c r="AQ17" s="15">
        <f t="shared" si="8"/>
        <v>0</v>
      </c>
      <c r="AR17" s="58">
        <f t="shared" si="9"/>
        <v>7.2</v>
      </c>
      <c r="AS17" s="8">
        <v>9</v>
      </c>
      <c r="AT17" s="8">
        <v>10</v>
      </c>
      <c r="AU17" s="8">
        <v>6</v>
      </c>
      <c r="AV17" s="8">
        <v>4</v>
      </c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>
        <v>7.3</v>
      </c>
      <c r="BF17" s="8">
        <v>10</v>
      </c>
      <c r="BG17" s="8"/>
      <c r="BH17" s="14">
        <f t="shared" si="12"/>
        <v>8.11</v>
      </c>
      <c r="BI17" s="8"/>
      <c r="BJ17" s="15">
        <f t="shared" si="13"/>
        <v>0</v>
      </c>
      <c r="BK17" s="58">
        <f t="shared" si="14"/>
        <v>8.1</v>
      </c>
      <c r="BL17" s="8">
        <v>7</v>
      </c>
      <c r="BM17" s="8">
        <v>5</v>
      </c>
      <c r="BN17" s="8">
        <v>5</v>
      </c>
      <c r="BO17" s="8">
        <v>10</v>
      </c>
      <c r="BP17" s="8">
        <v>7</v>
      </c>
      <c r="BQ17" s="14">
        <f t="shared" si="15"/>
        <v>0</v>
      </c>
      <c r="BR17" s="8">
        <v>7</v>
      </c>
      <c r="BS17" s="8"/>
      <c r="BT17" s="8"/>
      <c r="BU17" s="8"/>
      <c r="BV17" s="8"/>
      <c r="BW17" s="14">
        <f t="shared" si="16"/>
        <v>0</v>
      </c>
      <c r="BX17" s="8">
        <v>6.6</v>
      </c>
      <c r="BY17" s="8">
        <v>10</v>
      </c>
      <c r="BZ17" s="8"/>
      <c r="CA17" s="14">
        <f t="shared" si="17"/>
        <v>7.62</v>
      </c>
      <c r="CB17" s="8"/>
      <c r="CC17" s="15">
        <f t="shared" si="18"/>
        <v>0</v>
      </c>
      <c r="CD17" s="58">
        <f t="shared" si="19"/>
        <v>7.6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2557731</v>
      </c>
      <c r="C18" s="3">
        <v>4787</v>
      </c>
      <c r="D18" s="3">
        <v>14086</v>
      </c>
      <c r="E18" s="3" t="s">
        <v>137</v>
      </c>
      <c r="F18" s="72" t="s">
        <v>43</v>
      </c>
      <c r="G18" s="62">
        <v>8.59</v>
      </c>
      <c r="H18" s="13">
        <v>7.46</v>
      </c>
      <c r="I18" s="13">
        <v>10</v>
      </c>
      <c r="J18" s="13">
        <v>7.1</v>
      </c>
      <c r="K18" s="13">
        <v>7.1</v>
      </c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>
        <v>8</v>
      </c>
      <c r="T18" s="13">
        <v>8</v>
      </c>
      <c r="U18" s="13"/>
      <c r="V18" s="14">
        <f t="shared" si="2"/>
        <v>8</v>
      </c>
      <c r="W18" s="13"/>
      <c r="X18" s="15">
        <f t="shared" si="3"/>
        <v>0</v>
      </c>
      <c r="Y18" s="58">
        <f t="shared" si="4"/>
        <v>8</v>
      </c>
      <c r="Z18" s="13">
        <v>8</v>
      </c>
      <c r="AA18" s="13">
        <v>6.5</v>
      </c>
      <c r="AB18" s="13">
        <v>6.5</v>
      </c>
      <c r="AC18" s="13">
        <v>1.6</v>
      </c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>
        <v>6.1</v>
      </c>
      <c r="AM18" s="13">
        <v>9</v>
      </c>
      <c r="AN18" s="13"/>
      <c r="AO18" s="14">
        <f t="shared" si="7"/>
        <v>6.97</v>
      </c>
      <c r="AP18" s="13"/>
      <c r="AQ18" s="15">
        <f t="shared" si="8"/>
        <v>0</v>
      </c>
      <c r="AR18" s="58">
        <f t="shared" si="9"/>
        <v>7</v>
      </c>
      <c r="AS18" s="13">
        <v>9</v>
      </c>
      <c r="AT18" s="13">
        <v>10</v>
      </c>
      <c r="AU18" s="13">
        <v>5</v>
      </c>
      <c r="AV18" s="13">
        <v>5</v>
      </c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>
        <v>7.2</v>
      </c>
      <c r="BF18" s="13">
        <v>10</v>
      </c>
      <c r="BG18" s="13"/>
      <c r="BH18" s="14">
        <f t="shared" si="12"/>
        <v>8.0399999999999991</v>
      </c>
      <c r="BI18" s="13"/>
      <c r="BJ18" s="15">
        <f t="shared" si="13"/>
        <v>0</v>
      </c>
      <c r="BK18" s="58">
        <f t="shared" si="14"/>
        <v>8</v>
      </c>
      <c r="BL18" s="13">
        <v>7</v>
      </c>
      <c r="BM18" s="13">
        <v>2</v>
      </c>
      <c r="BN18" s="13">
        <v>2</v>
      </c>
      <c r="BO18" s="13">
        <v>9</v>
      </c>
      <c r="BP18" s="13">
        <v>5</v>
      </c>
      <c r="BQ18" s="14">
        <f t="shared" si="15"/>
        <v>0</v>
      </c>
      <c r="BR18" s="13">
        <v>7</v>
      </c>
      <c r="BS18" s="13"/>
      <c r="BT18" s="13"/>
      <c r="BU18" s="13"/>
      <c r="BV18" s="13"/>
      <c r="BW18" s="14">
        <f t="shared" si="16"/>
        <v>0</v>
      </c>
      <c r="BX18" s="13">
        <v>5.0999999999999996</v>
      </c>
      <c r="BY18" s="13">
        <v>10</v>
      </c>
      <c r="BZ18" s="13"/>
      <c r="CA18" s="14">
        <f t="shared" si="17"/>
        <v>6.57</v>
      </c>
      <c r="CB18" s="13"/>
      <c r="CC18" s="15">
        <f t="shared" si="18"/>
        <v>0</v>
      </c>
      <c r="CD18" s="58">
        <f t="shared" si="19"/>
        <v>6.6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2201260</v>
      </c>
      <c r="C19" s="2">
        <v>4785</v>
      </c>
      <c r="D19" s="2">
        <v>14087</v>
      </c>
      <c r="E19" s="2" t="s">
        <v>138</v>
      </c>
      <c r="F19" s="70" t="s">
        <v>43</v>
      </c>
      <c r="G19" s="61">
        <v>8.76</v>
      </c>
      <c r="H19" s="8">
        <v>9.6300000000000008</v>
      </c>
      <c r="I19" s="8">
        <v>10</v>
      </c>
      <c r="J19" s="8">
        <v>7.65</v>
      </c>
      <c r="K19" s="8">
        <v>6.65</v>
      </c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>
        <v>8.6999999999999993</v>
      </c>
      <c r="T19" s="8">
        <v>10</v>
      </c>
      <c r="U19" s="8"/>
      <c r="V19" s="14">
        <f t="shared" si="2"/>
        <v>9.09</v>
      </c>
      <c r="W19" s="8"/>
      <c r="X19" s="15">
        <f t="shared" si="3"/>
        <v>0</v>
      </c>
      <c r="Y19" s="58">
        <f t="shared" si="4"/>
        <v>9.1</v>
      </c>
      <c r="Z19" s="8">
        <v>8</v>
      </c>
      <c r="AA19" s="8">
        <v>9</v>
      </c>
      <c r="AB19" s="8">
        <v>9.1</v>
      </c>
      <c r="AC19" s="8">
        <v>10</v>
      </c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>
        <v>9</v>
      </c>
      <c r="AM19" s="8">
        <v>10</v>
      </c>
      <c r="AN19" s="8"/>
      <c r="AO19" s="14">
        <f t="shared" si="7"/>
        <v>9.3000000000000007</v>
      </c>
      <c r="AP19" s="8"/>
      <c r="AQ19" s="15">
        <f t="shared" si="8"/>
        <v>0</v>
      </c>
      <c r="AR19" s="58">
        <f t="shared" si="9"/>
        <v>9.3000000000000007</v>
      </c>
      <c r="AS19" s="8">
        <v>1</v>
      </c>
      <c r="AT19" s="8">
        <v>10</v>
      </c>
      <c r="AU19" s="8">
        <v>10</v>
      </c>
      <c r="AV19" s="8">
        <v>10</v>
      </c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>
        <v>7.4</v>
      </c>
      <c r="BF19" s="8">
        <v>6</v>
      </c>
      <c r="BG19" s="8"/>
      <c r="BH19" s="14">
        <f t="shared" si="12"/>
        <v>6.98</v>
      </c>
      <c r="BI19" s="8"/>
      <c r="BJ19" s="15">
        <f t="shared" si="13"/>
        <v>0</v>
      </c>
      <c r="BK19" s="58">
        <f t="shared" si="14"/>
        <v>7</v>
      </c>
      <c r="BL19" s="8">
        <v>8</v>
      </c>
      <c r="BM19" s="8">
        <v>7</v>
      </c>
      <c r="BN19" s="8">
        <v>6.5</v>
      </c>
      <c r="BO19" s="8">
        <v>10</v>
      </c>
      <c r="BP19" s="8">
        <v>8</v>
      </c>
      <c r="BQ19" s="14">
        <f t="shared" si="15"/>
        <v>0</v>
      </c>
      <c r="BR19" s="8">
        <v>7</v>
      </c>
      <c r="BS19" s="8"/>
      <c r="BT19" s="8"/>
      <c r="BU19" s="8"/>
      <c r="BV19" s="8"/>
      <c r="BW19" s="14">
        <f t="shared" si="16"/>
        <v>0</v>
      </c>
      <c r="BX19" s="8">
        <v>7.6</v>
      </c>
      <c r="BY19" s="8">
        <v>10</v>
      </c>
      <c r="BZ19" s="8"/>
      <c r="CA19" s="14">
        <f t="shared" si="17"/>
        <v>8.32</v>
      </c>
      <c r="CB19" s="8"/>
      <c r="CC19" s="15">
        <f t="shared" si="18"/>
        <v>0</v>
      </c>
      <c r="CD19" s="58">
        <f t="shared" si="19"/>
        <v>8.3000000000000007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4955576</v>
      </c>
      <c r="C20" s="3">
        <v>4790</v>
      </c>
      <c r="D20" s="3">
        <v>14088</v>
      </c>
      <c r="E20" s="3" t="s">
        <v>139</v>
      </c>
      <c r="F20" s="72" t="s">
        <v>46</v>
      </c>
      <c r="G20" s="62">
        <v>7.76</v>
      </c>
      <c r="H20" s="13">
        <v>9.6300000000000008</v>
      </c>
      <c r="I20" s="13">
        <v>10</v>
      </c>
      <c r="J20" s="13">
        <v>7.65</v>
      </c>
      <c r="K20" s="13">
        <v>6.65</v>
      </c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>
        <v>8.5</v>
      </c>
      <c r="T20" s="13">
        <v>10</v>
      </c>
      <c r="U20" s="13"/>
      <c r="V20" s="14">
        <f t="shared" si="2"/>
        <v>8.9499999999999993</v>
      </c>
      <c r="W20" s="13"/>
      <c r="X20" s="15">
        <f t="shared" si="3"/>
        <v>0</v>
      </c>
      <c r="Y20" s="58">
        <f t="shared" si="4"/>
        <v>9</v>
      </c>
      <c r="Z20" s="13">
        <v>8</v>
      </c>
      <c r="AA20" s="13">
        <v>7.5</v>
      </c>
      <c r="AB20" s="13">
        <v>7.4</v>
      </c>
      <c r="AC20" s="13">
        <v>1.6</v>
      </c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>
        <v>6.7</v>
      </c>
      <c r="AM20" s="13">
        <v>10</v>
      </c>
      <c r="AN20" s="13"/>
      <c r="AO20" s="14">
        <f t="shared" si="7"/>
        <v>7.69</v>
      </c>
      <c r="AP20" s="13"/>
      <c r="AQ20" s="15">
        <f t="shared" si="8"/>
        <v>0</v>
      </c>
      <c r="AR20" s="58">
        <f t="shared" si="9"/>
        <v>7.7</v>
      </c>
      <c r="AS20" s="13">
        <v>9</v>
      </c>
      <c r="AT20" s="13">
        <v>10</v>
      </c>
      <c r="AU20" s="13">
        <v>8</v>
      </c>
      <c r="AV20" s="13">
        <v>2</v>
      </c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>
        <v>7.5</v>
      </c>
      <c r="BF20" s="13">
        <v>10</v>
      </c>
      <c r="BG20" s="13"/>
      <c r="BH20" s="14">
        <f t="shared" si="12"/>
        <v>8.25</v>
      </c>
      <c r="BI20" s="13"/>
      <c r="BJ20" s="15">
        <f t="shared" si="13"/>
        <v>0</v>
      </c>
      <c r="BK20" s="58">
        <f t="shared" si="14"/>
        <v>8.3000000000000007</v>
      </c>
      <c r="BL20" s="13">
        <v>7</v>
      </c>
      <c r="BM20" s="13">
        <v>5</v>
      </c>
      <c r="BN20" s="13">
        <v>5</v>
      </c>
      <c r="BO20" s="13">
        <v>9</v>
      </c>
      <c r="BP20" s="13">
        <v>7</v>
      </c>
      <c r="BQ20" s="14">
        <f t="shared" si="15"/>
        <v>0</v>
      </c>
      <c r="BR20" s="13">
        <v>7</v>
      </c>
      <c r="BS20" s="13"/>
      <c r="BT20" s="13"/>
      <c r="BU20" s="13"/>
      <c r="BV20" s="13"/>
      <c r="BW20" s="14">
        <f t="shared" si="16"/>
        <v>0</v>
      </c>
      <c r="BX20" s="13">
        <v>6.5</v>
      </c>
      <c r="BY20" s="13">
        <v>10</v>
      </c>
      <c r="BZ20" s="13"/>
      <c r="CA20" s="14">
        <f t="shared" si="17"/>
        <v>7.55</v>
      </c>
      <c r="CB20" s="13"/>
      <c r="CC20" s="15">
        <f t="shared" si="18"/>
        <v>0</v>
      </c>
      <c r="CD20" s="58">
        <f t="shared" si="19"/>
        <v>7.6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2562787</v>
      </c>
      <c r="C21" s="2">
        <v>4791</v>
      </c>
      <c r="D21" s="2">
        <v>14089</v>
      </c>
      <c r="E21" s="2" t="s">
        <v>140</v>
      </c>
      <c r="F21" s="70" t="s">
        <v>46</v>
      </c>
      <c r="G21" s="61">
        <v>7.82</v>
      </c>
      <c r="H21" s="8">
        <v>7.4</v>
      </c>
      <c r="I21" s="8">
        <v>1</v>
      </c>
      <c r="J21" s="8">
        <v>7.4</v>
      </c>
      <c r="K21" s="8">
        <v>7</v>
      </c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>
        <v>6.5</v>
      </c>
      <c r="T21" s="8">
        <v>6</v>
      </c>
      <c r="U21" s="8"/>
      <c r="V21" s="14">
        <f t="shared" si="2"/>
        <v>6.35</v>
      </c>
      <c r="W21" s="8"/>
      <c r="X21" s="15">
        <f t="shared" si="3"/>
        <v>0</v>
      </c>
      <c r="Y21" s="58">
        <f t="shared" si="4"/>
        <v>6.4</v>
      </c>
      <c r="Z21" s="8">
        <v>8</v>
      </c>
      <c r="AA21" s="8">
        <v>6</v>
      </c>
      <c r="AB21" s="8">
        <v>6.4</v>
      </c>
      <c r="AC21" s="8">
        <v>1.6</v>
      </c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>
        <v>5.9</v>
      </c>
      <c r="AM21" s="8">
        <v>8</v>
      </c>
      <c r="AN21" s="8"/>
      <c r="AO21" s="14">
        <f t="shared" si="7"/>
        <v>6.53</v>
      </c>
      <c r="AP21" s="8"/>
      <c r="AQ21" s="15">
        <f t="shared" si="8"/>
        <v>0</v>
      </c>
      <c r="AR21" s="58">
        <f t="shared" si="9"/>
        <v>6.5</v>
      </c>
      <c r="AS21" s="8">
        <v>9</v>
      </c>
      <c r="AT21" s="8">
        <v>10</v>
      </c>
      <c r="AU21" s="8">
        <v>6</v>
      </c>
      <c r="AV21" s="8">
        <v>4</v>
      </c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>
        <v>7.3</v>
      </c>
      <c r="BF21" s="8">
        <v>8</v>
      </c>
      <c r="BG21" s="8"/>
      <c r="BH21" s="14">
        <f t="shared" si="12"/>
        <v>7.51</v>
      </c>
      <c r="BI21" s="8"/>
      <c r="BJ21" s="15">
        <f t="shared" si="13"/>
        <v>0</v>
      </c>
      <c r="BK21" s="58">
        <f t="shared" si="14"/>
        <v>7.5</v>
      </c>
      <c r="BL21" s="8">
        <v>7</v>
      </c>
      <c r="BM21" s="8">
        <v>5</v>
      </c>
      <c r="BN21" s="8">
        <v>2</v>
      </c>
      <c r="BO21" s="8">
        <v>9</v>
      </c>
      <c r="BP21" s="8">
        <v>7</v>
      </c>
      <c r="BQ21" s="14">
        <f t="shared" si="15"/>
        <v>0</v>
      </c>
      <c r="BR21" s="8">
        <v>7</v>
      </c>
      <c r="BS21" s="8"/>
      <c r="BT21" s="8"/>
      <c r="BU21" s="8"/>
      <c r="BV21" s="8"/>
      <c r="BW21" s="14">
        <f t="shared" si="16"/>
        <v>0</v>
      </c>
      <c r="BX21" s="8">
        <v>5.9</v>
      </c>
      <c r="BY21" s="8">
        <v>9</v>
      </c>
      <c r="BZ21" s="8"/>
      <c r="CA21" s="14">
        <f t="shared" si="17"/>
        <v>6.83</v>
      </c>
      <c r="CB21" s="8"/>
      <c r="CC21" s="15">
        <f t="shared" si="18"/>
        <v>0</v>
      </c>
      <c r="CD21" s="58">
        <f t="shared" si="19"/>
        <v>6.8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2203969</v>
      </c>
      <c r="C22" s="3">
        <v>4895</v>
      </c>
      <c r="D22" s="3">
        <v>14090</v>
      </c>
      <c r="E22" s="3" t="s">
        <v>141</v>
      </c>
      <c r="F22" s="72" t="s">
        <v>43</v>
      </c>
      <c r="G22" s="62">
        <v>7.79</v>
      </c>
      <c r="H22" s="13">
        <v>7.42</v>
      </c>
      <c r="I22" s="13">
        <v>8</v>
      </c>
      <c r="J22" s="13">
        <v>6.45</v>
      </c>
      <c r="K22" s="13">
        <v>7.3</v>
      </c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>
        <v>7.4</v>
      </c>
      <c r="T22" s="13">
        <v>9</v>
      </c>
      <c r="U22" s="13"/>
      <c r="V22" s="14">
        <f t="shared" si="2"/>
        <v>7.88</v>
      </c>
      <c r="W22" s="13"/>
      <c r="X22" s="15">
        <f t="shared" si="3"/>
        <v>0</v>
      </c>
      <c r="Y22" s="58">
        <f t="shared" si="4"/>
        <v>7.9</v>
      </c>
      <c r="Z22" s="13">
        <v>8</v>
      </c>
      <c r="AA22" s="13">
        <v>7</v>
      </c>
      <c r="AB22" s="13">
        <v>6.6</v>
      </c>
      <c r="AC22" s="13">
        <v>1.6</v>
      </c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>
        <v>6.3</v>
      </c>
      <c r="AM22" s="13">
        <v>9</v>
      </c>
      <c r="AN22" s="13"/>
      <c r="AO22" s="14">
        <f t="shared" si="7"/>
        <v>7.11</v>
      </c>
      <c r="AP22" s="13"/>
      <c r="AQ22" s="15">
        <f t="shared" si="8"/>
        <v>0</v>
      </c>
      <c r="AR22" s="58">
        <f t="shared" si="9"/>
        <v>7.1</v>
      </c>
      <c r="AS22" s="13">
        <v>9</v>
      </c>
      <c r="AT22" s="13">
        <v>10</v>
      </c>
      <c r="AU22" s="13">
        <v>5</v>
      </c>
      <c r="AV22" s="13">
        <v>5</v>
      </c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>
        <v>7.2</v>
      </c>
      <c r="BF22" s="13">
        <v>10</v>
      </c>
      <c r="BG22" s="13"/>
      <c r="BH22" s="14">
        <f t="shared" si="12"/>
        <v>8.0399999999999991</v>
      </c>
      <c r="BI22" s="13"/>
      <c r="BJ22" s="15">
        <f t="shared" si="13"/>
        <v>0</v>
      </c>
      <c r="BK22" s="58">
        <f t="shared" si="14"/>
        <v>8</v>
      </c>
      <c r="BL22" s="13">
        <v>5</v>
      </c>
      <c r="BM22" s="13">
        <v>2</v>
      </c>
      <c r="BN22" s="13">
        <v>5</v>
      </c>
      <c r="BO22" s="13">
        <v>8</v>
      </c>
      <c r="BP22" s="13">
        <v>5</v>
      </c>
      <c r="BQ22" s="14">
        <f t="shared" si="15"/>
        <v>0</v>
      </c>
      <c r="BR22" s="13">
        <v>7</v>
      </c>
      <c r="BS22" s="13"/>
      <c r="BT22" s="13"/>
      <c r="BU22" s="13"/>
      <c r="BV22" s="13"/>
      <c r="BW22" s="14">
        <f t="shared" si="16"/>
        <v>0</v>
      </c>
      <c r="BX22" s="13">
        <v>5.3</v>
      </c>
      <c r="BY22" s="13">
        <v>9</v>
      </c>
      <c r="BZ22" s="13"/>
      <c r="CA22" s="14">
        <f t="shared" si="17"/>
        <v>6.41</v>
      </c>
      <c r="CB22" s="13"/>
      <c r="CC22" s="15">
        <f t="shared" si="18"/>
        <v>0</v>
      </c>
      <c r="CD22" s="58">
        <f t="shared" si="19"/>
        <v>6.4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422718</v>
      </c>
      <c r="C23" s="2">
        <v>4779</v>
      </c>
      <c r="D23" s="2">
        <v>14091</v>
      </c>
      <c r="E23" s="2" t="s">
        <v>142</v>
      </c>
      <c r="F23" s="70" t="s">
        <v>46</v>
      </c>
      <c r="G23" s="61">
        <v>8.66</v>
      </c>
      <c r="H23" s="8">
        <v>7.42</v>
      </c>
      <c r="I23" s="8">
        <v>8</v>
      </c>
      <c r="J23" s="8">
        <v>6.45</v>
      </c>
      <c r="K23" s="8">
        <v>7.3</v>
      </c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>
        <v>7.7</v>
      </c>
      <c r="T23" s="8">
        <v>9</v>
      </c>
      <c r="U23" s="8"/>
      <c r="V23" s="14">
        <f t="shared" si="2"/>
        <v>8.09</v>
      </c>
      <c r="W23" s="8"/>
      <c r="X23" s="15">
        <f t="shared" si="3"/>
        <v>0</v>
      </c>
      <c r="Y23" s="58">
        <f t="shared" si="4"/>
        <v>8.1</v>
      </c>
      <c r="Z23" s="8">
        <v>8</v>
      </c>
      <c r="AA23" s="8">
        <v>7.5</v>
      </c>
      <c r="AB23" s="8">
        <v>7.3</v>
      </c>
      <c r="AC23" s="8">
        <v>1.6</v>
      </c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>
        <v>6.7</v>
      </c>
      <c r="AM23" s="8">
        <v>10</v>
      </c>
      <c r="AN23" s="8"/>
      <c r="AO23" s="14">
        <f t="shared" si="7"/>
        <v>7.69</v>
      </c>
      <c r="AP23" s="8"/>
      <c r="AQ23" s="15">
        <f t="shared" si="8"/>
        <v>0</v>
      </c>
      <c r="AR23" s="58">
        <f t="shared" si="9"/>
        <v>7.7</v>
      </c>
      <c r="AS23" s="8">
        <v>9</v>
      </c>
      <c r="AT23" s="8">
        <v>10</v>
      </c>
      <c r="AU23" s="8">
        <v>7</v>
      </c>
      <c r="AV23" s="8">
        <v>4</v>
      </c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>
        <v>7.6</v>
      </c>
      <c r="BF23" s="8">
        <v>10</v>
      </c>
      <c r="BG23" s="8"/>
      <c r="BH23" s="14">
        <f t="shared" si="12"/>
        <v>8.32</v>
      </c>
      <c r="BI23" s="8"/>
      <c r="BJ23" s="15">
        <f t="shared" si="13"/>
        <v>0</v>
      </c>
      <c r="BK23" s="58">
        <f t="shared" si="14"/>
        <v>8.3000000000000007</v>
      </c>
      <c r="BL23" s="8">
        <v>7</v>
      </c>
      <c r="BM23" s="8">
        <v>5</v>
      </c>
      <c r="BN23" s="8">
        <v>5</v>
      </c>
      <c r="BO23" s="8">
        <v>7</v>
      </c>
      <c r="BP23" s="8">
        <v>5</v>
      </c>
      <c r="BQ23" s="14">
        <f t="shared" si="15"/>
        <v>0</v>
      </c>
      <c r="BR23" s="8">
        <v>7</v>
      </c>
      <c r="BS23" s="8"/>
      <c r="BT23" s="8"/>
      <c r="BU23" s="8"/>
      <c r="BV23" s="8"/>
      <c r="BW23" s="14">
        <f t="shared" si="16"/>
        <v>0</v>
      </c>
      <c r="BX23" s="8">
        <v>5.9</v>
      </c>
      <c r="BY23" s="8">
        <v>10</v>
      </c>
      <c r="BZ23" s="8"/>
      <c r="CA23" s="14">
        <f t="shared" si="17"/>
        <v>7.13</v>
      </c>
      <c r="CB23" s="8"/>
      <c r="CC23" s="15">
        <f t="shared" si="18"/>
        <v>0</v>
      </c>
      <c r="CD23" s="58">
        <f t="shared" si="19"/>
        <v>7.1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2562790</v>
      </c>
      <c r="C24" s="3">
        <v>4780</v>
      </c>
      <c r="D24" s="3">
        <v>14092</v>
      </c>
      <c r="E24" s="3" t="s">
        <v>143</v>
      </c>
      <c r="F24" s="72" t="s">
        <v>46</v>
      </c>
      <c r="G24" s="62">
        <v>7.76</v>
      </c>
      <c r="H24" s="13">
        <v>7.46</v>
      </c>
      <c r="I24" s="13">
        <v>1</v>
      </c>
      <c r="J24" s="13">
        <v>7.1</v>
      </c>
      <c r="K24" s="13">
        <v>7.1</v>
      </c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>
        <v>6.5</v>
      </c>
      <c r="T24" s="13">
        <v>6</v>
      </c>
      <c r="U24" s="13"/>
      <c r="V24" s="14">
        <f t="shared" si="2"/>
        <v>6.35</v>
      </c>
      <c r="W24" s="13"/>
      <c r="X24" s="15">
        <f t="shared" si="3"/>
        <v>0</v>
      </c>
      <c r="Y24" s="58">
        <f t="shared" si="4"/>
        <v>6.4</v>
      </c>
      <c r="Z24" s="13">
        <v>8</v>
      </c>
      <c r="AA24" s="13">
        <v>6</v>
      </c>
      <c r="AB24" s="13">
        <v>6.4</v>
      </c>
      <c r="AC24" s="13">
        <v>1.6</v>
      </c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>
        <v>6</v>
      </c>
      <c r="AM24" s="13">
        <v>7</v>
      </c>
      <c r="AN24" s="13"/>
      <c r="AO24" s="14">
        <f t="shared" si="7"/>
        <v>6.3</v>
      </c>
      <c r="AP24" s="13"/>
      <c r="AQ24" s="15">
        <f t="shared" si="8"/>
        <v>0</v>
      </c>
      <c r="AR24" s="58">
        <f t="shared" si="9"/>
        <v>6.3</v>
      </c>
      <c r="AS24" s="13">
        <v>9</v>
      </c>
      <c r="AT24" s="13">
        <v>10</v>
      </c>
      <c r="AU24" s="13">
        <v>6</v>
      </c>
      <c r="AV24" s="13">
        <v>4</v>
      </c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>
        <v>7.3</v>
      </c>
      <c r="BF24" s="13">
        <v>8</v>
      </c>
      <c r="BG24" s="13"/>
      <c r="BH24" s="14">
        <f t="shared" si="12"/>
        <v>7.51</v>
      </c>
      <c r="BI24" s="13"/>
      <c r="BJ24" s="15">
        <f t="shared" si="13"/>
        <v>0</v>
      </c>
      <c r="BK24" s="58">
        <f t="shared" si="14"/>
        <v>7.5</v>
      </c>
      <c r="BL24" s="13">
        <v>7</v>
      </c>
      <c r="BM24" s="13">
        <v>5</v>
      </c>
      <c r="BN24" s="13">
        <v>2</v>
      </c>
      <c r="BO24" s="13">
        <v>7</v>
      </c>
      <c r="BP24" s="13">
        <v>6</v>
      </c>
      <c r="BQ24" s="14">
        <f t="shared" si="15"/>
        <v>0</v>
      </c>
      <c r="BR24" s="13">
        <v>7</v>
      </c>
      <c r="BS24" s="13"/>
      <c r="BT24" s="13"/>
      <c r="BU24" s="13"/>
      <c r="BV24" s="13"/>
      <c r="BW24" s="14">
        <f t="shared" si="16"/>
        <v>0</v>
      </c>
      <c r="BX24" s="13">
        <v>5.5</v>
      </c>
      <c r="BY24" s="13">
        <v>8</v>
      </c>
      <c r="BZ24" s="13"/>
      <c r="CA24" s="14">
        <f t="shared" si="17"/>
        <v>6.25</v>
      </c>
      <c r="CB24" s="13"/>
      <c r="CC24" s="15">
        <f t="shared" si="18"/>
        <v>0</v>
      </c>
      <c r="CD24" s="58">
        <f t="shared" si="19"/>
        <v>6.3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07" priority="12" operator="greaterThan">
      <formula>1.1</formula>
    </cfRule>
  </conditionalFormatting>
  <conditionalFormatting sqref="Y13:Y7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7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7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7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72">
    <cfRule type="cellIs" dxfId="91" priority="2" stopIfTrue="1" operator="between">
      <formula>0</formula>
      <formula>10</formula>
    </cfRule>
  </conditionalFormatting>
  <conditionalFormatting sqref="CG13:CG7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7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0" zoomScaleNormal="80" workbookViewId="0">
      <pane xSplit="6" ySplit="12" topLeftCell="CE17" activePane="bottomRight" state="frozen"/>
      <selection pane="topRight"/>
      <selection pane="bottomLeft"/>
      <selection pane="bottomRight" activeCell="CB23" sqref="CB2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126</v>
      </c>
      <c r="E3" s="2" t="s">
        <v>127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105</v>
      </c>
      <c r="E6" s="2" t="s">
        <v>106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16</v>
      </c>
      <c r="D7" t="s">
        <v>130</v>
      </c>
      <c r="E7" s="6" t="s">
        <v>131</v>
      </c>
      <c r="G7" s="112" t="s">
        <v>19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19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19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19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20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21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21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21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21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22</v>
      </c>
      <c r="H10" s="107"/>
      <c r="I10" s="107"/>
      <c r="J10" s="107"/>
      <c r="K10" s="107"/>
      <c r="L10" s="108"/>
      <c r="M10" s="106" t="s">
        <v>23</v>
      </c>
      <c r="N10" s="107"/>
      <c r="O10" s="107"/>
      <c r="P10" s="107"/>
      <c r="Q10" s="107"/>
      <c r="R10" s="108"/>
      <c r="S10" s="106" t="s">
        <v>24</v>
      </c>
      <c r="T10" s="107"/>
      <c r="U10" s="107"/>
      <c r="V10" s="108"/>
      <c r="W10" s="106" t="s">
        <v>25</v>
      </c>
      <c r="X10" s="108"/>
      <c r="Y10" s="53" t="s">
        <v>26</v>
      </c>
      <c r="Z10" s="106" t="s">
        <v>22</v>
      </c>
      <c r="AA10" s="107"/>
      <c r="AB10" s="107"/>
      <c r="AC10" s="107"/>
      <c r="AD10" s="107"/>
      <c r="AE10" s="108"/>
      <c r="AF10" s="106" t="s">
        <v>23</v>
      </c>
      <c r="AG10" s="107"/>
      <c r="AH10" s="107"/>
      <c r="AI10" s="107"/>
      <c r="AJ10" s="107"/>
      <c r="AK10" s="108"/>
      <c r="AL10" s="106" t="s">
        <v>24</v>
      </c>
      <c r="AM10" s="107"/>
      <c r="AN10" s="107"/>
      <c r="AO10" s="108"/>
      <c r="AP10" s="106" t="s">
        <v>25</v>
      </c>
      <c r="AQ10" s="108"/>
      <c r="AR10" s="53" t="s">
        <v>26</v>
      </c>
      <c r="AS10" s="106" t="s">
        <v>22</v>
      </c>
      <c r="AT10" s="107"/>
      <c r="AU10" s="107"/>
      <c r="AV10" s="107"/>
      <c r="AW10" s="107"/>
      <c r="AX10" s="108"/>
      <c r="AY10" s="106" t="s">
        <v>23</v>
      </c>
      <c r="AZ10" s="107"/>
      <c r="BA10" s="107"/>
      <c r="BB10" s="107"/>
      <c r="BC10" s="107"/>
      <c r="BD10" s="108"/>
      <c r="BE10" s="106" t="s">
        <v>24</v>
      </c>
      <c r="BF10" s="107"/>
      <c r="BG10" s="107"/>
      <c r="BH10" s="108"/>
      <c r="BI10" s="106" t="s">
        <v>25</v>
      </c>
      <c r="BJ10" s="108"/>
      <c r="BK10" s="53" t="s">
        <v>26</v>
      </c>
      <c r="BL10" s="100" t="s">
        <v>22</v>
      </c>
      <c r="BM10" s="101"/>
      <c r="BN10" s="101"/>
      <c r="BO10" s="101"/>
      <c r="BP10" s="101"/>
      <c r="BQ10" s="102"/>
      <c r="BR10" s="100" t="s">
        <v>23</v>
      </c>
      <c r="BS10" s="101"/>
      <c r="BT10" s="101"/>
      <c r="BU10" s="101"/>
      <c r="BV10" s="101"/>
      <c r="BW10" s="102"/>
      <c r="BX10" s="100" t="s">
        <v>24</v>
      </c>
      <c r="BY10" s="101"/>
      <c r="BZ10" s="101"/>
      <c r="CA10" s="102"/>
      <c r="CB10" s="100" t="s">
        <v>25</v>
      </c>
      <c r="CC10" s="102"/>
      <c r="CD10" s="59" t="s">
        <v>26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27</v>
      </c>
      <c r="G11" s="11">
        <v>0.2</v>
      </c>
      <c r="H11" s="12">
        <v>0.2</v>
      </c>
      <c r="I11" s="12">
        <v>0.15</v>
      </c>
      <c r="J11" s="12">
        <v>0.15</v>
      </c>
      <c r="K11" s="12">
        <v>0.3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0.25</v>
      </c>
      <c r="AA11" s="12">
        <v>0.25</v>
      </c>
      <c r="AB11" s="12">
        <v>0.15</v>
      </c>
      <c r="AC11" s="12">
        <v>0.15</v>
      </c>
      <c r="AD11" s="12">
        <v>0.2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0.15</v>
      </c>
      <c r="AT11" s="12">
        <v>0.3</v>
      </c>
      <c r="AU11" s="12">
        <v>0.25</v>
      </c>
      <c r="AV11" s="11">
        <v>0.1</v>
      </c>
      <c r="AW11" s="12">
        <v>0.2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0.15</v>
      </c>
      <c r="BN11" s="12">
        <v>0.2</v>
      </c>
      <c r="BO11" s="12">
        <v>0.35</v>
      </c>
      <c r="BP11" s="12">
        <v>0.1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181</v>
      </c>
      <c r="H12" s="26" t="s">
        <v>182</v>
      </c>
      <c r="I12" s="26" t="s">
        <v>188</v>
      </c>
      <c r="J12" s="26" t="s">
        <v>187</v>
      </c>
      <c r="K12" s="26" t="s">
        <v>189</v>
      </c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80" t="s">
        <v>22</v>
      </c>
      <c r="AA12" s="80" t="s">
        <v>189</v>
      </c>
      <c r="AB12" s="80" t="s">
        <v>197</v>
      </c>
      <c r="AC12" s="80" t="s">
        <v>198</v>
      </c>
      <c r="AD12" s="80" t="s">
        <v>199</v>
      </c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188</v>
      </c>
      <c r="AT12" s="26" t="s">
        <v>207</v>
      </c>
      <c r="AU12" s="26" t="s">
        <v>208</v>
      </c>
      <c r="AV12" s="26" t="s">
        <v>188</v>
      </c>
      <c r="AW12" s="26" t="s">
        <v>189</v>
      </c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218</v>
      </c>
      <c r="BM12" s="26" t="s">
        <v>183</v>
      </c>
      <c r="BN12" s="26" t="s">
        <v>189</v>
      </c>
      <c r="BO12" s="26" t="s">
        <v>208</v>
      </c>
      <c r="BP12" s="26" t="s">
        <v>200</v>
      </c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407863</v>
      </c>
      <c r="C13" s="2">
        <v>4763</v>
      </c>
      <c r="D13" s="2">
        <v>14093</v>
      </c>
      <c r="E13" s="2" t="s">
        <v>146</v>
      </c>
      <c r="F13" s="70" t="s">
        <v>46</v>
      </c>
      <c r="G13" s="61">
        <v>7.6</v>
      </c>
      <c r="H13" s="8">
        <v>8.19</v>
      </c>
      <c r="I13" s="8">
        <v>8</v>
      </c>
      <c r="J13" s="8">
        <v>5</v>
      </c>
      <c r="K13" s="8">
        <v>6.6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7.09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7.1</v>
      </c>
      <c r="Z13" s="8">
        <v>6.5</v>
      </c>
      <c r="AA13" s="8">
        <v>7</v>
      </c>
      <c r="AB13" s="8">
        <v>7.65</v>
      </c>
      <c r="AC13" s="8">
        <v>7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6.97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>
        <v>8.8000000000000007</v>
      </c>
      <c r="AT13" s="8">
        <v>7</v>
      </c>
      <c r="AU13" s="8">
        <v>6.19</v>
      </c>
      <c r="AV13" s="8">
        <v>10</v>
      </c>
      <c r="AW13" s="8">
        <v>7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7.37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7.4</v>
      </c>
      <c r="BL13" s="8">
        <v>7</v>
      </c>
      <c r="BM13" s="8">
        <v>8</v>
      </c>
      <c r="BN13" s="8">
        <v>7.5</v>
      </c>
      <c r="BO13" s="8">
        <v>7</v>
      </c>
      <c r="BP13" s="8">
        <v>7.3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7.28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7.3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19830626</v>
      </c>
      <c r="C14" s="3">
        <v>4764</v>
      </c>
      <c r="D14" s="3">
        <v>14094</v>
      </c>
      <c r="E14" s="3" t="s">
        <v>147</v>
      </c>
      <c r="F14" s="72" t="s">
        <v>43</v>
      </c>
      <c r="G14" s="62">
        <v>7.65</v>
      </c>
      <c r="H14" s="13">
        <v>7.72</v>
      </c>
      <c r="I14" s="13">
        <v>8</v>
      </c>
      <c r="J14" s="13">
        <v>4</v>
      </c>
      <c r="K14" s="13">
        <v>6.1</v>
      </c>
      <c r="L14" s="14">
        <f t="shared" si="0"/>
        <v>6.7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6.7</v>
      </c>
      <c r="Z14" s="13">
        <v>6.7</v>
      </c>
      <c r="AA14" s="13">
        <v>7</v>
      </c>
      <c r="AB14" s="13">
        <v>9</v>
      </c>
      <c r="AC14" s="13">
        <v>7</v>
      </c>
      <c r="AD14" s="13">
        <v>7</v>
      </c>
      <c r="AE14" s="14">
        <f t="shared" si="5"/>
        <v>7.23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7.2</v>
      </c>
      <c r="AS14" s="13">
        <v>8.8000000000000007</v>
      </c>
      <c r="AT14" s="13">
        <v>7.13</v>
      </c>
      <c r="AU14" s="13">
        <v>6.14</v>
      </c>
      <c r="AV14" s="13">
        <v>10</v>
      </c>
      <c r="AW14" s="13">
        <v>5</v>
      </c>
      <c r="AX14" s="14">
        <f t="shared" si="10"/>
        <v>6.99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</v>
      </c>
      <c r="BL14" s="13">
        <v>5.8</v>
      </c>
      <c r="BM14" s="13">
        <v>6</v>
      </c>
      <c r="BN14" s="13">
        <v>6</v>
      </c>
      <c r="BO14" s="13">
        <v>5</v>
      </c>
      <c r="BP14" s="13">
        <v>5</v>
      </c>
      <c r="BQ14" s="14">
        <f t="shared" si="15"/>
        <v>5.51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5.5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7296312</v>
      </c>
      <c r="C15" s="2">
        <v>4765</v>
      </c>
      <c r="D15" s="2">
        <v>14095</v>
      </c>
      <c r="E15" s="2" t="s">
        <v>148</v>
      </c>
      <c r="F15" s="70" t="s">
        <v>46</v>
      </c>
      <c r="G15" s="61">
        <v>7.6</v>
      </c>
      <c r="H15" s="8">
        <v>7.44</v>
      </c>
      <c r="I15" s="8">
        <v>8</v>
      </c>
      <c r="J15" s="8">
        <v>7</v>
      </c>
      <c r="K15" s="8">
        <v>6.3</v>
      </c>
      <c r="L15" s="14">
        <f t="shared" si="0"/>
        <v>7.15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7.2</v>
      </c>
      <c r="Z15" s="8">
        <v>6.7</v>
      </c>
      <c r="AA15" s="8">
        <v>7</v>
      </c>
      <c r="AB15" s="8">
        <v>7.9</v>
      </c>
      <c r="AC15" s="8">
        <v>7</v>
      </c>
      <c r="AD15" s="8">
        <v>7</v>
      </c>
      <c r="AE15" s="14">
        <f t="shared" si="5"/>
        <v>7.06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7.1</v>
      </c>
      <c r="AS15" s="8">
        <v>8.8000000000000007</v>
      </c>
      <c r="AT15" s="8">
        <v>7.08</v>
      </c>
      <c r="AU15" s="8">
        <v>6.19</v>
      </c>
      <c r="AV15" s="8">
        <v>10</v>
      </c>
      <c r="AW15" s="8">
        <v>7.5</v>
      </c>
      <c r="AX15" s="14">
        <f t="shared" si="10"/>
        <v>7.49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7.5</v>
      </c>
      <c r="BL15" s="8">
        <v>6.35</v>
      </c>
      <c r="BM15" s="8">
        <v>8</v>
      </c>
      <c r="BN15" s="8">
        <v>7.5</v>
      </c>
      <c r="BO15" s="8">
        <v>7</v>
      </c>
      <c r="BP15" s="8">
        <v>8.4</v>
      </c>
      <c r="BQ15" s="14">
        <f t="shared" si="15"/>
        <v>7.26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7.3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413307</v>
      </c>
      <c r="C16" s="3">
        <v>4707</v>
      </c>
      <c r="D16" s="3">
        <v>14096</v>
      </c>
      <c r="E16" s="3" t="s">
        <v>149</v>
      </c>
      <c r="F16" s="72" t="s">
        <v>43</v>
      </c>
      <c r="G16" s="62">
        <v>6.76</v>
      </c>
      <c r="H16" s="13">
        <v>6.95</v>
      </c>
      <c r="I16" s="13">
        <v>10</v>
      </c>
      <c r="J16" s="13">
        <v>4</v>
      </c>
      <c r="K16" s="13">
        <v>5.9</v>
      </c>
      <c r="L16" s="14">
        <f t="shared" si="0"/>
        <v>6.61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6.6</v>
      </c>
      <c r="Z16" s="13">
        <v>6.1</v>
      </c>
      <c r="AA16" s="13">
        <v>6.5</v>
      </c>
      <c r="AB16" s="13">
        <v>7.5</v>
      </c>
      <c r="AC16" s="13">
        <v>7</v>
      </c>
      <c r="AD16" s="13">
        <v>7</v>
      </c>
      <c r="AE16" s="14">
        <f t="shared" si="5"/>
        <v>6.73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6.7</v>
      </c>
      <c r="AS16" s="13">
        <v>8.8000000000000007</v>
      </c>
      <c r="AT16" s="13">
        <v>6.81</v>
      </c>
      <c r="AU16" s="13">
        <v>6.19</v>
      </c>
      <c r="AV16" s="13">
        <v>10</v>
      </c>
      <c r="AW16" s="13">
        <v>4</v>
      </c>
      <c r="AX16" s="14">
        <f t="shared" si="10"/>
        <v>6.71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6.7</v>
      </c>
      <c r="BL16" s="13">
        <v>5.7</v>
      </c>
      <c r="BM16" s="13">
        <v>5</v>
      </c>
      <c r="BN16" s="13">
        <v>6</v>
      </c>
      <c r="BO16" s="13">
        <v>5</v>
      </c>
      <c r="BP16" s="13">
        <v>5</v>
      </c>
      <c r="BQ16" s="14">
        <f t="shared" si="15"/>
        <v>5.34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5.3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2461060</v>
      </c>
      <c r="C17" s="2">
        <v>4766</v>
      </c>
      <c r="D17" s="2">
        <v>14097</v>
      </c>
      <c r="E17" s="2" t="s">
        <v>150</v>
      </c>
      <c r="F17" s="70" t="s">
        <v>43</v>
      </c>
      <c r="G17" s="61">
        <v>7.65</v>
      </c>
      <c r="H17" s="8">
        <v>7.87</v>
      </c>
      <c r="I17" s="8">
        <v>8</v>
      </c>
      <c r="J17" s="8">
        <v>5</v>
      </c>
      <c r="K17" s="8">
        <v>7.4</v>
      </c>
      <c r="L17" s="14">
        <f t="shared" si="0"/>
        <v>7.27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7.3</v>
      </c>
      <c r="Z17" s="8">
        <v>6.8</v>
      </c>
      <c r="AA17" s="8">
        <v>7.5</v>
      </c>
      <c r="AB17" s="8">
        <v>8.4</v>
      </c>
      <c r="AC17" s="8">
        <v>7</v>
      </c>
      <c r="AD17" s="8">
        <v>7</v>
      </c>
      <c r="AE17" s="14">
        <f t="shared" si="5"/>
        <v>7.29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7.3</v>
      </c>
      <c r="AS17" s="8">
        <v>8.8000000000000007</v>
      </c>
      <c r="AT17" s="8">
        <v>7.31</v>
      </c>
      <c r="AU17" s="8">
        <v>6.19</v>
      </c>
      <c r="AV17" s="8">
        <v>10</v>
      </c>
      <c r="AW17" s="8">
        <v>7.5</v>
      </c>
      <c r="AX17" s="14">
        <f t="shared" si="10"/>
        <v>7.56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7.6</v>
      </c>
      <c r="BL17" s="8">
        <v>6.5</v>
      </c>
      <c r="BM17" s="8">
        <v>8</v>
      </c>
      <c r="BN17" s="8">
        <v>7.5</v>
      </c>
      <c r="BO17" s="8">
        <v>7</v>
      </c>
      <c r="BP17" s="8">
        <v>7.3</v>
      </c>
      <c r="BQ17" s="14">
        <f t="shared" si="15"/>
        <v>7.18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7.2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2568679</v>
      </c>
      <c r="C18" s="3">
        <v>4894</v>
      </c>
      <c r="D18" s="3">
        <v>14098</v>
      </c>
      <c r="E18" s="3" t="s">
        <v>151</v>
      </c>
      <c r="F18" s="72" t="s">
        <v>46</v>
      </c>
      <c r="G18" s="62">
        <v>6.8</v>
      </c>
      <c r="H18" s="13">
        <v>7.8</v>
      </c>
      <c r="I18" s="13">
        <v>8</v>
      </c>
      <c r="J18" s="13">
        <v>5.5</v>
      </c>
      <c r="K18" s="13">
        <v>6.6</v>
      </c>
      <c r="L18" s="14">
        <f t="shared" si="0"/>
        <v>6.93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6.9</v>
      </c>
      <c r="Z18" s="13">
        <v>6.5</v>
      </c>
      <c r="AA18" s="13">
        <v>7</v>
      </c>
      <c r="AB18" s="13">
        <v>7.85</v>
      </c>
      <c r="AC18" s="13">
        <v>7</v>
      </c>
      <c r="AD18" s="13">
        <v>7</v>
      </c>
      <c r="AE18" s="14">
        <f t="shared" si="5"/>
        <v>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13">
        <v>8.8000000000000007</v>
      </c>
      <c r="AT18" s="13">
        <v>7.44</v>
      </c>
      <c r="AU18" s="13">
        <v>6.14</v>
      </c>
      <c r="AV18" s="13">
        <v>10</v>
      </c>
      <c r="AW18" s="13">
        <v>7</v>
      </c>
      <c r="AX18" s="14">
        <f t="shared" si="10"/>
        <v>7.49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7.5</v>
      </c>
      <c r="BL18" s="13">
        <v>5.8</v>
      </c>
      <c r="BM18" s="13">
        <v>8</v>
      </c>
      <c r="BN18" s="13">
        <v>6</v>
      </c>
      <c r="BO18" s="13">
        <v>7</v>
      </c>
      <c r="BP18" s="13">
        <v>7.4</v>
      </c>
      <c r="BQ18" s="14">
        <f t="shared" si="15"/>
        <v>6.75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6.8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2201783</v>
      </c>
      <c r="C19" s="2">
        <v>4773</v>
      </c>
      <c r="D19" s="2">
        <v>14099</v>
      </c>
      <c r="E19" s="2" t="s">
        <v>152</v>
      </c>
      <c r="F19" s="70" t="s">
        <v>43</v>
      </c>
      <c r="G19" s="61">
        <v>7.6</v>
      </c>
      <c r="H19" s="8">
        <v>8.49</v>
      </c>
      <c r="I19" s="8">
        <v>8</v>
      </c>
      <c r="J19" s="8">
        <v>4.5</v>
      </c>
      <c r="K19" s="8">
        <v>7.1</v>
      </c>
      <c r="L19" s="14">
        <f t="shared" si="0"/>
        <v>7.22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7.2</v>
      </c>
      <c r="Z19" s="8">
        <v>6.9</v>
      </c>
      <c r="AA19" s="8">
        <v>7.5</v>
      </c>
      <c r="AB19" s="8">
        <v>8.3000000000000007</v>
      </c>
      <c r="AC19" s="8">
        <v>7</v>
      </c>
      <c r="AD19" s="8">
        <v>7</v>
      </c>
      <c r="AE19" s="14">
        <f t="shared" si="5"/>
        <v>7.3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7.3</v>
      </c>
      <c r="AS19" s="8">
        <v>8.8000000000000007</v>
      </c>
      <c r="AT19" s="8">
        <v>7.6</v>
      </c>
      <c r="AU19" s="8">
        <v>6.14</v>
      </c>
      <c r="AV19" s="8">
        <v>10</v>
      </c>
      <c r="AW19" s="8">
        <v>8</v>
      </c>
      <c r="AX19" s="14">
        <f t="shared" si="10"/>
        <v>7.74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7.7</v>
      </c>
      <c r="BL19" s="8">
        <v>6.5</v>
      </c>
      <c r="BM19" s="8">
        <v>8</v>
      </c>
      <c r="BN19" s="8">
        <v>7.5</v>
      </c>
      <c r="BO19" s="8">
        <v>7</v>
      </c>
      <c r="BP19" s="8">
        <v>8</v>
      </c>
      <c r="BQ19" s="14">
        <f t="shared" si="15"/>
        <v>7.25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7.3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855965</v>
      </c>
      <c r="C20" s="3">
        <v>5034</v>
      </c>
      <c r="D20" s="3">
        <v>14104</v>
      </c>
      <c r="E20" s="3" t="s">
        <v>153</v>
      </c>
      <c r="F20" s="72" t="s">
        <v>46</v>
      </c>
      <c r="G20" s="62">
        <v>7.82</v>
      </c>
      <c r="H20" s="13">
        <v>7.89</v>
      </c>
      <c r="I20" s="13">
        <v>10</v>
      </c>
      <c r="J20" s="13">
        <v>3</v>
      </c>
      <c r="K20" s="13">
        <v>7.5</v>
      </c>
      <c r="L20" s="14">
        <f t="shared" si="0"/>
        <v>7.34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7.3</v>
      </c>
      <c r="Z20" s="13">
        <v>6.9</v>
      </c>
      <c r="AA20" s="13">
        <v>7</v>
      </c>
      <c r="AB20" s="13">
        <v>8.1999999999999993</v>
      </c>
      <c r="AC20" s="13">
        <v>7</v>
      </c>
      <c r="AD20" s="13">
        <v>7</v>
      </c>
      <c r="AE20" s="14">
        <f t="shared" si="5"/>
        <v>7.16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7.2</v>
      </c>
      <c r="AS20" s="13">
        <v>8.8000000000000007</v>
      </c>
      <c r="AT20" s="13">
        <v>7.42</v>
      </c>
      <c r="AU20" s="13">
        <v>6.14</v>
      </c>
      <c r="AV20" s="13">
        <v>10</v>
      </c>
      <c r="AW20" s="13">
        <v>7</v>
      </c>
      <c r="AX20" s="14">
        <f t="shared" si="10"/>
        <v>7.48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7.5</v>
      </c>
      <c r="BL20" s="13">
        <v>6.5</v>
      </c>
      <c r="BM20" s="13">
        <v>8</v>
      </c>
      <c r="BN20" s="13">
        <v>7.5</v>
      </c>
      <c r="BO20" s="13">
        <v>7</v>
      </c>
      <c r="BP20" s="13">
        <v>7.3</v>
      </c>
      <c r="BQ20" s="14">
        <f t="shared" si="15"/>
        <v>7.18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7.2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413329</v>
      </c>
      <c r="C21" s="2">
        <v>4772</v>
      </c>
      <c r="D21" s="2">
        <v>14100</v>
      </c>
      <c r="E21" s="2" t="s">
        <v>154</v>
      </c>
      <c r="F21" s="70" t="s">
        <v>43</v>
      </c>
      <c r="G21" s="61">
        <v>7.79</v>
      </c>
      <c r="H21" s="8">
        <v>7.26</v>
      </c>
      <c r="I21" s="8">
        <v>10</v>
      </c>
      <c r="J21" s="8">
        <v>5</v>
      </c>
      <c r="K21" s="8">
        <v>6.6</v>
      </c>
      <c r="L21" s="14">
        <f t="shared" si="0"/>
        <v>7.24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6.4</v>
      </c>
      <c r="AA21" s="8">
        <v>7</v>
      </c>
      <c r="AB21" s="8">
        <v>8</v>
      </c>
      <c r="AC21" s="8">
        <v>7</v>
      </c>
      <c r="AD21" s="8">
        <v>7</v>
      </c>
      <c r="AE21" s="14">
        <f t="shared" si="5"/>
        <v>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</v>
      </c>
      <c r="AS21" s="8">
        <v>8.8000000000000007</v>
      </c>
      <c r="AT21" s="8">
        <v>7.13</v>
      </c>
      <c r="AU21" s="8">
        <v>6.14</v>
      </c>
      <c r="AV21" s="8">
        <v>10</v>
      </c>
      <c r="AW21" s="8">
        <v>6.5</v>
      </c>
      <c r="AX21" s="14">
        <f t="shared" si="10"/>
        <v>7.29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7.3</v>
      </c>
      <c r="BL21" s="8">
        <v>5.7</v>
      </c>
      <c r="BM21" s="8">
        <v>5</v>
      </c>
      <c r="BN21" s="8">
        <v>6</v>
      </c>
      <c r="BO21" s="8">
        <v>7</v>
      </c>
      <c r="BP21" s="8">
        <v>7.6</v>
      </c>
      <c r="BQ21" s="14">
        <f t="shared" si="15"/>
        <v>6.3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6.3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2201253</v>
      </c>
      <c r="C22" s="3">
        <v>4769</v>
      </c>
      <c r="D22" s="3">
        <v>14101</v>
      </c>
      <c r="E22" s="3" t="s">
        <v>155</v>
      </c>
      <c r="F22" s="72" t="s">
        <v>43</v>
      </c>
      <c r="G22" s="62">
        <v>7.65</v>
      </c>
      <c r="H22" s="13">
        <v>7.73</v>
      </c>
      <c r="I22" s="13">
        <v>8</v>
      </c>
      <c r="J22" s="13">
        <v>4.5</v>
      </c>
      <c r="K22" s="13">
        <v>7.1</v>
      </c>
      <c r="L22" s="14">
        <f t="shared" si="0"/>
        <v>7.08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7.1</v>
      </c>
      <c r="Z22" s="13">
        <v>6.9</v>
      </c>
      <c r="AA22" s="13">
        <v>7.5</v>
      </c>
      <c r="AB22" s="13">
        <v>8</v>
      </c>
      <c r="AC22" s="13">
        <v>7</v>
      </c>
      <c r="AD22" s="13">
        <v>7</v>
      </c>
      <c r="AE22" s="14">
        <f t="shared" si="5"/>
        <v>7.25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7.3</v>
      </c>
      <c r="AS22" s="13">
        <v>8.8000000000000007</v>
      </c>
      <c r="AT22" s="13">
        <v>7.28</v>
      </c>
      <c r="AU22" s="13">
        <v>6.19</v>
      </c>
      <c r="AV22" s="13">
        <v>10</v>
      </c>
      <c r="AW22" s="13">
        <v>8</v>
      </c>
      <c r="AX22" s="14">
        <f t="shared" si="10"/>
        <v>7.65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7.7</v>
      </c>
      <c r="BL22" s="13">
        <v>6</v>
      </c>
      <c r="BM22" s="13">
        <v>8</v>
      </c>
      <c r="BN22" s="13">
        <v>7</v>
      </c>
      <c r="BO22" s="13">
        <v>6</v>
      </c>
      <c r="BP22" s="13">
        <v>8.6</v>
      </c>
      <c r="BQ22" s="14">
        <f t="shared" si="15"/>
        <v>6.76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6.8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2629595</v>
      </c>
      <c r="C23" s="2">
        <v>4767</v>
      </c>
      <c r="D23" s="2">
        <v>14102</v>
      </c>
      <c r="E23" s="2" t="s">
        <v>156</v>
      </c>
      <c r="F23" s="70" t="s">
        <v>43</v>
      </c>
      <c r="G23" s="61">
        <v>7.82</v>
      </c>
      <c r="H23" s="8">
        <v>7.85</v>
      </c>
      <c r="I23" s="8">
        <v>10</v>
      </c>
      <c r="J23" s="8">
        <v>4</v>
      </c>
      <c r="K23" s="8">
        <v>7.1</v>
      </c>
      <c r="L23" s="14">
        <f t="shared" si="0"/>
        <v>7.36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7.4</v>
      </c>
      <c r="Z23" s="8">
        <v>6.9</v>
      </c>
      <c r="AA23" s="8">
        <v>7.5</v>
      </c>
      <c r="AB23" s="8">
        <v>9</v>
      </c>
      <c r="AC23" s="8">
        <v>7</v>
      </c>
      <c r="AD23" s="8">
        <v>7</v>
      </c>
      <c r="AE23" s="14">
        <f t="shared" si="5"/>
        <v>7.4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7.4</v>
      </c>
      <c r="AS23" s="8">
        <v>8.8000000000000007</v>
      </c>
      <c r="AT23" s="8">
        <v>7.18</v>
      </c>
      <c r="AU23" s="8">
        <v>6.19</v>
      </c>
      <c r="AV23" s="8">
        <v>10</v>
      </c>
      <c r="AW23" s="8">
        <v>8</v>
      </c>
      <c r="AX23" s="14">
        <f t="shared" si="10"/>
        <v>7.62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7.6</v>
      </c>
      <c r="BL23" s="8">
        <v>6.4</v>
      </c>
      <c r="BM23" s="8">
        <v>8</v>
      </c>
      <c r="BN23" s="8">
        <v>6.5</v>
      </c>
      <c r="BO23" s="8">
        <v>6</v>
      </c>
      <c r="BP23" s="8">
        <v>7</v>
      </c>
      <c r="BQ23" s="14">
        <f t="shared" si="15"/>
        <v>6.58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6.6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6" priority="12" operator="greaterThan">
      <formula>1.1</formula>
    </cfRule>
  </conditionalFormatting>
  <conditionalFormatting sqref="Y13:Y7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7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7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7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72">
    <cfRule type="cellIs" dxfId="70" priority="2" stopIfTrue="1" operator="between">
      <formula>0</formula>
      <formula>10</formula>
    </cfRule>
  </conditionalFormatting>
  <conditionalFormatting sqref="CG13:CG7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7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CD21" activePane="bottomRight" state="frozen"/>
      <selection pane="topRight"/>
      <selection pane="bottomLeft"/>
      <selection pane="bottomRight" activeCell="BY23" sqref="BY2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126</v>
      </c>
      <c r="E3" s="2" t="s">
        <v>127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105</v>
      </c>
      <c r="E6" s="2" t="s">
        <v>106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16</v>
      </c>
      <c r="D7" t="s">
        <v>144</v>
      </c>
      <c r="E7" s="6" t="s">
        <v>145</v>
      </c>
      <c r="G7" s="112" t="s">
        <v>19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19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19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19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20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21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21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21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21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22</v>
      </c>
      <c r="H10" s="107"/>
      <c r="I10" s="107"/>
      <c r="J10" s="107"/>
      <c r="K10" s="107"/>
      <c r="L10" s="108"/>
      <c r="M10" s="106" t="s">
        <v>23</v>
      </c>
      <c r="N10" s="107"/>
      <c r="O10" s="107"/>
      <c r="P10" s="107"/>
      <c r="Q10" s="107"/>
      <c r="R10" s="108"/>
      <c r="S10" s="106" t="s">
        <v>24</v>
      </c>
      <c r="T10" s="107"/>
      <c r="U10" s="107"/>
      <c r="V10" s="108"/>
      <c r="W10" s="106" t="s">
        <v>25</v>
      </c>
      <c r="X10" s="108"/>
      <c r="Y10" s="53" t="s">
        <v>26</v>
      </c>
      <c r="Z10" s="106" t="s">
        <v>22</v>
      </c>
      <c r="AA10" s="107"/>
      <c r="AB10" s="107"/>
      <c r="AC10" s="107"/>
      <c r="AD10" s="107"/>
      <c r="AE10" s="108"/>
      <c r="AF10" s="106" t="s">
        <v>23</v>
      </c>
      <c r="AG10" s="107"/>
      <c r="AH10" s="107"/>
      <c r="AI10" s="107"/>
      <c r="AJ10" s="107"/>
      <c r="AK10" s="108"/>
      <c r="AL10" s="106" t="s">
        <v>24</v>
      </c>
      <c r="AM10" s="107"/>
      <c r="AN10" s="107"/>
      <c r="AO10" s="108"/>
      <c r="AP10" s="106" t="s">
        <v>25</v>
      </c>
      <c r="AQ10" s="108"/>
      <c r="AR10" s="53" t="s">
        <v>26</v>
      </c>
      <c r="AS10" s="106" t="s">
        <v>22</v>
      </c>
      <c r="AT10" s="107"/>
      <c r="AU10" s="107"/>
      <c r="AV10" s="107"/>
      <c r="AW10" s="107"/>
      <c r="AX10" s="108"/>
      <c r="AY10" s="106" t="s">
        <v>23</v>
      </c>
      <c r="AZ10" s="107"/>
      <c r="BA10" s="107"/>
      <c r="BB10" s="107"/>
      <c r="BC10" s="107"/>
      <c r="BD10" s="108"/>
      <c r="BE10" s="106" t="s">
        <v>24</v>
      </c>
      <c r="BF10" s="107"/>
      <c r="BG10" s="107"/>
      <c r="BH10" s="108"/>
      <c r="BI10" s="106" t="s">
        <v>25</v>
      </c>
      <c r="BJ10" s="108"/>
      <c r="BK10" s="53" t="s">
        <v>26</v>
      </c>
      <c r="BL10" s="100" t="s">
        <v>22</v>
      </c>
      <c r="BM10" s="101"/>
      <c r="BN10" s="101"/>
      <c r="BO10" s="101"/>
      <c r="BP10" s="101"/>
      <c r="BQ10" s="102"/>
      <c r="BR10" s="100" t="s">
        <v>23</v>
      </c>
      <c r="BS10" s="101"/>
      <c r="BT10" s="101"/>
      <c r="BU10" s="101"/>
      <c r="BV10" s="101"/>
      <c r="BW10" s="102"/>
      <c r="BX10" s="100" t="s">
        <v>24</v>
      </c>
      <c r="BY10" s="101"/>
      <c r="BZ10" s="101"/>
      <c r="CA10" s="102"/>
      <c r="CB10" s="100" t="s">
        <v>25</v>
      </c>
      <c r="CC10" s="102"/>
      <c r="CD10" s="59" t="s">
        <v>26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27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>
        <v>0.7</v>
      </c>
      <c r="T11" s="12">
        <v>0.3</v>
      </c>
      <c r="U11" s="12"/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>
        <v>0.7</v>
      </c>
      <c r="AM11" s="12">
        <v>0.3</v>
      </c>
      <c r="AN11" s="12"/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>
        <v>0.7</v>
      </c>
      <c r="BF11" s="12">
        <v>0.3</v>
      </c>
      <c r="BG11" s="12"/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>
        <v>0.7</v>
      </c>
      <c r="BY11" s="12">
        <v>0.3</v>
      </c>
      <c r="BZ11" s="12"/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181</v>
      </c>
      <c r="H12" s="26" t="s">
        <v>182</v>
      </c>
      <c r="I12" s="26" t="s">
        <v>183</v>
      </c>
      <c r="J12" s="26" t="s">
        <v>184</v>
      </c>
      <c r="K12" s="26" t="s">
        <v>185</v>
      </c>
      <c r="L12" s="56" t="s">
        <v>34</v>
      </c>
      <c r="M12" s="26"/>
      <c r="N12" s="26"/>
      <c r="O12" s="26"/>
      <c r="P12" s="26"/>
      <c r="Q12" s="26"/>
      <c r="R12" s="56" t="s">
        <v>34</v>
      </c>
      <c r="S12" s="26" t="s">
        <v>179</v>
      </c>
      <c r="T12" s="26" t="s">
        <v>180</v>
      </c>
      <c r="U12" s="26"/>
      <c r="V12" s="56" t="s">
        <v>35</v>
      </c>
      <c r="W12" s="26"/>
      <c r="X12" s="10" t="s">
        <v>36</v>
      </c>
      <c r="Y12" s="54" t="s">
        <v>37</v>
      </c>
      <c r="Z12" s="80" t="s">
        <v>22</v>
      </c>
      <c r="AA12" s="80" t="s">
        <v>189</v>
      </c>
      <c r="AB12" s="80" t="s">
        <v>195</v>
      </c>
      <c r="AC12" s="80" t="s">
        <v>196</v>
      </c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205</v>
      </c>
      <c r="AT12" s="26" t="s">
        <v>204</v>
      </c>
      <c r="AU12" s="26" t="s">
        <v>189</v>
      </c>
      <c r="AV12" s="80" t="s">
        <v>206</v>
      </c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 t="s">
        <v>200</v>
      </c>
      <c r="BF12" s="26" t="s">
        <v>201</v>
      </c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219</v>
      </c>
      <c r="BM12" s="26" t="s">
        <v>220</v>
      </c>
      <c r="BN12" s="26" t="s">
        <v>221</v>
      </c>
      <c r="BO12" s="26" t="s">
        <v>192</v>
      </c>
      <c r="BP12" s="26" t="s">
        <v>188</v>
      </c>
      <c r="BQ12" s="56" t="s">
        <v>34</v>
      </c>
      <c r="BR12" s="26" t="s">
        <v>188</v>
      </c>
      <c r="BS12" s="26"/>
      <c r="BT12" s="26"/>
      <c r="BU12" s="26"/>
      <c r="BV12" s="26"/>
      <c r="BW12" s="56" t="s">
        <v>34</v>
      </c>
      <c r="BX12" s="26" t="s">
        <v>200</v>
      </c>
      <c r="BY12" s="26" t="s">
        <v>201</v>
      </c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407863</v>
      </c>
      <c r="C13" s="2">
        <v>4763</v>
      </c>
      <c r="D13" s="2">
        <v>14093</v>
      </c>
      <c r="E13" s="2" t="s">
        <v>146</v>
      </c>
      <c r="F13" s="70" t="s">
        <v>46</v>
      </c>
      <c r="G13" s="61">
        <v>7.6</v>
      </c>
      <c r="H13" s="8">
        <v>7.14</v>
      </c>
      <c r="I13" s="8">
        <v>10</v>
      </c>
      <c r="J13" s="8">
        <v>1</v>
      </c>
      <c r="K13" s="8">
        <v>1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>
        <v>5.8</v>
      </c>
      <c r="T13" s="8">
        <v>8</v>
      </c>
      <c r="U13" s="8"/>
      <c r="V13" s="14">
        <f t="shared" ref="V13:V44" si="2">IF(OR($G$4="MEDIA",$G$4="BASICA - TERCER CICLO"),ROUND((S13*$S$11)+(T13*$T$11)+(U13*$U$11),2),ROUND((S13*$S$11)+(T13*$T$11)+(U13*$U$11),2))</f>
        <v>6.46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6.5</v>
      </c>
      <c r="Z13" s="8">
        <v>8</v>
      </c>
      <c r="AA13" s="8">
        <v>7</v>
      </c>
      <c r="AB13" s="8">
        <v>6.5</v>
      </c>
      <c r="AC13" s="8">
        <v>5.4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>
        <v>6.8</v>
      </c>
      <c r="AM13" s="8">
        <v>8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7.16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7.2</v>
      </c>
      <c r="AS13" s="8">
        <v>8.8000000000000007</v>
      </c>
      <c r="AT13" s="8">
        <v>10</v>
      </c>
      <c r="AU13" s="8">
        <v>5</v>
      </c>
      <c r="AV13" s="8">
        <v>4.5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>
        <v>7</v>
      </c>
      <c r="BF13" s="8">
        <v>9</v>
      </c>
      <c r="BG13" s="8"/>
      <c r="BH13" s="14">
        <f t="shared" ref="BH13:BH44" si="12">IF(OR($G$4="MEDIA",$G$4="BASICA - TERCER CICLO"),ROUND((BE13*$BE$11)+(BF13*$BF$11)+(BG13*$BG$11),2),ROUND((BE13*$BE$11)+(BF13*$BF$11)+(BG13*$BG$11),2))</f>
        <v>7.6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7.6</v>
      </c>
      <c r="BL13" s="8">
        <v>6.5</v>
      </c>
      <c r="BM13" s="8">
        <v>2</v>
      </c>
      <c r="BN13" s="8">
        <v>2.5</v>
      </c>
      <c r="BO13" s="8">
        <v>8</v>
      </c>
      <c r="BP13" s="8">
        <v>6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>
        <v>8</v>
      </c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>
        <v>5.4</v>
      </c>
      <c r="BY13" s="8">
        <v>9</v>
      </c>
      <c r="BZ13" s="8"/>
      <c r="CA13" s="14">
        <f t="shared" ref="CA13:CA44" si="17">IF(OR($G$4="MEDIA",$G$4="BASICA - TERCER CICLO"),ROUND((BX13*$BX$11)+(BY13*$BY$11)+(BZ13*$BZ$11),2),ROUND((BX13*$BX$11)+(BY13*$BY$11)+(BZ13*$BZ$11),2))</f>
        <v>6.48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6.5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19830626</v>
      </c>
      <c r="C14" s="3">
        <v>4764</v>
      </c>
      <c r="D14" s="3">
        <v>14094</v>
      </c>
      <c r="E14" s="3" t="s">
        <v>147</v>
      </c>
      <c r="F14" s="72" t="s">
        <v>43</v>
      </c>
      <c r="G14" s="62">
        <v>7.17</v>
      </c>
      <c r="H14" s="13">
        <v>6.06</v>
      </c>
      <c r="I14" s="13">
        <v>5</v>
      </c>
      <c r="J14" s="13">
        <v>1</v>
      </c>
      <c r="K14" s="13">
        <v>7.15</v>
      </c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>
        <v>5.6</v>
      </c>
      <c r="T14" s="13">
        <v>8</v>
      </c>
      <c r="U14" s="13"/>
      <c r="V14" s="14">
        <f t="shared" si="2"/>
        <v>6.32</v>
      </c>
      <c r="W14" s="13"/>
      <c r="X14" s="15">
        <f t="shared" si="3"/>
        <v>0</v>
      </c>
      <c r="Y14" s="58">
        <f t="shared" si="4"/>
        <v>6.3</v>
      </c>
      <c r="Z14" s="13">
        <v>8</v>
      </c>
      <c r="AA14" s="13">
        <v>6.5</v>
      </c>
      <c r="AB14" s="13">
        <v>6.2</v>
      </c>
      <c r="AC14" s="13">
        <v>2.5</v>
      </c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>
        <v>6.1</v>
      </c>
      <c r="AM14" s="13">
        <v>8</v>
      </c>
      <c r="AN14" s="13"/>
      <c r="AO14" s="14">
        <f t="shared" si="7"/>
        <v>6.67</v>
      </c>
      <c r="AP14" s="13"/>
      <c r="AQ14" s="15">
        <f t="shared" si="8"/>
        <v>0</v>
      </c>
      <c r="AR14" s="58">
        <f t="shared" si="9"/>
        <v>6.7</v>
      </c>
      <c r="AS14" s="13">
        <v>8.8000000000000007</v>
      </c>
      <c r="AT14" s="13">
        <v>10</v>
      </c>
      <c r="AU14" s="13">
        <v>5</v>
      </c>
      <c r="AV14" s="13">
        <v>2.5</v>
      </c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>
        <v>6.6</v>
      </c>
      <c r="BF14" s="13">
        <v>9</v>
      </c>
      <c r="BG14" s="13"/>
      <c r="BH14" s="14">
        <f t="shared" si="12"/>
        <v>7.32</v>
      </c>
      <c r="BI14" s="13"/>
      <c r="BJ14" s="15">
        <f t="shared" si="13"/>
        <v>0</v>
      </c>
      <c r="BK14" s="58">
        <f t="shared" si="14"/>
        <v>7.3</v>
      </c>
      <c r="BL14" s="13">
        <v>6</v>
      </c>
      <c r="BM14" s="13">
        <v>5</v>
      </c>
      <c r="BN14" s="13">
        <v>5</v>
      </c>
      <c r="BO14" s="13">
        <v>7.5</v>
      </c>
      <c r="BP14" s="13">
        <v>5</v>
      </c>
      <c r="BQ14" s="14">
        <f t="shared" si="15"/>
        <v>0</v>
      </c>
      <c r="BR14" s="13">
        <v>9</v>
      </c>
      <c r="BS14" s="13"/>
      <c r="BT14" s="13"/>
      <c r="BU14" s="13"/>
      <c r="BV14" s="13"/>
      <c r="BW14" s="14">
        <f t="shared" si="16"/>
        <v>0</v>
      </c>
      <c r="BX14" s="13">
        <v>6.2</v>
      </c>
      <c r="BY14" s="13">
        <v>10</v>
      </c>
      <c r="BZ14" s="13"/>
      <c r="CA14" s="14">
        <f t="shared" si="17"/>
        <v>7.34</v>
      </c>
      <c r="CB14" s="13"/>
      <c r="CC14" s="15">
        <f t="shared" si="18"/>
        <v>0</v>
      </c>
      <c r="CD14" s="58">
        <f t="shared" si="19"/>
        <v>7.3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7296312</v>
      </c>
      <c r="C15" s="2">
        <v>4765</v>
      </c>
      <c r="D15" s="2">
        <v>14095</v>
      </c>
      <c r="E15" s="2" t="s">
        <v>148</v>
      </c>
      <c r="F15" s="70" t="s">
        <v>46</v>
      </c>
      <c r="G15" s="61">
        <v>7.6</v>
      </c>
      <c r="H15" s="8">
        <v>6.06</v>
      </c>
      <c r="I15" s="8">
        <v>10</v>
      </c>
      <c r="J15" s="8">
        <v>1</v>
      </c>
      <c r="K15" s="8">
        <v>7.15</v>
      </c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>
        <v>6.6</v>
      </c>
      <c r="T15" s="8">
        <v>7</v>
      </c>
      <c r="U15" s="8"/>
      <c r="V15" s="14">
        <f t="shared" si="2"/>
        <v>6.72</v>
      </c>
      <c r="W15" s="8"/>
      <c r="X15" s="15">
        <f t="shared" si="3"/>
        <v>0</v>
      </c>
      <c r="Y15" s="58">
        <f t="shared" si="4"/>
        <v>6.7</v>
      </c>
      <c r="Z15" s="8">
        <v>8</v>
      </c>
      <c r="AA15" s="8">
        <v>7.5</v>
      </c>
      <c r="AB15" s="8">
        <v>6.9</v>
      </c>
      <c r="AC15" s="8">
        <v>4.5999999999999996</v>
      </c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>
        <v>7</v>
      </c>
      <c r="AM15" s="8">
        <v>8</v>
      </c>
      <c r="AN15" s="8"/>
      <c r="AO15" s="14">
        <f t="shared" si="7"/>
        <v>7.3</v>
      </c>
      <c r="AP15" s="8"/>
      <c r="AQ15" s="15">
        <f t="shared" si="8"/>
        <v>0</v>
      </c>
      <c r="AR15" s="58">
        <f t="shared" si="9"/>
        <v>7.3</v>
      </c>
      <c r="AS15" s="8">
        <v>8.8000000000000007</v>
      </c>
      <c r="AT15" s="8">
        <v>10</v>
      </c>
      <c r="AU15" s="8">
        <v>7</v>
      </c>
      <c r="AV15" s="8">
        <v>4</v>
      </c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>
        <v>7.5</v>
      </c>
      <c r="BF15" s="8">
        <v>9</v>
      </c>
      <c r="BG15" s="8"/>
      <c r="BH15" s="14">
        <f t="shared" si="12"/>
        <v>7.95</v>
      </c>
      <c r="BI15" s="8"/>
      <c r="BJ15" s="15">
        <f t="shared" si="13"/>
        <v>0</v>
      </c>
      <c r="BK15" s="58">
        <f t="shared" si="14"/>
        <v>8</v>
      </c>
      <c r="BL15" s="8">
        <v>6.5</v>
      </c>
      <c r="BM15" s="8">
        <v>2</v>
      </c>
      <c r="BN15" s="8">
        <v>2.5</v>
      </c>
      <c r="BO15" s="8">
        <v>8.5</v>
      </c>
      <c r="BP15" s="8">
        <v>7</v>
      </c>
      <c r="BQ15" s="14">
        <f t="shared" si="15"/>
        <v>0</v>
      </c>
      <c r="BR15" s="8">
        <v>8</v>
      </c>
      <c r="BS15" s="8"/>
      <c r="BT15" s="8"/>
      <c r="BU15" s="8"/>
      <c r="BV15" s="8"/>
      <c r="BW15" s="14">
        <f t="shared" si="16"/>
        <v>0</v>
      </c>
      <c r="BX15" s="8">
        <v>5.6</v>
      </c>
      <c r="BY15" s="8">
        <v>9</v>
      </c>
      <c r="BZ15" s="8"/>
      <c r="CA15" s="14">
        <f t="shared" si="17"/>
        <v>6.62</v>
      </c>
      <c r="CB15" s="8"/>
      <c r="CC15" s="15">
        <f t="shared" si="18"/>
        <v>0</v>
      </c>
      <c r="CD15" s="58">
        <f t="shared" si="19"/>
        <v>6.6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413307</v>
      </c>
      <c r="C16" s="3">
        <v>4707</v>
      </c>
      <c r="D16" s="3">
        <v>14096</v>
      </c>
      <c r="E16" s="3" t="s">
        <v>149</v>
      </c>
      <c r="F16" s="72" t="s">
        <v>43</v>
      </c>
      <c r="G16" s="62">
        <v>7.17</v>
      </c>
      <c r="H16" s="13">
        <v>6</v>
      </c>
      <c r="I16" s="13">
        <v>5</v>
      </c>
      <c r="J16" s="13">
        <v>1</v>
      </c>
      <c r="K16" s="13">
        <v>1</v>
      </c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>
        <v>4.5999999999999996</v>
      </c>
      <c r="T16" s="13">
        <v>7</v>
      </c>
      <c r="U16" s="13"/>
      <c r="V16" s="14">
        <f t="shared" si="2"/>
        <v>5.32</v>
      </c>
      <c r="W16" s="13"/>
      <c r="X16" s="15">
        <f t="shared" si="3"/>
        <v>0</v>
      </c>
      <c r="Y16" s="58">
        <f t="shared" si="4"/>
        <v>5.3</v>
      </c>
      <c r="Z16" s="13">
        <v>8</v>
      </c>
      <c r="AA16" s="13">
        <v>6</v>
      </c>
      <c r="AB16" s="13">
        <v>6.3</v>
      </c>
      <c r="AC16" s="13">
        <v>2.5</v>
      </c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>
        <v>6</v>
      </c>
      <c r="AM16" s="13">
        <v>9</v>
      </c>
      <c r="AN16" s="13"/>
      <c r="AO16" s="14">
        <f t="shared" si="7"/>
        <v>6.9</v>
      </c>
      <c r="AP16" s="13"/>
      <c r="AQ16" s="15">
        <f t="shared" si="8"/>
        <v>0</v>
      </c>
      <c r="AR16" s="58">
        <f t="shared" si="9"/>
        <v>6.9</v>
      </c>
      <c r="AS16" s="13">
        <v>8.8000000000000007</v>
      </c>
      <c r="AT16" s="13">
        <v>10</v>
      </c>
      <c r="AU16" s="13">
        <v>5</v>
      </c>
      <c r="AV16" s="13">
        <v>2.5</v>
      </c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>
        <v>6.6</v>
      </c>
      <c r="BF16" s="13">
        <v>9</v>
      </c>
      <c r="BG16" s="13"/>
      <c r="BH16" s="14">
        <f t="shared" si="12"/>
        <v>7.32</v>
      </c>
      <c r="BI16" s="13"/>
      <c r="BJ16" s="15">
        <f t="shared" si="13"/>
        <v>0</v>
      </c>
      <c r="BK16" s="58">
        <f t="shared" si="14"/>
        <v>7.3</v>
      </c>
      <c r="BL16" s="13">
        <v>5</v>
      </c>
      <c r="BM16" s="13">
        <v>4</v>
      </c>
      <c r="BN16" s="13">
        <v>4</v>
      </c>
      <c r="BO16" s="13">
        <v>7.5</v>
      </c>
      <c r="BP16" s="13">
        <v>5</v>
      </c>
      <c r="BQ16" s="14">
        <f t="shared" si="15"/>
        <v>0</v>
      </c>
      <c r="BR16" s="13">
        <v>7</v>
      </c>
      <c r="BS16" s="13"/>
      <c r="BT16" s="13"/>
      <c r="BU16" s="13"/>
      <c r="BV16" s="13"/>
      <c r="BW16" s="14">
        <f t="shared" si="16"/>
        <v>0</v>
      </c>
      <c r="BX16" s="13">
        <v>5.3</v>
      </c>
      <c r="BY16" s="13">
        <v>10</v>
      </c>
      <c r="BZ16" s="13"/>
      <c r="CA16" s="14">
        <f t="shared" si="17"/>
        <v>6.71</v>
      </c>
      <c r="CB16" s="13"/>
      <c r="CC16" s="15">
        <f t="shared" si="18"/>
        <v>0</v>
      </c>
      <c r="CD16" s="58">
        <f t="shared" si="19"/>
        <v>6.7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2461060</v>
      </c>
      <c r="C17" s="2">
        <v>4766</v>
      </c>
      <c r="D17" s="2">
        <v>14097</v>
      </c>
      <c r="E17" s="2" t="s">
        <v>150</v>
      </c>
      <c r="F17" s="70" t="s">
        <v>43</v>
      </c>
      <c r="G17" s="61">
        <v>7.17</v>
      </c>
      <c r="H17" s="8">
        <v>7.44</v>
      </c>
      <c r="I17" s="8">
        <v>10</v>
      </c>
      <c r="J17" s="8">
        <v>7.6</v>
      </c>
      <c r="K17" s="8">
        <v>7.35</v>
      </c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>
        <v>7.9</v>
      </c>
      <c r="T17" s="8">
        <v>10</v>
      </c>
      <c r="U17" s="8"/>
      <c r="V17" s="14">
        <f t="shared" si="2"/>
        <v>8.5299999999999994</v>
      </c>
      <c r="W17" s="8"/>
      <c r="X17" s="15">
        <f t="shared" si="3"/>
        <v>0</v>
      </c>
      <c r="Y17" s="58">
        <f t="shared" si="4"/>
        <v>8.5</v>
      </c>
      <c r="Z17" s="8">
        <v>8</v>
      </c>
      <c r="AA17" s="8">
        <v>7.5</v>
      </c>
      <c r="AB17" s="8">
        <v>7.4</v>
      </c>
      <c r="AC17" s="8">
        <v>8</v>
      </c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>
        <v>7.7</v>
      </c>
      <c r="AM17" s="8">
        <v>10</v>
      </c>
      <c r="AN17" s="8"/>
      <c r="AO17" s="14">
        <f t="shared" si="7"/>
        <v>8.39</v>
      </c>
      <c r="AP17" s="8"/>
      <c r="AQ17" s="15">
        <f t="shared" si="8"/>
        <v>0</v>
      </c>
      <c r="AR17" s="58">
        <f t="shared" si="9"/>
        <v>8.4</v>
      </c>
      <c r="AS17" s="8">
        <v>8.8000000000000007</v>
      </c>
      <c r="AT17" s="8">
        <v>10</v>
      </c>
      <c r="AU17" s="8">
        <v>7</v>
      </c>
      <c r="AV17" s="8">
        <v>4.5</v>
      </c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>
        <v>7.6</v>
      </c>
      <c r="BF17" s="8">
        <v>10</v>
      </c>
      <c r="BG17" s="8"/>
      <c r="BH17" s="14">
        <f t="shared" si="12"/>
        <v>8.32</v>
      </c>
      <c r="BI17" s="8"/>
      <c r="BJ17" s="15">
        <f t="shared" si="13"/>
        <v>0</v>
      </c>
      <c r="BK17" s="58">
        <f t="shared" si="14"/>
        <v>8.3000000000000007</v>
      </c>
      <c r="BL17" s="8">
        <v>6</v>
      </c>
      <c r="BM17" s="8">
        <v>5</v>
      </c>
      <c r="BN17" s="8">
        <v>5</v>
      </c>
      <c r="BO17" s="8">
        <v>9</v>
      </c>
      <c r="BP17" s="8">
        <v>7</v>
      </c>
      <c r="BQ17" s="14">
        <f t="shared" si="15"/>
        <v>0</v>
      </c>
      <c r="BR17" s="8">
        <v>8</v>
      </c>
      <c r="BS17" s="8"/>
      <c r="BT17" s="8"/>
      <c r="BU17" s="8"/>
      <c r="BV17" s="8"/>
      <c r="BW17" s="14">
        <f t="shared" si="16"/>
        <v>0</v>
      </c>
      <c r="BX17" s="8">
        <v>6.6</v>
      </c>
      <c r="BY17" s="8">
        <v>10</v>
      </c>
      <c r="BZ17" s="8"/>
      <c r="CA17" s="14">
        <f t="shared" si="17"/>
        <v>7.62</v>
      </c>
      <c r="CB17" s="8"/>
      <c r="CC17" s="15">
        <f t="shared" si="18"/>
        <v>0</v>
      </c>
      <c r="CD17" s="58">
        <f t="shared" si="19"/>
        <v>7.6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2568679</v>
      </c>
      <c r="C18" s="3">
        <v>4894</v>
      </c>
      <c r="D18" s="3">
        <v>14098</v>
      </c>
      <c r="E18" s="3" t="s">
        <v>151</v>
      </c>
      <c r="F18" s="72" t="s">
        <v>46</v>
      </c>
      <c r="G18" s="62">
        <v>7.6</v>
      </c>
      <c r="H18" s="13">
        <v>6</v>
      </c>
      <c r="I18" s="13">
        <v>10</v>
      </c>
      <c r="J18" s="13">
        <v>1</v>
      </c>
      <c r="K18" s="13">
        <v>1</v>
      </c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>
        <v>5.7</v>
      </c>
      <c r="T18" s="13">
        <v>9</v>
      </c>
      <c r="U18" s="13"/>
      <c r="V18" s="14">
        <f t="shared" si="2"/>
        <v>6.69</v>
      </c>
      <c r="W18" s="13"/>
      <c r="X18" s="15">
        <f t="shared" si="3"/>
        <v>0</v>
      </c>
      <c r="Y18" s="58">
        <f t="shared" si="4"/>
        <v>6.7</v>
      </c>
      <c r="Z18" s="13">
        <v>8</v>
      </c>
      <c r="AA18" s="13">
        <v>7</v>
      </c>
      <c r="AB18" s="13">
        <v>6.8</v>
      </c>
      <c r="AC18" s="13">
        <v>3</v>
      </c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>
        <v>6.5</v>
      </c>
      <c r="AM18" s="13">
        <v>9</v>
      </c>
      <c r="AN18" s="13"/>
      <c r="AO18" s="14">
        <f t="shared" si="7"/>
        <v>7.25</v>
      </c>
      <c r="AP18" s="13"/>
      <c r="AQ18" s="15">
        <f t="shared" si="8"/>
        <v>0</v>
      </c>
      <c r="AR18" s="58">
        <f t="shared" si="9"/>
        <v>7.3</v>
      </c>
      <c r="AS18" s="13">
        <v>8.8000000000000007</v>
      </c>
      <c r="AT18" s="13">
        <v>10</v>
      </c>
      <c r="AU18" s="13">
        <v>5</v>
      </c>
      <c r="AV18" s="13">
        <v>2.5</v>
      </c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>
        <v>6.6</v>
      </c>
      <c r="BF18" s="13">
        <v>10</v>
      </c>
      <c r="BG18" s="13"/>
      <c r="BH18" s="14">
        <f t="shared" si="12"/>
        <v>7.62</v>
      </c>
      <c r="BI18" s="13"/>
      <c r="BJ18" s="15">
        <f t="shared" si="13"/>
        <v>0</v>
      </c>
      <c r="BK18" s="58">
        <f t="shared" si="14"/>
        <v>7.6</v>
      </c>
      <c r="BL18" s="13">
        <v>6</v>
      </c>
      <c r="BM18" s="13">
        <v>5</v>
      </c>
      <c r="BN18" s="13">
        <v>5</v>
      </c>
      <c r="BO18" s="13">
        <v>8</v>
      </c>
      <c r="BP18" s="13">
        <v>5</v>
      </c>
      <c r="BQ18" s="14">
        <f t="shared" si="15"/>
        <v>0</v>
      </c>
      <c r="BR18" s="13">
        <v>7</v>
      </c>
      <c r="BS18" s="13"/>
      <c r="BT18" s="13"/>
      <c r="BU18" s="13"/>
      <c r="BV18" s="13"/>
      <c r="BW18" s="14">
        <f t="shared" si="16"/>
        <v>0</v>
      </c>
      <c r="BX18" s="13">
        <v>5.9</v>
      </c>
      <c r="BY18" s="13">
        <v>8</v>
      </c>
      <c r="BZ18" s="13"/>
      <c r="CA18" s="14">
        <f t="shared" si="17"/>
        <v>6.53</v>
      </c>
      <c r="CB18" s="13"/>
      <c r="CC18" s="15">
        <f t="shared" si="18"/>
        <v>0</v>
      </c>
      <c r="CD18" s="58">
        <f t="shared" si="19"/>
        <v>6.5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2201783</v>
      </c>
      <c r="C19" s="2">
        <v>4773</v>
      </c>
      <c r="D19" s="2">
        <v>14099</v>
      </c>
      <c r="E19" s="2" t="s">
        <v>152</v>
      </c>
      <c r="F19" s="70" t="s">
        <v>43</v>
      </c>
      <c r="G19" s="61">
        <v>7.6</v>
      </c>
      <c r="H19" s="8">
        <v>7.45</v>
      </c>
      <c r="I19" s="8">
        <v>10</v>
      </c>
      <c r="J19" s="8">
        <v>7.5</v>
      </c>
      <c r="K19" s="8">
        <v>7.35</v>
      </c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>
        <v>7.9</v>
      </c>
      <c r="T19" s="8">
        <v>10</v>
      </c>
      <c r="U19" s="8"/>
      <c r="V19" s="14">
        <f t="shared" si="2"/>
        <v>8.5299999999999994</v>
      </c>
      <c r="W19" s="8"/>
      <c r="X19" s="15">
        <f t="shared" si="3"/>
        <v>0</v>
      </c>
      <c r="Y19" s="58">
        <f t="shared" si="4"/>
        <v>8.5</v>
      </c>
      <c r="Z19" s="8">
        <v>8</v>
      </c>
      <c r="AA19" s="8">
        <v>7.5</v>
      </c>
      <c r="AB19" s="8">
        <v>7.3</v>
      </c>
      <c r="AC19" s="8">
        <v>4.4000000000000004</v>
      </c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>
        <v>7.1</v>
      </c>
      <c r="AM19" s="8">
        <v>10</v>
      </c>
      <c r="AN19" s="8"/>
      <c r="AO19" s="14">
        <f t="shared" si="7"/>
        <v>7.97</v>
      </c>
      <c r="AP19" s="8"/>
      <c r="AQ19" s="15">
        <f t="shared" si="8"/>
        <v>0</v>
      </c>
      <c r="AR19" s="58">
        <f t="shared" si="9"/>
        <v>8</v>
      </c>
      <c r="AS19" s="8">
        <v>8.8000000000000007</v>
      </c>
      <c r="AT19" s="8">
        <v>10</v>
      </c>
      <c r="AU19" s="8">
        <v>7</v>
      </c>
      <c r="AV19" s="8">
        <v>5</v>
      </c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>
        <v>7.7</v>
      </c>
      <c r="BF19" s="8">
        <v>10</v>
      </c>
      <c r="BG19" s="8"/>
      <c r="BH19" s="14">
        <f t="shared" si="12"/>
        <v>8.39</v>
      </c>
      <c r="BI19" s="8"/>
      <c r="BJ19" s="15">
        <f t="shared" si="13"/>
        <v>0</v>
      </c>
      <c r="BK19" s="58">
        <f t="shared" si="14"/>
        <v>8.4</v>
      </c>
      <c r="BL19" s="8">
        <v>6.5</v>
      </c>
      <c r="BM19" s="8">
        <v>4.5</v>
      </c>
      <c r="BN19" s="8">
        <v>5</v>
      </c>
      <c r="BO19" s="8">
        <v>8.5</v>
      </c>
      <c r="BP19" s="8">
        <v>7</v>
      </c>
      <c r="BQ19" s="14">
        <f t="shared" si="15"/>
        <v>0</v>
      </c>
      <c r="BR19" s="8">
        <v>8</v>
      </c>
      <c r="BS19" s="8"/>
      <c r="BT19" s="8"/>
      <c r="BU19" s="8"/>
      <c r="BV19" s="8"/>
      <c r="BW19" s="14">
        <f t="shared" si="16"/>
        <v>0</v>
      </c>
      <c r="BX19" s="8">
        <v>6.5</v>
      </c>
      <c r="BY19" s="8">
        <v>10</v>
      </c>
      <c r="BZ19" s="8"/>
      <c r="CA19" s="14">
        <f t="shared" si="17"/>
        <v>7.55</v>
      </c>
      <c r="CB19" s="8"/>
      <c r="CC19" s="15">
        <f t="shared" si="18"/>
        <v>0</v>
      </c>
      <c r="CD19" s="58">
        <f t="shared" si="19"/>
        <v>7.6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855965</v>
      </c>
      <c r="C20" s="3">
        <v>5034</v>
      </c>
      <c r="D20" s="3">
        <v>14104</v>
      </c>
      <c r="E20" s="3" t="s">
        <v>153</v>
      </c>
      <c r="F20" s="72" t="s">
        <v>46</v>
      </c>
      <c r="G20" s="62">
        <v>7.17</v>
      </c>
      <c r="H20" s="13">
        <v>7.44</v>
      </c>
      <c r="I20" s="13">
        <v>5</v>
      </c>
      <c r="J20" s="13">
        <v>7.6</v>
      </c>
      <c r="K20" s="13">
        <v>7.35</v>
      </c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>
        <v>7</v>
      </c>
      <c r="T20" s="13">
        <v>8</v>
      </c>
      <c r="U20" s="13"/>
      <c r="V20" s="14">
        <f t="shared" si="2"/>
        <v>7.3</v>
      </c>
      <c r="W20" s="13"/>
      <c r="X20" s="15">
        <f t="shared" si="3"/>
        <v>0</v>
      </c>
      <c r="Y20" s="58">
        <f t="shared" si="4"/>
        <v>7.3</v>
      </c>
      <c r="Z20" s="13">
        <v>8</v>
      </c>
      <c r="AA20" s="13">
        <v>7</v>
      </c>
      <c r="AB20" s="13">
        <v>7.3</v>
      </c>
      <c r="AC20" s="13">
        <v>2</v>
      </c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>
        <v>6.5</v>
      </c>
      <c r="AM20" s="13">
        <v>9</v>
      </c>
      <c r="AN20" s="13"/>
      <c r="AO20" s="14">
        <f t="shared" si="7"/>
        <v>7.25</v>
      </c>
      <c r="AP20" s="13"/>
      <c r="AQ20" s="15">
        <f t="shared" si="8"/>
        <v>0</v>
      </c>
      <c r="AR20" s="58">
        <f t="shared" si="9"/>
        <v>7.3</v>
      </c>
      <c r="AS20" s="13">
        <v>8.8000000000000007</v>
      </c>
      <c r="AT20" s="13">
        <v>10</v>
      </c>
      <c r="AU20" s="13">
        <v>6</v>
      </c>
      <c r="AV20" s="13">
        <v>2.5</v>
      </c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>
        <v>6.9</v>
      </c>
      <c r="BF20" s="13">
        <v>10</v>
      </c>
      <c r="BG20" s="13"/>
      <c r="BH20" s="14">
        <f t="shared" si="12"/>
        <v>7.83</v>
      </c>
      <c r="BI20" s="13"/>
      <c r="BJ20" s="15">
        <f t="shared" si="13"/>
        <v>0</v>
      </c>
      <c r="BK20" s="58">
        <f t="shared" si="14"/>
        <v>7.8</v>
      </c>
      <c r="BL20" s="13">
        <v>5</v>
      </c>
      <c r="BM20" s="13">
        <v>4</v>
      </c>
      <c r="BN20" s="13">
        <v>4</v>
      </c>
      <c r="BO20" s="13">
        <v>9</v>
      </c>
      <c r="BP20" s="13">
        <v>7</v>
      </c>
      <c r="BQ20" s="14">
        <f t="shared" si="15"/>
        <v>0</v>
      </c>
      <c r="BR20" s="13">
        <v>9</v>
      </c>
      <c r="BS20" s="13"/>
      <c r="BT20" s="13"/>
      <c r="BU20" s="13"/>
      <c r="BV20" s="13"/>
      <c r="BW20" s="14">
        <f t="shared" si="16"/>
        <v>0</v>
      </c>
      <c r="BX20" s="13">
        <v>6.3</v>
      </c>
      <c r="BY20" s="13">
        <v>9</v>
      </c>
      <c r="BZ20" s="13"/>
      <c r="CA20" s="14">
        <f t="shared" si="17"/>
        <v>7.11</v>
      </c>
      <c r="CB20" s="13"/>
      <c r="CC20" s="15">
        <f t="shared" si="18"/>
        <v>0</v>
      </c>
      <c r="CD20" s="58">
        <f t="shared" si="19"/>
        <v>7.1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413329</v>
      </c>
      <c r="C21" s="2">
        <v>4772</v>
      </c>
      <c r="D21" s="2">
        <v>14100</v>
      </c>
      <c r="E21" s="2" t="s">
        <v>154</v>
      </c>
      <c r="F21" s="70" t="s">
        <v>43</v>
      </c>
      <c r="G21" s="61">
        <v>7.6</v>
      </c>
      <c r="H21" s="8">
        <v>6.06</v>
      </c>
      <c r="I21" s="8">
        <v>5</v>
      </c>
      <c r="J21" s="8">
        <v>1</v>
      </c>
      <c r="K21" s="8">
        <v>7.15</v>
      </c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>
        <v>5.7</v>
      </c>
      <c r="T21" s="8">
        <v>10</v>
      </c>
      <c r="U21" s="8"/>
      <c r="V21" s="14">
        <f t="shared" si="2"/>
        <v>6.99</v>
      </c>
      <c r="W21" s="8"/>
      <c r="X21" s="15">
        <f t="shared" si="3"/>
        <v>0</v>
      </c>
      <c r="Y21" s="58">
        <f t="shared" si="4"/>
        <v>7</v>
      </c>
      <c r="Z21" s="8">
        <v>8</v>
      </c>
      <c r="AA21" s="8">
        <v>6.5</v>
      </c>
      <c r="AB21" s="8">
        <v>6.6</v>
      </c>
      <c r="AC21" s="8">
        <v>3.3</v>
      </c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>
        <v>6.4</v>
      </c>
      <c r="AM21" s="8">
        <v>10</v>
      </c>
      <c r="AN21" s="8"/>
      <c r="AO21" s="14">
        <f t="shared" si="7"/>
        <v>7.48</v>
      </c>
      <c r="AP21" s="8"/>
      <c r="AQ21" s="15">
        <f t="shared" si="8"/>
        <v>0</v>
      </c>
      <c r="AR21" s="58">
        <f t="shared" si="9"/>
        <v>7.5</v>
      </c>
      <c r="AS21" s="8">
        <v>8.8000000000000007</v>
      </c>
      <c r="AT21" s="8">
        <v>10</v>
      </c>
      <c r="AU21" s="8">
        <v>5</v>
      </c>
      <c r="AV21" s="8">
        <v>2.5</v>
      </c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>
        <v>6.6</v>
      </c>
      <c r="BF21" s="8">
        <v>10</v>
      </c>
      <c r="BG21" s="8"/>
      <c r="BH21" s="14">
        <f t="shared" si="12"/>
        <v>7.62</v>
      </c>
      <c r="BI21" s="8"/>
      <c r="BJ21" s="15">
        <f t="shared" si="13"/>
        <v>0</v>
      </c>
      <c r="BK21" s="58">
        <f t="shared" si="14"/>
        <v>7.6</v>
      </c>
      <c r="BL21" s="8">
        <v>7</v>
      </c>
      <c r="BM21" s="8">
        <v>5</v>
      </c>
      <c r="BN21" s="8">
        <v>5</v>
      </c>
      <c r="BO21" s="8">
        <v>8</v>
      </c>
      <c r="BP21" s="8">
        <v>5</v>
      </c>
      <c r="BQ21" s="14">
        <f t="shared" si="15"/>
        <v>0</v>
      </c>
      <c r="BR21" s="8">
        <v>7</v>
      </c>
      <c r="BS21" s="8"/>
      <c r="BT21" s="8"/>
      <c r="BU21" s="8"/>
      <c r="BV21" s="8"/>
      <c r="BW21" s="14">
        <f t="shared" si="16"/>
        <v>0</v>
      </c>
      <c r="BX21" s="8">
        <v>6</v>
      </c>
      <c r="BY21" s="8">
        <v>10</v>
      </c>
      <c r="BZ21" s="8"/>
      <c r="CA21" s="14">
        <f t="shared" si="17"/>
        <v>7.2</v>
      </c>
      <c r="CB21" s="8"/>
      <c r="CC21" s="15">
        <f t="shared" si="18"/>
        <v>0</v>
      </c>
      <c r="CD21" s="58">
        <f t="shared" si="19"/>
        <v>7.2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2201253</v>
      </c>
      <c r="C22" s="3">
        <v>4769</v>
      </c>
      <c r="D22" s="3">
        <v>14101</v>
      </c>
      <c r="E22" s="3" t="s">
        <v>155</v>
      </c>
      <c r="F22" s="72" t="s">
        <v>43</v>
      </c>
      <c r="G22" s="62">
        <v>7.6</v>
      </c>
      <c r="H22" s="13">
        <v>7.45</v>
      </c>
      <c r="I22" s="13">
        <v>10</v>
      </c>
      <c r="J22" s="13">
        <v>7.5</v>
      </c>
      <c r="K22" s="13">
        <v>7.35</v>
      </c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>
        <v>7.9</v>
      </c>
      <c r="T22" s="13">
        <v>10</v>
      </c>
      <c r="U22" s="13"/>
      <c r="V22" s="14">
        <f t="shared" si="2"/>
        <v>8.5299999999999994</v>
      </c>
      <c r="W22" s="13"/>
      <c r="X22" s="15">
        <f t="shared" si="3"/>
        <v>0</v>
      </c>
      <c r="Y22" s="58">
        <f t="shared" si="4"/>
        <v>8.5</v>
      </c>
      <c r="Z22" s="13">
        <v>8</v>
      </c>
      <c r="AA22" s="13">
        <v>7.5</v>
      </c>
      <c r="AB22" s="13">
        <v>7.3</v>
      </c>
      <c r="AC22" s="13">
        <v>3</v>
      </c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>
        <v>6.9</v>
      </c>
      <c r="AM22" s="13">
        <v>10</v>
      </c>
      <c r="AN22" s="13"/>
      <c r="AO22" s="14">
        <f t="shared" si="7"/>
        <v>7.83</v>
      </c>
      <c r="AP22" s="13"/>
      <c r="AQ22" s="15">
        <f t="shared" si="8"/>
        <v>0</v>
      </c>
      <c r="AR22" s="58">
        <f t="shared" si="9"/>
        <v>7.8</v>
      </c>
      <c r="AS22" s="13">
        <v>8.8000000000000007</v>
      </c>
      <c r="AT22" s="13">
        <v>10</v>
      </c>
      <c r="AU22" s="13">
        <v>7</v>
      </c>
      <c r="AV22" s="13">
        <v>4</v>
      </c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>
        <v>7.5</v>
      </c>
      <c r="BF22" s="13">
        <v>10</v>
      </c>
      <c r="BG22" s="13"/>
      <c r="BH22" s="14">
        <f t="shared" si="12"/>
        <v>8.25</v>
      </c>
      <c r="BI22" s="13"/>
      <c r="BJ22" s="15">
        <f t="shared" si="13"/>
        <v>0</v>
      </c>
      <c r="BK22" s="58">
        <f t="shared" si="14"/>
        <v>8.3000000000000007</v>
      </c>
      <c r="BL22" s="13">
        <v>7</v>
      </c>
      <c r="BM22" s="13">
        <v>5</v>
      </c>
      <c r="BN22" s="13">
        <v>5</v>
      </c>
      <c r="BO22" s="13">
        <v>9</v>
      </c>
      <c r="BP22" s="13">
        <v>7</v>
      </c>
      <c r="BQ22" s="14">
        <f t="shared" si="15"/>
        <v>0</v>
      </c>
      <c r="BR22" s="13">
        <v>8</v>
      </c>
      <c r="BS22" s="13"/>
      <c r="BT22" s="13"/>
      <c r="BU22" s="13"/>
      <c r="BV22" s="13"/>
      <c r="BW22" s="14">
        <f t="shared" si="16"/>
        <v>0</v>
      </c>
      <c r="BX22" s="13">
        <v>6.7</v>
      </c>
      <c r="BY22" s="13">
        <v>10</v>
      </c>
      <c r="BZ22" s="13"/>
      <c r="CA22" s="14">
        <f t="shared" si="17"/>
        <v>7.69</v>
      </c>
      <c r="CB22" s="13"/>
      <c r="CC22" s="15">
        <f t="shared" si="18"/>
        <v>0</v>
      </c>
      <c r="CD22" s="58">
        <f t="shared" si="19"/>
        <v>7.7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2629595</v>
      </c>
      <c r="C23" s="2">
        <v>4767</v>
      </c>
      <c r="D23" s="2">
        <v>14102</v>
      </c>
      <c r="E23" s="2" t="s">
        <v>156</v>
      </c>
      <c r="F23" s="70" t="s">
        <v>43</v>
      </c>
      <c r="G23" s="61">
        <v>7.17</v>
      </c>
      <c r="H23" s="8">
        <v>7.45</v>
      </c>
      <c r="I23" s="8">
        <v>10</v>
      </c>
      <c r="J23" s="8">
        <v>7.5</v>
      </c>
      <c r="K23" s="8">
        <v>7.35</v>
      </c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>
        <v>7.8</v>
      </c>
      <c r="T23" s="8">
        <v>10</v>
      </c>
      <c r="U23" s="8"/>
      <c r="V23" s="14">
        <f t="shared" si="2"/>
        <v>8.4600000000000009</v>
      </c>
      <c r="W23" s="8"/>
      <c r="X23" s="15">
        <f t="shared" si="3"/>
        <v>0</v>
      </c>
      <c r="Y23" s="58">
        <f t="shared" si="4"/>
        <v>8.5</v>
      </c>
      <c r="Z23" s="8">
        <v>8</v>
      </c>
      <c r="AA23" s="8">
        <v>7.5</v>
      </c>
      <c r="AB23" s="8">
        <v>7.3</v>
      </c>
      <c r="AC23" s="8">
        <v>4</v>
      </c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>
        <v>7</v>
      </c>
      <c r="AM23" s="8">
        <v>10</v>
      </c>
      <c r="AN23" s="8"/>
      <c r="AO23" s="14">
        <f t="shared" si="7"/>
        <v>7.9</v>
      </c>
      <c r="AP23" s="8"/>
      <c r="AQ23" s="15">
        <f t="shared" si="8"/>
        <v>0</v>
      </c>
      <c r="AR23" s="58">
        <f t="shared" si="9"/>
        <v>7.9</v>
      </c>
      <c r="AS23" s="8">
        <v>8.8000000000000007</v>
      </c>
      <c r="AT23" s="8">
        <v>10</v>
      </c>
      <c r="AU23" s="8">
        <v>7</v>
      </c>
      <c r="AV23" s="8">
        <v>5</v>
      </c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>
        <v>7.7</v>
      </c>
      <c r="BF23" s="8">
        <v>10</v>
      </c>
      <c r="BG23" s="8"/>
      <c r="BH23" s="14">
        <f t="shared" si="12"/>
        <v>8.39</v>
      </c>
      <c r="BI23" s="8"/>
      <c r="BJ23" s="15">
        <f t="shared" si="13"/>
        <v>0</v>
      </c>
      <c r="BK23" s="58">
        <f t="shared" si="14"/>
        <v>8.4</v>
      </c>
      <c r="BL23" s="8">
        <v>6.5</v>
      </c>
      <c r="BM23" s="8">
        <v>4.5</v>
      </c>
      <c r="BN23" s="8">
        <v>5</v>
      </c>
      <c r="BO23" s="8">
        <v>7.5</v>
      </c>
      <c r="BP23" s="8">
        <v>5</v>
      </c>
      <c r="BQ23" s="14">
        <f t="shared" si="15"/>
        <v>0</v>
      </c>
      <c r="BR23" s="8">
        <v>6</v>
      </c>
      <c r="BS23" s="8"/>
      <c r="BT23" s="8"/>
      <c r="BU23" s="8"/>
      <c r="BV23" s="8"/>
      <c r="BW23" s="14">
        <f t="shared" si="16"/>
        <v>0</v>
      </c>
      <c r="BX23" s="8">
        <v>5.6</v>
      </c>
      <c r="BY23" s="8">
        <v>10</v>
      </c>
      <c r="BZ23" s="8"/>
      <c r="CA23" s="14">
        <f t="shared" si="17"/>
        <v>6.92</v>
      </c>
      <c r="CB23" s="8"/>
      <c r="CC23" s="15">
        <f t="shared" si="18"/>
        <v>0</v>
      </c>
      <c r="CD23" s="58">
        <f t="shared" si="19"/>
        <v>6.9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5" priority="12" operator="greaterThan">
      <formula>1.1</formula>
    </cfRule>
  </conditionalFormatting>
  <conditionalFormatting sqref="Y13:Y7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7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7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7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72">
    <cfRule type="cellIs" dxfId="49" priority="2" stopIfTrue="1" operator="between">
      <formula>0</formula>
      <formula>10</formula>
    </cfRule>
  </conditionalFormatting>
  <conditionalFormatting sqref="CG13:CG7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7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0" zoomScaleNormal="80" workbookViewId="0">
      <pane xSplit="6" ySplit="12" topLeftCell="CC18" activePane="bottomRight" state="frozen"/>
      <selection pane="topRight"/>
      <selection pane="bottomLeft"/>
      <selection pane="bottomRight" activeCell="BX24" sqref="BX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126</v>
      </c>
      <c r="E3" s="2" t="s">
        <v>127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105</v>
      </c>
      <c r="E6" s="2" t="s">
        <v>106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16</v>
      </c>
      <c r="D7" t="s">
        <v>157</v>
      </c>
      <c r="E7" s="6" t="s">
        <v>158</v>
      </c>
      <c r="G7" s="112" t="s">
        <v>19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19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19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19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20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21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21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21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21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22</v>
      </c>
      <c r="H10" s="107"/>
      <c r="I10" s="107"/>
      <c r="J10" s="107"/>
      <c r="K10" s="107"/>
      <c r="L10" s="108"/>
      <c r="M10" s="106" t="s">
        <v>23</v>
      </c>
      <c r="N10" s="107"/>
      <c r="O10" s="107"/>
      <c r="P10" s="107"/>
      <c r="Q10" s="107"/>
      <c r="R10" s="108"/>
      <c r="S10" s="106" t="s">
        <v>24</v>
      </c>
      <c r="T10" s="107"/>
      <c r="U10" s="107"/>
      <c r="V10" s="108"/>
      <c r="W10" s="106" t="s">
        <v>25</v>
      </c>
      <c r="X10" s="108"/>
      <c r="Y10" s="53" t="s">
        <v>26</v>
      </c>
      <c r="Z10" s="106" t="s">
        <v>22</v>
      </c>
      <c r="AA10" s="107"/>
      <c r="AB10" s="107"/>
      <c r="AC10" s="107"/>
      <c r="AD10" s="107"/>
      <c r="AE10" s="108"/>
      <c r="AF10" s="106" t="s">
        <v>23</v>
      </c>
      <c r="AG10" s="107"/>
      <c r="AH10" s="107"/>
      <c r="AI10" s="107"/>
      <c r="AJ10" s="107"/>
      <c r="AK10" s="108"/>
      <c r="AL10" s="106" t="s">
        <v>24</v>
      </c>
      <c r="AM10" s="107"/>
      <c r="AN10" s="107"/>
      <c r="AO10" s="108"/>
      <c r="AP10" s="106" t="s">
        <v>25</v>
      </c>
      <c r="AQ10" s="108"/>
      <c r="AR10" s="53" t="s">
        <v>26</v>
      </c>
      <c r="AS10" s="106" t="s">
        <v>22</v>
      </c>
      <c r="AT10" s="107"/>
      <c r="AU10" s="107"/>
      <c r="AV10" s="107"/>
      <c r="AW10" s="107"/>
      <c r="AX10" s="108"/>
      <c r="AY10" s="106" t="s">
        <v>23</v>
      </c>
      <c r="AZ10" s="107"/>
      <c r="BA10" s="107"/>
      <c r="BB10" s="107"/>
      <c r="BC10" s="107"/>
      <c r="BD10" s="108"/>
      <c r="BE10" s="106" t="s">
        <v>24</v>
      </c>
      <c r="BF10" s="107"/>
      <c r="BG10" s="107"/>
      <c r="BH10" s="108"/>
      <c r="BI10" s="106" t="s">
        <v>25</v>
      </c>
      <c r="BJ10" s="108"/>
      <c r="BK10" s="53" t="s">
        <v>26</v>
      </c>
      <c r="BL10" s="100" t="s">
        <v>22</v>
      </c>
      <c r="BM10" s="101"/>
      <c r="BN10" s="101"/>
      <c r="BO10" s="101"/>
      <c r="BP10" s="101"/>
      <c r="BQ10" s="102"/>
      <c r="BR10" s="100" t="s">
        <v>23</v>
      </c>
      <c r="BS10" s="101"/>
      <c r="BT10" s="101"/>
      <c r="BU10" s="101"/>
      <c r="BV10" s="101"/>
      <c r="BW10" s="102"/>
      <c r="BX10" s="100" t="s">
        <v>24</v>
      </c>
      <c r="BY10" s="101"/>
      <c r="BZ10" s="101"/>
      <c r="CA10" s="102"/>
      <c r="CB10" s="100" t="s">
        <v>25</v>
      </c>
      <c r="CC10" s="102"/>
      <c r="CD10" s="59" t="s">
        <v>26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27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>
        <v>1</v>
      </c>
      <c r="AQ11" s="55">
        <f>SUM(AP11)</f>
        <v>1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>
        <v>1</v>
      </c>
      <c r="BB11" s="12"/>
      <c r="BC11" s="12"/>
      <c r="BD11" s="55">
        <f>SUM(AY11:BC11)</f>
        <v>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>
        <v>1</v>
      </c>
      <c r="BY11" s="12"/>
      <c r="BZ11" s="12"/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60" t="s">
        <v>178</v>
      </c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80" t="s">
        <v>194</v>
      </c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80" t="s">
        <v>194</v>
      </c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 t="s">
        <v>212</v>
      </c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407863</v>
      </c>
      <c r="C13" s="2">
        <v>4763</v>
      </c>
      <c r="D13" s="2">
        <v>14093</v>
      </c>
      <c r="E13" s="2" t="s">
        <v>146</v>
      </c>
      <c r="F13" s="70" t="s">
        <v>46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7</v>
      </c>
      <c r="V13" s="14">
        <f t="shared" ref="V13:V44" si="2">IF(OR($G$4="MEDIA",$G$4="BASICA - TERCER CICLO"),ROUND((S13*$S$11)+(T13*$T$11)+(U13*$U$11),2),ROUND((S13*$S$11)+(T13*$T$11)+(U13*$U$11),2))</f>
        <v>7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>
        <v>8</v>
      </c>
      <c r="AQ13" s="15">
        <f t="shared" ref="AQ13:AQ44" si="8">IF(OR($G$4="MEDIA",$G$4="BASICA - TERCER CICLO"),ROUND((AP13*$AP$11),2),ROUND((AP13*$AP$11),0))</f>
        <v>8</v>
      </c>
      <c r="AR13" s="58">
        <f t="shared" ref="AR13:AR44" si="9">IF(OR($G$4="MEDIA",$G$4="BASICA - TERCER CICLO"),ROUND((AE13+AK13+AO13+AQ13),1),IF($G$4="BASICA",ROUND((AE13+AK13+AO13+AQ13),0),ROUND((AE13+AK13+AO13+AQ13),1)))</f>
        <v>8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>
        <v>8</v>
      </c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8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>
        <v>7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7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19830626</v>
      </c>
      <c r="C14" s="3">
        <v>4764</v>
      </c>
      <c r="D14" s="3">
        <v>14094</v>
      </c>
      <c r="E14" s="3" t="s">
        <v>147</v>
      </c>
      <c r="F14" s="72" t="s">
        <v>43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7</v>
      </c>
      <c r="V14" s="14">
        <f t="shared" si="2"/>
        <v>7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>
        <v>7</v>
      </c>
      <c r="AQ14" s="15">
        <f t="shared" si="8"/>
        <v>7</v>
      </c>
      <c r="AR14" s="58">
        <f t="shared" si="9"/>
        <v>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>
        <v>8</v>
      </c>
      <c r="BB14" s="13"/>
      <c r="BC14" s="13"/>
      <c r="BD14" s="14">
        <f t="shared" si="11"/>
        <v>8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>
        <v>7</v>
      </c>
      <c r="BY14" s="13"/>
      <c r="BZ14" s="13"/>
      <c r="CA14" s="14">
        <f t="shared" si="17"/>
        <v>7</v>
      </c>
      <c r="CB14" s="13"/>
      <c r="CC14" s="15">
        <f t="shared" si="18"/>
        <v>0</v>
      </c>
      <c r="CD14" s="58">
        <f t="shared" si="19"/>
        <v>7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7296312</v>
      </c>
      <c r="C15" s="2">
        <v>4765</v>
      </c>
      <c r="D15" s="2">
        <v>14095</v>
      </c>
      <c r="E15" s="2" t="s">
        <v>148</v>
      </c>
      <c r="F15" s="70" t="s">
        <v>46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7</v>
      </c>
      <c r="V15" s="14">
        <f t="shared" si="2"/>
        <v>7</v>
      </c>
      <c r="W15" s="8"/>
      <c r="X15" s="15">
        <f t="shared" si="3"/>
        <v>0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>
        <v>8</v>
      </c>
      <c r="AQ15" s="15">
        <f t="shared" si="8"/>
        <v>8</v>
      </c>
      <c r="AR15" s="58">
        <f t="shared" si="9"/>
        <v>8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>
        <v>8</v>
      </c>
      <c r="BB15" s="8"/>
      <c r="BC15" s="8"/>
      <c r="BD15" s="14">
        <f t="shared" si="11"/>
        <v>8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>
        <v>8</v>
      </c>
      <c r="BY15" s="8"/>
      <c r="BZ15" s="8"/>
      <c r="CA15" s="14">
        <f t="shared" si="17"/>
        <v>8</v>
      </c>
      <c r="CB15" s="8"/>
      <c r="CC15" s="15">
        <f t="shared" si="18"/>
        <v>0</v>
      </c>
      <c r="CD15" s="58">
        <f t="shared" si="19"/>
        <v>8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413307</v>
      </c>
      <c r="C16" s="3">
        <v>4707</v>
      </c>
      <c r="D16" s="3">
        <v>14096</v>
      </c>
      <c r="E16" s="3" t="s">
        <v>149</v>
      </c>
      <c r="F16" s="72" t="s">
        <v>43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7</v>
      </c>
      <c r="V16" s="14">
        <f t="shared" si="2"/>
        <v>7</v>
      </c>
      <c r="W16" s="13"/>
      <c r="X16" s="15">
        <f t="shared" si="3"/>
        <v>0</v>
      </c>
      <c r="Y16" s="58">
        <f t="shared" si="4"/>
        <v>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>
        <v>7</v>
      </c>
      <c r="AQ16" s="15">
        <f t="shared" si="8"/>
        <v>7</v>
      </c>
      <c r="AR16" s="58">
        <f t="shared" si="9"/>
        <v>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>
        <v>8</v>
      </c>
      <c r="BB16" s="13"/>
      <c r="BC16" s="13"/>
      <c r="BD16" s="14">
        <f t="shared" si="11"/>
        <v>8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>
        <v>7</v>
      </c>
      <c r="BY16" s="13"/>
      <c r="BZ16" s="13"/>
      <c r="CA16" s="14">
        <f t="shared" si="17"/>
        <v>7</v>
      </c>
      <c r="CB16" s="13"/>
      <c r="CC16" s="15">
        <f t="shared" si="18"/>
        <v>0</v>
      </c>
      <c r="CD16" s="58">
        <f t="shared" si="19"/>
        <v>7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2461060</v>
      </c>
      <c r="C17" s="2">
        <v>4766</v>
      </c>
      <c r="D17" s="2">
        <v>14097</v>
      </c>
      <c r="E17" s="2" t="s">
        <v>150</v>
      </c>
      <c r="F17" s="70" t="s">
        <v>43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8</v>
      </c>
      <c r="V17" s="14">
        <f t="shared" si="2"/>
        <v>8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>
        <v>8</v>
      </c>
      <c r="AQ17" s="15">
        <f t="shared" si="8"/>
        <v>8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>
        <v>8</v>
      </c>
      <c r="BB17" s="8"/>
      <c r="BC17" s="8"/>
      <c r="BD17" s="14">
        <f t="shared" si="11"/>
        <v>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>
        <v>8</v>
      </c>
      <c r="BY17" s="8"/>
      <c r="BZ17" s="8"/>
      <c r="CA17" s="14">
        <f t="shared" si="17"/>
        <v>8</v>
      </c>
      <c r="CB17" s="8"/>
      <c r="CC17" s="15">
        <f t="shared" si="18"/>
        <v>0</v>
      </c>
      <c r="CD17" s="58">
        <f t="shared" si="19"/>
        <v>8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2568679</v>
      </c>
      <c r="C18" s="3">
        <v>4894</v>
      </c>
      <c r="D18" s="3">
        <v>14098</v>
      </c>
      <c r="E18" s="3" t="s">
        <v>151</v>
      </c>
      <c r="F18" s="72" t="s">
        <v>46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8</v>
      </c>
      <c r="V18" s="14">
        <f t="shared" si="2"/>
        <v>8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>
        <v>8</v>
      </c>
      <c r="AQ18" s="15">
        <f t="shared" si="8"/>
        <v>8</v>
      </c>
      <c r="AR18" s="58">
        <f t="shared" si="9"/>
        <v>8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>
        <v>8</v>
      </c>
      <c r="BB18" s="13"/>
      <c r="BC18" s="13"/>
      <c r="BD18" s="14">
        <f t="shared" si="11"/>
        <v>8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>
        <v>7</v>
      </c>
      <c r="BY18" s="13"/>
      <c r="BZ18" s="13"/>
      <c r="CA18" s="14">
        <f t="shared" si="17"/>
        <v>7</v>
      </c>
      <c r="CB18" s="13"/>
      <c r="CC18" s="15">
        <f t="shared" si="18"/>
        <v>0</v>
      </c>
      <c r="CD18" s="58">
        <f t="shared" si="19"/>
        <v>7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2201783</v>
      </c>
      <c r="C19" s="2">
        <v>4773</v>
      </c>
      <c r="D19" s="2">
        <v>14099</v>
      </c>
      <c r="E19" s="2" t="s">
        <v>152</v>
      </c>
      <c r="F19" s="70" t="s">
        <v>43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8</v>
      </c>
      <c r="V19" s="14">
        <f t="shared" si="2"/>
        <v>8</v>
      </c>
      <c r="W19" s="8"/>
      <c r="X19" s="15">
        <f t="shared" si="3"/>
        <v>0</v>
      </c>
      <c r="Y19" s="58">
        <f t="shared" si="4"/>
        <v>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>
        <v>8</v>
      </c>
      <c r="AQ19" s="15">
        <f t="shared" si="8"/>
        <v>8</v>
      </c>
      <c r="AR19" s="58">
        <f t="shared" si="9"/>
        <v>8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>
        <v>8</v>
      </c>
      <c r="BB19" s="8"/>
      <c r="BC19" s="8"/>
      <c r="BD19" s="14">
        <f t="shared" si="11"/>
        <v>8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>
        <v>8</v>
      </c>
      <c r="BY19" s="8"/>
      <c r="BZ19" s="8"/>
      <c r="CA19" s="14">
        <f t="shared" si="17"/>
        <v>8</v>
      </c>
      <c r="CB19" s="8"/>
      <c r="CC19" s="15">
        <f t="shared" si="18"/>
        <v>0</v>
      </c>
      <c r="CD19" s="58">
        <f t="shared" si="19"/>
        <v>8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855965</v>
      </c>
      <c r="C20" s="3">
        <v>5034</v>
      </c>
      <c r="D20" s="3">
        <v>14104</v>
      </c>
      <c r="E20" s="3" t="s">
        <v>153</v>
      </c>
      <c r="F20" s="72" t="s">
        <v>46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9</v>
      </c>
      <c r="V20" s="14">
        <f t="shared" si="2"/>
        <v>9</v>
      </c>
      <c r="W20" s="13"/>
      <c r="X20" s="15">
        <f t="shared" si="3"/>
        <v>0</v>
      </c>
      <c r="Y20" s="58">
        <f t="shared" si="4"/>
        <v>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>
        <v>9</v>
      </c>
      <c r="AQ20" s="15">
        <f t="shared" si="8"/>
        <v>9</v>
      </c>
      <c r="AR20" s="58">
        <f t="shared" si="9"/>
        <v>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>
        <v>9</v>
      </c>
      <c r="BB20" s="13"/>
      <c r="BC20" s="13"/>
      <c r="BD20" s="14">
        <f t="shared" si="11"/>
        <v>9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>
        <v>8</v>
      </c>
      <c r="BY20" s="13"/>
      <c r="BZ20" s="13"/>
      <c r="CA20" s="14">
        <f t="shared" si="17"/>
        <v>8</v>
      </c>
      <c r="CB20" s="13"/>
      <c r="CC20" s="15">
        <f t="shared" si="18"/>
        <v>0</v>
      </c>
      <c r="CD20" s="58">
        <f t="shared" si="19"/>
        <v>8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413329</v>
      </c>
      <c r="C21" s="2">
        <v>4772</v>
      </c>
      <c r="D21" s="2">
        <v>14100</v>
      </c>
      <c r="E21" s="2" t="s">
        <v>154</v>
      </c>
      <c r="F21" s="70" t="s">
        <v>43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8</v>
      </c>
      <c r="V21" s="14">
        <f t="shared" si="2"/>
        <v>8</v>
      </c>
      <c r="W21" s="8"/>
      <c r="X21" s="15">
        <f t="shared" si="3"/>
        <v>0</v>
      </c>
      <c r="Y21" s="58">
        <f t="shared" si="4"/>
        <v>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>
        <v>8</v>
      </c>
      <c r="AQ21" s="15">
        <f t="shared" si="8"/>
        <v>8</v>
      </c>
      <c r="AR21" s="58">
        <f t="shared" si="9"/>
        <v>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>
        <v>8</v>
      </c>
      <c r="BB21" s="8"/>
      <c r="BC21" s="8"/>
      <c r="BD21" s="14">
        <f t="shared" si="11"/>
        <v>8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>
        <v>7</v>
      </c>
      <c r="BY21" s="8"/>
      <c r="BZ21" s="8"/>
      <c r="CA21" s="14">
        <f t="shared" si="17"/>
        <v>7</v>
      </c>
      <c r="CB21" s="8"/>
      <c r="CC21" s="15">
        <f t="shared" si="18"/>
        <v>0</v>
      </c>
      <c r="CD21" s="58">
        <f t="shared" si="19"/>
        <v>7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2201253</v>
      </c>
      <c r="C22" s="3">
        <v>4769</v>
      </c>
      <c r="D22" s="3">
        <v>14101</v>
      </c>
      <c r="E22" s="3" t="s">
        <v>155</v>
      </c>
      <c r="F22" s="72" t="s">
        <v>43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8</v>
      </c>
      <c r="V22" s="14">
        <f t="shared" si="2"/>
        <v>8</v>
      </c>
      <c r="W22" s="13"/>
      <c r="X22" s="15">
        <f t="shared" si="3"/>
        <v>0</v>
      </c>
      <c r="Y22" s="58">
        <f t="shared" si="4"/>
        <v>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>
        <v>8</v>
      </c>
      <c r="AQ22" s="15">
        <f t="shared" si="8"/>
        <v>8</v>
      </c>
      <c r="AR22" s="58">
        <f t="shared" si="9"/>
        <v>8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>
        <v>8</v>
      </c>
      <c r="BB22" s="13"/>
      <c r="BC22" s="13"/>
      <c r="BD22" s="14">
        <f t="shared" si="11"/>
        <v>8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>
        <v>8</v>
      </c>
      <c r="BY22" s="13"/>
      <c r="BZ22" s="13"/>
      <c r="CA22" s="14">
        <f t="shared" si="17"/>
        <v>8</v>
      </c>
      <c r="CB22" s="13"/>
      <c r="CC22" s="15">
        <f t="shared" si="18"/>
        <v>0</v>
      </c>
      <c r="CD22" s="58">
        <f t="shared" si="19"/>
        <v>8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2629595</v>
      </c>
      <c r="C23" s="2">
        <v>4767</v>
      </c>
      <c r="D23" s="2">
        <v>14102</v>
      </c>
      <c r="E23" s="2" t="s">
        <v>156</v>
      </c>
      <c r="F23" s="70" t="s">
        <v>43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8</v>
      </c>
      <c r="V23" s="14">
        <f t="shared" si="2"/>
        <v>8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>
        <v>8</v>
      </c>
      <c r="AQ23" s="15">
        <f t="shared" si="8"/>
        <v>8</v>
      </c>
      <c r="AR23" s="58">
        <f t="shared" si="9"/>
        <v>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>
        <v>8</v>
      </c>
      <c r="BB23" s="8"/>
      <c r="BC23" s="8"/>
      <c r="BD23" s="14">
        <f t="shared" si="11"/>
        <v>8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>
        <v>8</v>
      </c>
      <c r="BY23" s="8"/>
      <c r="BZ23" s="8"/>
      <c r="CA23" s="14">
        <f t="shared" si="17"/>
        <v>8</v>
      </c>
      <c r="CB23" s="8"/>
      <c r="CC23" s="15">
        <f t="shared" si="18"/>
        <v>0</v>
      </c>
      <c r="CD23" s="58">
        <f t="shared" si="19"/>
        <v>8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4" priority="12" operator="greaterThan">
      <formula>1.1</formula>
    </cfRule>
  </conditionalFormatting>
  <conditionalFormatting sqref="Y13:Y7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7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7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7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72">
    <cfRule type="cellIs" dxfId="28" priority="2" stopIfTrue="1" operator="between">
      <formula>0</formula>
      <formula>10</formula>
    </cfRule>
  </conditionalFormatting>
  <conditionalFormatting sqref="CG13:CG7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7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0" zoomScaleNormal="80" workbookViewId="0">
      <pane xSplit="6" ySplit="12" topLeftCell="CD18" activePane="bottomRight" state="frozen"/>
      <selection pane="topRight"/>
      <selection pane="bottomLeft"/>
      <selection pane="bottomRight" activeCell="BX24" sqref="BX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1" t="s">
        <v>0</v>
      </c>
      <c r="B1" s="81"/>
      <c r="C1" s="81"/>
      <c r="D1" s="81"/>
      <c r="E1" s="8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126</v>
      </c>
      <c r="E3" s="2" t="s">
        <v>127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105</v>
      </c>
      <c r="E6" s="2" t="s">
        <v>106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16</v>
      </c>
      <c r="D7" t="s">
        <v>159</v>
      </c>
      <c r="E7" s="6" t="s">
        <v>160</v>
      </c>
      <c r="G7" s="112" t="s">
        <v>19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1" t="s">
        <v>19</v>
      </c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3"/>
      <c r="AS7" s="91" t="s">
        <v>19</v>
      </c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  <c r="BL7" s="91" t="s">
        <v>19</v>
      </c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3"/>
      <c r="CE7" s="82" t="s">
        <v>20</v>
      </c>
      <c r="CF7" s="83"/>
      <c r="CG7" s="83"/>
      <c r="CH7" s="84"/>
    </row>
    <row r="8" spans="1:86" ht="18" customHeight="1" x14ac:dyDescent="0.25">
      <c r="G8" s="94">
        <v>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4">
        <v>2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4">
        <v>3</v>
      </c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  <c r="BL8" s="94">
        <v>4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6"/>
      <c r="CE8" s="85"/>
      <c r="CF8" s="86"/>
      <c r="CG8" s="86"/>
      <c r="CH8" s="87"/>
    </row>
    <row r="9" spans="1:86" ht="15.75" customHeight="1" x14ac:dyDescent="0.25">
      <c r="G9" s="103" t="s">
        <v>21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03" t="s">
        <v>21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5"/>
      <c r="AS9" s="103" t="s">
        <v>21</v>
      </c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5"/>
      <c r="BL9" s="97" t="s">
        <v>21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9"/>
      <c r="CE9" s="85"/>
      <c r="CF9" s="86"/>
      <c r="CG9" s="86"/>
      <c r="CH9" s="87"/>
    </row>
    <row r="10" spans="1:86" ht="13.5" customHeight="1" x14ac:dyDescent="0.2">
      <c r="G10" s="106" t="s">
        <v>22</v>
      </c>
      <c r="H10" s="107"/>
      <c r="I10" s="107"/>
      <c r="J10" s="107"/>
      <c r="K10" s="107"/>
      <c r="L10" s="108"/>
      <c r="M10" s="106" t="s">
        <v>23</v>
      </c>
      <c r="N10" s="107"/>
      <c r="O10" s="107"/>
      <c r="P10" s="107"/>
      <c r="Q10" s="107"/>
      <c r="R10" s="108"/>
      <c r="S10" s="106" t="s">
        <v>24</v>
      </c>
      <c r="T10" s="107"/>
      <c r="U10" s="107"/>
      <c r="V10" s="108"/>
      <c r="W10" s="106" t="s">
        <v>25</v>
      </c>
      <c r="X10" s="108"/>
      <c r="Y10" s="53" t="s">
        <v>26</v>
      </c>
      <c r="Z10" s="106" t="s">
        <v>22</v>
      </c>
      <c r="AA10" s="107"/>
      <c r="AB10" s="107"/>
      <c r="AC10" s="107"/>
      <c r="AD10" s="107"/>
      <c r="AE10" s="108"/>
      <c r="AF10" s="106" t="s">
        <v>23</v>
      </c>
      <c r="AG10" s="107"/>
      <c r="AH10" s="107"/>
      <c r="AI10" s="107"/>
      <c r="AJ10" s="107"/>
      <c r="AK10" s="108"/>
      <c r="AL10" s="106" t="s">
        <v>24</v>
      </c>
      <c r="AM10" s="107"/>
      <c r="AN10" s="107"/>
      <c r="AO10" s="108"/>
      <c r="AP10" s="106" t="s">
        <v>25</v>
      </c>
      <c r="AQ10" s="108"/>
      <c r="AR10" s="53" t="s">
        <v>26</v>
      </c>
      <c r="AS10" s="106" t="s">
        <v>22</v>
      </c>
      <c r="AT10" s="107"/>
      <c r="AU10" s="107"/>
      <c r="AV10" s="107"/>
      <c r="AW10" s="107"/>
      <c r="AX10" s="108"/>
      <c r="AY10" s="106" t="s">
        <v>23</v>
      </c>
      <c r="AZ10" s="107"/>
      <c r="BA10" s="107"/>
      <c r="BB10" s="107"/>
      <c r="BC10" s="107"/>
      <c r="BD10" s="108"/>
      <c r="BE10" s="106" t="s">
        <v>24</v>
      </c>
      <c r="BF10" s="107"/>
      <c r="BG10" s="107"/>
      <c r="BH10" s="108"/>
      <c r="BI10" s="106" t="s">
        <v>25</v>
      </c>
      <c r="BJ10" s="108"/>
      <c r="BK10" s="53" t="s">
        <v>26</v>
      </c>
      <c r="BL10" s="100" t="s">
        <v>22</v>
      </c>
      <c r="BM10" s="101"/>
      <c r="BN10" s="101"/>
      <c r="BO10" s="101"/>
      <c r="BP10" s="101"/>
      <c r="BQ10" s="102"/>
      <c r="BR10" s="100" t="s">
        <v>23</v>
      </c>
      <c r="BS10" s="101"/>
      <c r="BT10" s="101"/>
      <c r="BU10" s="101"/>
      <c r="BV10" s="101"/>
      <c r="BW10" s="102"/>
      <c r="BX10" s="100" t="s">
        <v>24</v>
      </c>
      <c r="BY10" s="101"/>
      <c r="BZ10" s="101"/>
      <c r="CA10" s="102"/>
      <c r="CB10" s="100" t="s">
        <v>25</v>
      </c>
      <c r="CC10" s="102"/>
      <c r="CD10" s="59" t="s">
        <v>26</v>
      </c>
      <c r="CE10" s="85"/>
      <c r="CF10" s="86"/>
      <c r="CG10" s="86"/>
      <c r="CH10" s="87"/>
    </row>
    <row r="11" spans="1:86" ht="13.5" customHeight="1" x14ac:dyDescent="0.2">
      <c r="E11" s="63"/>
      <c r="F11" s="64" t="s">
        <v>27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>
        <v>1</v>
      </c>
      <c r="AQ11" s="55">
        <f>SUM(AP11)</f>
        <v>1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>
        <v>1</v>
      </c>
      <c r="BB11" s="12"/>
      <c r="BC11" s="12"/>
      <c r="BD11" s="55">
        <f>SUM(AY11:BC11)</f>
        <v>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>
        <v>1</v>
      </c>
      <c r="BY11" s="12"/>
      <c r="BZ11" s="12"/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88"/>
      <c r="CF11" s="89"/>
      <c r="CG11" s="89"/>
      <c r="CH11" s="90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60" t="s">
        <v>177</v>
      </c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80" t="s">
        <v>177</v>
      </c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 t="s">
        <v>177</v>
      </c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 t="s">
        <v>211</v>
      </c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407863</v>
      </c>
      <c r="C13" s="2">
        <v>4763</v>
      </c>
      <c r="D13" s="2">
        <v>14093</v>
      </c>
      <c r="E13" s="2" t="s">
        <v>146</v>
      </c>
      <c r="F13" s="70" t="s">
        <v>46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9</v>
      </c>
      <c r="V13" s="14">
        <f t="shared" ref="V13:V44" si="2">IF(OR($G$4="MEDIA",$G$4="BASICA - TERCER CICLO"),ROUND((S13*$S$11)+(T13*$T$11)+(U13*$U$11),2),ROUND((S13*$S$11)+(T13*$T$11)+(U13*$U$11),2))</f>
        <v>9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>
        <v>9</v>
      </c>
      <c r="AQ13" s="15">
        <f t="shared" ref="AQ13:AQ44" si="8">IF(OR($G$4="MEDIA",$G$4="BASICA - TERCER CICLO"),ROUND((AP13*$AP$11),2),ROUND((AP13*$AP$11),0))</f>
        <v>9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>
        <v>9</v>
      </c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9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>
        <v>6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6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19830626</v>
      </c>
      <c r="C14" s="3">
        <v>4764</v>
      </c>
      <c r="D14" s="3">
        <v>14094</v>
      </c>
      <c r="E14" s="3" t="s">
        <v>147</v>
      </c>
      <c r="F14" s="72" t="s">
        <v>43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9</v>
      </c>
      <c r="V14" s="14">
        <f t="shared" si="2"/>
        <v>9</v>
      </c>
      <c r="W14" s="13"/>
      <c r="X14" s="15">
        <f t="shared" si="3"/>
        <v>0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>
        <v>9</v>
      </c>
      <c r="AQ14" s="15">
        <f t="shared" si="8"/>
        <v>9</v>
      </c>
      <c r="AR14" s="58">
        <f t="shared" si="9"/>
        <v>9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>
        <v>9</v>
      </c>
      <c r="BB14" s="13"/>
      <c r="BC14" s="13"/>
      <c r="BD14" s="14">
        <f t="shared" si="11"/>
        <v>9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>
        <v>9</v>
      </c>
      <c r="BY14" s="13"/>
      <c r="BZ14" s="13"/>
      <c r="CA14" s="14">
        <f t="shared" si="17"/>
        <v>9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7296312</v>
      </c>
      <c r="C15" s="2">
        <v>4765</v>
      </c>
      <c r="D15" s="2">
        <v>14095</v>
      </c>
      <c r="E15" s="2" t="s">
        <v>148</v>
      </c>
      <c r="F15" s="70" t="s">
        <v>46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8</v>
      </c>
      <c r="V15" s="14">
        <f t="shared" si="2"/>
        <v>8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>
        <v>9</v>
      </c>
      <c r="AQ15" s="15">
        <f t="shared" si="8"/>
        <v>9</v>
      </c>
      <c r="AR15" s="58">
        <f t="shared" si="9"/>
        <v>9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>
        <v>10</v>
      </c>
      <c r="BB15" s="8"/>
      <c r="BC15" s="8"/>
      <c r="BD15" s="14">
        <f t="shared" si="11"/>
        <v>10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>
        <v>10</v>
      </c>
      <c r="BY15" s="8"/>
      <c r="BZ15" s="8"/>
      <c r="CA15" s="14">
        <f t="shared" si="17"/>
        <v>10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413307</v>
      </c>
      <c r="C16" s="3">
        <v>4707</v>
      </c>
      <c r="D16" s="3">
        <v>14096</v>
      </c>
      <c r="E16" s="3" t="s">
        <v>149</v>
      </c>
      <c r="F16" s="72" t="s">
        <v>43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8</v>
      </c>
      <c r="V16" s="14">
        <f t="shared" si="2"/>
        <v>8</v>
      </c>
      <c r="W16" s="13"/>
      <c r="X16" s="15">
        <f t="shared" si="3"/>
        <v>0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>
        <v>9</v>
      </c>
      <c r="AQ16" s="15">
        <f t="shared" si="8"/>
        <v>9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>
        <v>10</v>
      </c>
      <c r="BB16" s="13"/>
      <c r="BC16" s="13"/>
      <c r="BD16" s="14">
        <f t="shared" si="11"/>
        <v>10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>
        <v>10</v>
      </c>
      <c r="BY16" s="13"/>
      <c r="BZ16" s="13"/>
      <c r="CA16" s="14">
        <f t="shared" si="17"/>
        <v>10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2461060</v>
      </c>
      <c r="C17" s="2">
        <v>4766</v>
      </c>
      <c r="D17" s="2">
        <v>14097</v>
      </c>
      <c r="E17" s="2" t="s">
        <v>150</v>
      </c>
      <c r="F17" s="70" t="s">
        <v>43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9</v>
      </c>
      <c r="V17" s="14">
        <f t="shared" si="2"/>
        <v>9</v>
      </c>
      <c r="W17" s="8"/>
      <c r="X17" s="15">
        <f t="shared" si="3"/>
        <v>0</v>
      </c>
      <c r="Y17" s="58">
        <f t="shared" si="4"/>
        <v>9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>
        <v>9</v>
      </c>
      <c r="AQ17" s="15">
        <f t="shared" si="8"/>
        <v>9</v>
      </c>
      <c r="AR17" s="58">
        <f t="shared" si="9"/>
        <v>9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>
        <v>10</v>
      </c>
      <c r="BB17" s="8"/>
      <c r="BC17" s="8"/>
      <c r="BD17" s="14">
        <f t="shared" si="11"/>
        <v>10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>
        <v>8</v>
      </c>
      <c r="BY17" s="8"/>
      <c r="BZ17" s="8"/>
      <c r="CA17" s="14">
        <f t="shared" si="17"/>
        <v>8</v>
      </c>
      <c r="CB17" s="8"/>
      <c r="CC17" s="15">
        <f t="shared" si="18"/>
        <v>0</v>
      </c>
      <c r="CD17" s="58">
        <f t="shared" si="19"/>
        <v>8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2568679</v>
      </c>
      <c r="C18" s="3">
        <v>4894</v>
      </c>
      <c r="D18" s="3">
        <v>14098</v>
      </c>
      <c r="E18" s="3" t="s">
        <v>151</v>
      </c>
      <c r="F18" s="72" t="s">
        <v>46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8</v>
      </c>
      <c r="V18" s="14">
        <f t="shared" si="2"/>
        <v>8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>
        <v>9</v>
      </c>
      <c r="AQ18" s="15">
        <f t="shared" si="8"/>
        <v>9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>
        <v>9</v>
      </c>
      <c r="BB18" s="13"/>
      <c r="BC18" s="13"/>
      <c r="BD18" s="14">
        <f t="shared" si="11"/>
        <v>9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>
        <v>6</v>
      </c>
      <c r="BY18" s="13"/>
      <c r="BZ18" s="13"/>
      <c r="CA18" s="14">
        <f t="shared" si="17"/>
        <v>6</v>
      </c>
      <c r="CB18" s="13"/>
      <c r="CC18" s="15">
        <f t="shared" si="18"/>
        <v>0</v>
      </c>
      <c r="CD18" s="58">
        <f t="shared" si="19"/>
        <v>6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2201783</v>
      </c>
      <c r="C19" s="2">
        <v>4773</v>
      </c>
      <c r="D19" s="2">
        <v>14099</v>
      </c>
      <c r="E19" s="2" t="s">
        <v>152</v>
      </c>
      <c r="F19" s="70" t="s">
        <v>43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9</v>
      </c>
      <c r="V19" s="14">
        <f t="shared" si="2"/>
        <v>9</v>
      </c>
      <c r="W19" s="8"/>
      <c r="X19" s="15">
        <f t="shared" si="3"/>
        <v>0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>
        <v>10</v>
      </c>
      <c r="AQ19" s="15">
        <f t="shared" si="8"/>
        <v>10</v>
      </c>
      <c r="AR19" s="58">
        <f t="shared" si="9"/>
        <v>10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>
        <v>9</v>
      </c>
      <c r="BB19" s="8"/>
      <c r="BC19" s="8"/>
      <c r="BD19" s="14">
        <f t="shared" si="11"/>
        <v>9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>
        <v>8</v>
      </c>
      <c r="BY19" s="8"/>
      <c r="BZ19" s="8"/>
      <c r="CA19" s="14">
        <f t="shared" si="17"/>
        <v>8</v>
      </c>
      <c r="CB19" s="8"/>
      <c r="CC19" s="15">
        <f t="shared" si="18"/>
        <v>0</v>
      </c>
      <c r="CD19" s="58">
        <f t="shared" si="19"/>
        <v>8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855965</v>
      </c>
      <c r="C20" s="3">
        <v>5034</v>
      </c>
      <c r="D20" s="3">
        <v>14104</v>
      </c>
      <c r="E20" s="3" t="s">
        <v>153</v>
      </c>
      <c r="F20" s="72" t="s">
        <v>46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10</v>
      </c>
      <c r="V20" s="14">
        <f t="shared" si="2"/>
        <v>10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>
        <v>9</v>
      </c>
      <c r="AQ20" s="15">
        <f t="shared" si="8"/>
        <v>9</v>
      </c>
      <c r="AR20" s="58">
        <f t="shared" si="9"/>
        <v>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>
        <v>10</v>
      </c>
      <c r="BB20" s="13"/>
      <c r="BC20" s="13"/>
      <c r="BD20" s="14">
        <f t="shared" si="11"/>
        <v>10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>
        <v>10</v>
      </c>
      <c r="BY20" s="13"/>
      <c r="BZ20" s="13"/>
      <c r="CA20" s="14">
        <f t="shared" si="17"/>
        <v>10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10</v>
      </c>
      <c r="CF20" s="22"/>
      <c r="CG20" s="58">
        <f t="shared" si="21"/>
        <v>10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413329</v>
      </c>
      <c r="C21" s="2">
        <v>4772</v>
      </c>
      <c r="D21" s="2">
        <v>14100</v>
      </c>
      <c r="E21" s="2" t="s">
        <v>154</v>
      </c>
      <c r="F21" s="70" t="s">
        <v>43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9</v>
      </c>
      <c r="V21" s="14">
        <f t="shared" si="2"/>
        <v>9</v>
      </c>
      <c r="W21" s="8"/>
      <c r="X21" s="15">
        <f t="shared" si="3"/>
        <v>0</v>
      </c>
      <c r="Y21" s="58">
        <f t="shared" si="4"/>
        <v>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>
        <v>10</v>
      </c>
      <c r="AQ21" s="15">
        <f t="shared" si="8"/>
        <v>10</v>
      </c>
      <c r="AR21" s="58">
        <f t="shared" si="9"/>
        <v>10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>
        <v>9</v>
      </c>
      <c r="BB21" s="8"/>
      <c r="BC21" s="8"/>
      <c r="BD21" s="14">
        <f t="shared" si="11"/>
        <v>9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>
        <v>8</v>
      </c>
      <c r="BY21" s="8"/>
      <c r="BZ21" s="8"/>
      <c r="CA21" s="14">
        <f t="shared" si="17"/>
        <v>8</v>
      </c>
      <c r="CB21" s="8"/>
      <c r="CC21" s="15">
        <f t="shared" si="18"/>
        <v>0</v>
      </c>
      <c r="CD21" s="58">
        <f t="shared" si="19"/>
        <v>8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2201253</v>
      </c>
      <c r="C22" s="3">
        <v>4769</v>
      </c>
      <c r="D22" s="3">
        <v>14101</v>
      </c>
      <c r="E22" s="3" t="s">
        <v>155</v>
      </c>
      <c r="F22" s="72" t="s">
        <v>43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9</v>
      </c>
      <c r="V22" s="14">
        <f t="shared" si="2"/>
        <v>9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>
        <v>10</v>
      </c>
      <c r="AQ22" s="15">
        <f t="shared" si="8"/>
        <v>10</v>
      </c>
      <c r="AR22" s="58">
        <f t="shared" si="9"/>
        <v>10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>
        <v>9</v>
      </c>
      <c r="BB22" s="13"/>
      <c r="BC22" s="13"/>
      <c r="BD22" s="14">
        <f t="shared" si="11"/>
        <v>9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>
        <v>9</v>
      </c>
      <c r="BY22" s="13"/>
      <c r="BZ22" s="13"/>
      <c r="CA22" s="14">
        <f t="shared" si="17"/>
        <v>9</v>
      </c>
      <c r="CB22" s="13"/>
      <c r="CC22" s="15">
        <f t="shared" si="18"/>
        <v>0</v>
      </c>
      <c r="CD22" s="58">
        <f t="shared" si="19"/>
        <v>9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2629595</v>
      </c>
      <c r="C23" s="2">
        <v>4767</v>
      </c>
      <c r="D23" s="2">
        <v>14102</v>
      </c>
      <c r="E23" s="2" t="s">
        <v>156</v>
      </c>
      <c r="F23" s="70" t="s">
        <v>43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9</v>
      </c>
      <c r="V23" s="14">
        <f t="shared" si="2"/>
        <v>9</v>
      </c>
      <c r="W23" s="8"/>
      <c r="X23" s="15">
        <f t="shared" si="3"/>
        <v>0</v>
      </c>
      <c r="Y23" s="58">
        <f t="shared" si="4"/>
        <v>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>
        <v>9</v>
      </c>
      <c r="AQ23" s="15">
        <f t="shared" si="8"/>
        <v>9</v>
      </c>
      <c r="AR23" s="58">
        <f t="shared" si="9"/>
        <v>9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>
        <v>10</v>
      </c>
      <c r="BB23" s="8"/>
      <c r="BC23" s="8"/>
      <c r="BD23" s="14">
        <f t="shared" si="11"/>
        <v>10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>
        <v>10</v>
      </c>
      <c r="BY23" s="8"/>
      <c r="BZ23" s="8"/>
      <c r="CA23" s="14">
        <f t="shared" si="17"/>
        <v>10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3" priority="12" operator="greaterThan">
      <formula>1.1</formula>
    </cfRule>
  </conditionalFormatting>
  <conditionalFormatting sqref="Y13:Y72">
    <cfRule type="cellIs" dxfId="22" priority="9" operator="between">
      <formula>7</formula>
      <formula>10</formula>
    </cfRule>
    <cfRule type="cellIs" dxfId="21" priority="10" operator="between">
      <formula>5</formula>
      <formula>6.99</formula>
    </cfRule>
    <cfRule type="cellIs" dxfId="20" priority="11" operator="between">
      <formula>0</formula>
      <formula>4.99</formula>
    </cfRule>
  </conditionalFormatting>
  <conditionalFormatting sqref="AR11">
    <cfRule type="cellIs" dxfId="19" priority="13" operator="greaterThan">
      <formula>1.1</formula>
    </cfRule>
  </conditionalFormatting>
  <conditionalFormatting sqref="AR13:AR72">
    <cfRule type="cellIs" dxfId="18" priority="15" operator="between">
      <formula>7</formula>
      <formula>10</formula>
    </cfRule>
    <cfRule type="cellIs" dxfId="17" priority="16" operator="between">
      <formula>5</formula>
      <formula>6.99</formula>
    </cfRule>
    <cfRule type="cellIs" dxfId="16" priority="17" operator="between">
      <formula>0</formula>
      <formula>4.99</formula>
    </cfRule>
  </conditionalFormatting>
  <conditionalFormatting sqref="BK11">
    <cfRule type="cellIs" dxfId="15" priority="14" operator="greaterThan">
      <formula>1.1</formula>
    </cfRule>
  </conditionalFormatting>
  <conditionalFormatting sqref="BK13:BK72">
    <cfRule type="cellIs" dxfId="14" priority="18" operator="between">
      <formula>7</formula>
      <formula>10</formula>
    </cfRule>
    <cfRule type="cellIs" dxfId="13" priority="19" operator="between">
      <formula>5</formula>
      <formula>6.99</formula>
    </cfRule>
    <cfRule type="cellIs" dxfId="12" priority="20" operator="between">
      <formula>0</formula>
      <formula>4.99</formula>
    </cfRule>
  </conditionalFormatting>
  <conditionalFormatting sqref="CD11">
    <cfRule type="cellIs" dxfId="11" priority="24" operator="greaterThan">
      <formula>1.1</formula>
    </cfRule>
  </conditionalFormatting>
  <conditionalFormatting sqref="CD13:CE7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F13:CF72">
    <cfRule type="cellIs" dxfId="7" priority="2" stopIfTrue="1" operator="between">
      <formula>0</formula>
      <formula>10</formula>
    </cfRule>
  </conditionalFormatting>
  <conditionalFormatting sqref="CG13:CG7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CH13:CH7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1.º-A Curso de H</vt:lpstr>
      <vt:lpstr>1.º-A Tecnologia</vt:lpstr>
      <vt:lpstr>1.º-B Tecnologia</vt:lpstr>
      <vt:lpstr>2.º-A Tecnologia</vt:lpstr>
      <vt:lpstr>2.º-A Practica I</vt:lpstr>
      <vt:lpstr>2.º-B Tecnologia</vt:lpstr>
      <vt:lpstr>2.º-B Practica I</vt:lpstr>
      <vt:lpstr>2.º-B Conducta I</vt:lpstr>
      <vt:lpstr>2.º-B Asistencia</vt:lpstr>
      <vt:lpstr>2-B 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2023-11-07T19:36:07Z</dcterms:modified>
  <cp:category/>
</cp:coreProperties>
</file>