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4\NOTAS POR PERIODOS 2024\TERCER PERIODO\"/>
    </mc:Choice>
  </mc:AlternateContent>
  <bookViews>
    <workbookView xWindow="0" yWindow="0" windowWidth="20400" windowHeight="7650" activeTab="2"/>
  </bookViews>
  <sheets>
    <sheet name="0.º-A Curso de H" sheetId="1" r:id="rId1"/>
    <sheet name="0.º-B Curso de H" sheetId="2" r:id="rId2"/>
    <sheet name="0.º-C Curso de 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82" i="3" l="1"/>
  <c r="CA82" i="3"/>
  <c r="BW82" i="3"/>
  <c r="BQ82" i="3"/>
  <c r="CD82" i="3" s="1"/>
  <c r="BJ82" i="3"/>
  <c r="BH82" i="3"/>
  <c r="BD82" i="3"/>
  <c r="AX82" i="3"/>
  <c r="BK82" i="3" s="1"/>
  <c r="AQ82" i="3"/>
  <c r="AO82" i="3"/>
  <c r="AK82" i="3"/>
  <c r="AE82" i="3"/>
  <c r="AR82" i="3" s="1"/>
  <c r="X82" i="3"/>
  <c r="V82" i="3"/>
  <c r="R82" i="3"/>
  <c r="L82" i="3"/>
  <c r="Y82" i="3" s="1"/>
  <c r="CC81" i="3"/>
  <c r="CA81" i="3"/>
  <c r="BW81" i="3"/>
  <c r="BQ81" i="3"/>
  <c r="CD81" i="3" s="1"/>
  <c r="BJ81" i="3"/>
  <c r="BH81" i="3"/>
  <c r="BD81" i="3"/>
  <c r="AX81" i="3"/>
  <c r="BK81" i="3" s="1"/>
  <c r="AQ81" i="3"/>
  <c r="AO81" i="3"/>
  <c r="AK81" i="3"/>
  <c r="AE81" i="3"/>
  <c r="X81" i="3"/>
  <c r="V81" i="3"/>
  <c r="R81" i="3"/>
  <c r="L81" i="3"/>
  <c r="CC80" i="3"/>
  <c r="CA80" i="3"/>
  <c r="BW80" i="3"/>
  <c r="BQ80" i="3"/>
  <c r="BJ80" i="3"/>
  <c r="BH80" i="3"/>
  <c r="BD80" i="3"/>
  <c r="AX80" i="3"/>
  <c r="BK80" i="3" s="1"/>
  <c r="AQ80" i="3"/>
  <c r="AO80" i="3"/>
  <c r="AK80" i="3"/>
  <c r="AE80" i="3"/>
  <c r="AR80" i="3" s="1"/>
  <c r="X80" i="3"/>
  <c r="V80" i="3"/>
  <c r="R80" i="3"/>
  <c r="L80" i="3"/>
  <c r="Y80" i="3" s="1"/>
  <c r="CC79" i="3"/>
  <c r="CA79" i="3"/>
  <c r="BW79" i="3"/>
  <c r="BQ79" i="3"/>
  <c r="BJ79" i="3"/>
  <c r="BH79" i="3"/>
  <c r="BD79" i="3"/>
  <c r="AX79" i="3"/>
  <c r="AQ79" i="3"/>
  <c r="AO79" i="3"/>
  <c r="AK79" i="3"/>
  <c r="AE79" i="3"/>
  <c r="AR79" i="3" s="1"/>
  <c r="X79" i="3"/>
  <c r="V79" i="3"/>
  <c r="R79" i="3"/>
  <c r="L79" i="3"/>
  <c r="Y79" i="3" s="1"/>
  <c r="CC78" i="3"/>
  <c r="CA78" i="3"/>
  <c r="BW78" i="3"/>
  <c r="BQ78" i="3"/>
  <c r="CD78" i="3" s="1"/>
  <c r="BJ78" i="3"/>
  <c r="BH78" i="3"/>
  <c r="BD78" i="3"/>
  <c r="AX78" i="3"/>
  <c r="AQ78" i="3"/>
  <c r="AO78" i="3"/>
  <c r="AK78" i="3"/>
  <c r="AE78" i="3"/>
  <c r="X78" i="3"/>
  <c r="V78" i="3"/>
  <c r="R78" i="3"/>
  <c r="L78" i="3"/>
  <c r="Y78" i="3" s="1"/>
  <c r="CC77" i="3"/>
  <c r="CA77" i="3"/>
  <c r="BW77" i="3"/>
  <c r="BQ77" i="3"/>
  <c r="CD77" i="3" s="1"/>
  <c r="BJ77" i="3"/>
  <c r="BH77" i="3"/>
  <c r="BD77" i="3"/>
  <c r="AX77" i="3"/>
  <c r="AQ77" i="3"/>
  <c r="AO77" i="3"/>
  <c r="AK77" i="3"/>
  <c r="AE77" i="3"/>
  <c r="X77" i="3"/>
  <c r="V77" i="3"/>
  <c r="R77" i="3"/>
  <c r="L77" i="3"/>
  <c r="CC76" i="3"/>
  <c r="CA76" i="3"/>
  <c r="BW76" i="3"/>
  <c r="BQ76" i="3"/>
  <c r="BJ76" i="3"/>
  <c r="BH76" i="3"/>
  <c r="BD76" i="3"/>
  <c r="AX76" i="3"/>
  <c r="BK76" i="3" s="1"/>
  <c r="AQ76" i="3"/>
  <c r="AO76" i="3"/>
  <c r="AK76" i="3"/>
  <c r="AE76" i="3"/>
  <c r="AR76" i="3" s="1"/>
  <c r="X76" i="3"/>
  <c r="V76" i="3"/>
  <c r="R76" i="3"/>
  <c r="L76" i="3"/>
  <c r="CC75" i="3"/>
  <c r="CA75" i="3"/>
  <c r="BW75" i="3"/>
  <c r="BQ75" i="3"/>
  <c r="CD75" i="3" s="1"/>
  <c r="BJ75" i="3"/>
  <c r="BH75" i="3"/>
  <c r="BD75" i="3"/>
  <c r="AX75" i="3"/>
  <c r="AQ75" i="3"/>
  <c r="AO75" i="3"/>
  <c r="AK75" i="3"/>
  <c r="AE75" i="3"/>
  <c r="AR75" i="3" s="1"/>
  <c r="X75" i="3"/>
  <c r="V75" i="3"/>
  <c r="R75" i="3"/>
  <c r="L75" i="3"/>
  <c r="Y75" i="3" s="1"/>
  <c r="CC74" i="3"/>
  <c r="CA74" i="3"/>
  <c r="BW74" i="3"/>
  <c r="BQ74" i="3"/>
  <c r="CD74" i="3" s="1"/>
  <c r="BJ74" i="3"/>
  <c r="BH74" i="3"/>
  <c r="BD74" i="3"/>
  <c r="AX74" i="3"/>
  <c r="AQ74" i="3"/>
  <c r="AO74" i="3"/>
  <c r="AK74" i="3"/>
  <c r="AE74" i="3"/>
  <c r="X74" i="3"/>
  <c r="V74" i="3"/>
  <c r="R74" i="3"/>
  <c r="L74" i="3"/>
  <c r="Y74" i="3" s="1"/>
  <c r="CC73" i="3"/>
  <c r="CA73" i="3"/>
  <c r="BW73" i="3"/>
  <c r="BQ73" i="3"/>
  <c r="CD73" i="3" s="1"/>
  <c r="BJ73" i="3"/>
  <c r="BH73" i="3"/>
  <c r="BD73" i="3"/>
  <c r="AX73" i="3"/>
  <c r="BK73" i="3" s="1"/>
  <c r="AQ73" i="3"/>
  <c r="AO73" i="3"/>
  <c r="AK73" i="3"/>
  <c r="AE73" i="3"/>
  <c r="AR73" i="3" s="1"/>
  <c r="X73" i="3"/>
  <c r="V73" i="3"/>
  <c r="R73" i="3"/>
  <c r="L73" i="3"/>
  <c r="Y73" i="3" s="1"/>
  <c r="CC72" i="3"/>
  <c r="CA72" i="3"/>
  <c r="BW72" i="3"/>
  <c r="BQ72" i="3"/>
  <c r="BJ72" i="3"/>
  <c r="BH72" i="3"/>
  <c r="BD72" i="3"/>
  <c r="AX72" i="3"/>
  <c r="BK72" i="3" s="1"/>
  <c r="AQ72" i="3"/>
  <c r="AO72" i="3"/>
  <c r="AK72" i="3"/>
  <c r="AE72" i="3"/>
  <c r="AR72" i="3" s="1"/>
  <c r="X72" i="3"/>
  <c r="V72" i="3"/>
  <c r="R72" i="3"/>
  <c r="L72" i="3"/>
  <c r="Y72" i="3" s="1"/>
  <c r="CC71" i="3"/>
  <c r="CA71" i="3"/>
  <c r="BW71" i="3"/>
  <c r="BQ71" i="3"/>
  <c r="BJ71" i="3"/>
  <c r="BH71" i="3"/>
  <c r="BD71" i="3"/>
  <c r="AX71" i="3"/>
  <c r="AQ71" i="3"/>
  <c r="AO71" i="3"/>
  <c r="AK71" i="3"/>
  <c r="AE71" i="3"/>
  <c r="AR71" i="3" s="1"/>
  <c r="X71" i="3"/>
  <c r="V71" i="3"/>
  <c r="R71" i="3"/>
  <c r="L71" i="3"/>
  <c r="Y71" i="3" s="1"/>
  <c r="CC70" i="3"/>
  <c r="CA70" i="3"/>
  <c r="BW70" i="3"/>
  <c r="BQ70" i="3"/>
  <c r="CD70" i="3" s="1"/>
  <c r="BJ70" i="3"/>
  <c r="BH70" i="3"/>
  <c r="BD70" i="3"/>
  <c r="AX70" i="3"/>
  <c r="AQ70" i="3"/>
  <c r="AO70" i="3"/>
  <c r="AK70" i="3"/>
  <c r="AE70" i="3"/>
  <c r="X70" i="3"/>
  <c r="V70" i="3"/>
  <c r="R70" i="3"/>
  <c r="L70" i="3"/>
  <c r="Y70" i="3" s="1"/>
  <c r="CC69" i="3"/>
  <c r="CA69" i="3"/>
  <c r="BW69" i="3"/>
  <c r="BQ69" i="3"/>
  <c r="CD69" i="3" s="1"/>
  <c r="BJ69" i="3"/>
  <c r="BH69" i="3"/>
  <c r="BD69" i="3"/>
  <c r="AX69" i="3"/>
  <c r="BK69" i="3" s="1"/>
  <c r="AQ69" i="3"/>
  <c r="AO69" i="3"/>
  <c r="AK69" i="3"/>
  <c r="AE69" i="3"/>
  <c r="X69" i="3"/>
  <c r="V69" i="3"/>
  <c r="R69" i="3"/>
  <c r="L69" i="3"/>
  <c r="CC68" i="3"/>
  <c r="CA68" i="3"/>
  <c r="BW68" i="3"/>
  <c r="BQ68" i="3"/>
  <c r="CD68" i="3" s="1"/>
  <c r="BJ68" i="3"/>
  <c r="BH68" i="3"/>
  <c r="BD68" i="3"/>
  <c r="AX68" i="3"/>
  <c r="BK68" i="3" s="1"/>
  <c r="AQ68" i="3"/>
  <c r="AO68" i="3"/>
  <c r="AK68" i="3"/>
  <c r="AE68" i="3"/>
  <c r="X68" i="3"/>
  <c r="V68" i="3"/>
  <c r="R68" i="3"/>
  <c r="L68" i="3"/>
  <c r="CC67" i="3"/>
  <c r="CA67" i="3"/>
  <c r="BW67" i="3"/>
  <c r="BQ67" i="3"/>
  <c r="CD67" i="3" s="1"/>
  <c r="BJ67" i="3"/>
  <c r="BH67" i="3"/>
  <c r="BD67" i="3"/>
  <c r="AX67" i="3"/>
  <c r="AQ67" i="3"/>
  <c r="AO67" i="3"/>
  <c r="AK67" i="3"/>
  <c r="AE67" i="3"/>
  <c r="AR67" i="3" s="1"/>
  <c r="X67" i="3"/>
  <c r="V67" i="3"/>
  <c r="R67" i="3"/>
  <c r="L67" i="3"/>
  <c r="Y67" i="3" s="1"/>
  <c r="CC66" i="3"/>
  <c r="CA66" i="3"/>
  <c r="BW66" i="3"/>
  <c r="BQ66" i="3"/>
  <c r="CD66" i="3" s="1"/>
  <c r="BJ66" i="3"/>
  <c r="BH66" i="3"/>
  <c r="BD66" i="3"/>
  <c r="AX66" i="3"/>
  <c r="BK66" i="3" s="1"/>
  <c r="AQ66" i="3"/>
  <c r="AO66" i="3"/>
  <c r="AK66" i="3"/>
  <c r="AE66" i="3"/>
  <c r="X66" i="3"/>
  <c r="V66" i="3"/>
  <c r="R66" i="3"/>
  <c r="L66" i="3"/>
  <c r="Y66" i="3" s="1"/>
  <c r="CC65" i="3"/>
  <c r="CA65" i="3"/>
  <c r="BW65" i="3"/>
  <c r="BQ65" i="3"/>
  <c r="CD65" i="3" s="1"/>
  <c r="BJ65" i="3"/>
  <c r="BH65" i="3"/>
  <c r="BD65" i="3"/>
  <c r="AX65" i="3"/>
  <c r="BK65" i="3" s="1"/>
  <c r="AQ65" i="3"/>
  <c r="AO65" i="3"/>
  <c r="AK65" i="3"/>
  <c r="AE65" i="3"/>
  <c r="X65" i="3"/>
  <c r="V65" i="3"/>
  <c r="R65" i="3"/>
  <c r="L65" i="3"/>
  <c r="CC64" i="3"/>
  <c r="CA64" i="3"/>
  <c r="BW64" i="3"/>
  <c r="BQ64" i="3"/>
  <c r="BJ64" i="3"/>
  <c r="BH64" i="3"/>
  <c r="BD64" i="3"/>
  <c r="AX64" i="3"/>
  <c r="BK64" i="3" s="1"/>
  <c r="AQ64" i="3"/>
  <c r="AO64" i="3"/>
  <c r="AK64" i="3"/>
  <c r="AE64" i="3"/>
  <c r="AR64" i="3" s="1"/>
  <c r="X64" i="3"/>
  <c r="V64" i="3"/>
  <c r="R64" i="3"/>
  <c r="L64" i="3"/>
  <c r="Y64" i="3" s="1"/>
  <c r="CC63" i="3"/>
  <c r="CA63" i="3"/>
  <c r="BW63" i="3"/>
  <c r="BQ63" i="3"/>
  <c r="BJ63" i="3"/>
  <c r="BH63" i="3"/>
  <c r="BD63" i="3"/>
  <c r="AX63" i="3"/>
  <c r="AQ63" i="3"/>
  <c r="AO63" i="3"/>
  <c r="AK63" i="3"/>
  <c r="AE63" i="3"/>
  <c r="AR63" i="3" s="1"/>
  <c r="X63" i="3"/>
  <c r="V63" i="3"/>
  <c r="R63" i="3"/>
  <c r="L63" i="3"/>
  <c r="Y63" i="3" s="1"/>
  <c r="CC62" i="3"/>
  <c r="CA62" i="3"/>
  <c r="BW62" i="3"/>
  <c r="BQ62" i="3"/>
  <c r="CD62" i="3" s="1"/>
  <c r="BJ62" i="3"/>
  <c r="BH62" i="3"/>
  <c r="BD62" i="3"/>
  <c r="AX62" i="3"/>
  <c r="AQ62" i="3"/>
  <c r="AO62" i="3"/>
  <c r="AK62" i="3"/>
  <c r="AE62" i="3"/>
  <c r="X62" i="3"/>
  <c r="V62" i="3"/>
  <c r="R62" i="3"/>
  <c r="L62" i="3"/>
  <c r="Y62" i="3" s="1"/>
  <c r="CC61" i="3"/>
  <c r="CA61" i="3"/>
  <c r="BW61" i="3"/>
  <c r="BQ61" i="3"/>
  <c r="CD61" i="3" s="1"/>
  <c r="BJ61" i="3"/>
  <c r="BH61" i="3"/>
  <c r="BD61" i="3"/>
  <c r="AX61" i="3"/>
  <c r="BK61" i="3" s="1"/>
  <c r="AQ61" i="3"/>
  <c r="AO61" i="3"/>
  <c r="AK61" i="3"/>
  <c r="AE61" i="3"/>
  <c r="X61" i="3"/>
  <c r="V61" i="3"/>
  <c r="R61" i="3"/>
  <c r="L61" i="3"/>
  <c r="CC60" i="3"/>
  <c r="CA60" i="3"/>
  <c r="BW60" i="3"/>
  <c r="BQ60" i="3"/>
  <c r="BJ60" i="3"/>
  <c r="BH60" i="3"/>
  <c r="BD60" i="3"/>
  <c r="AX60" i="3"/>
  <c r="BK60" i="3" s="1"/>
  <c r="AQ60" i="3"/>
  <c r="AO60" i="3"/>
  <c r="AK60" i="3"/>
  <c r="AE60" i="3"/>
  <c r="AR60" i="3" s="1"/>
  <c r="X60" i="3"/>
  <c r="V60" i="3"/>
  <c r="R60" i="3"/>
  <c r="L60" i="3"/>
  <c r="CC59" i="3"/>
  <c r="CA59" i="3"/>
  <c r="BW59" i="3"/>
  <c r="BQ59" i="3"/>
  <c r="CD59" i="3" s="1"/>
  <c r="BJ59" i="3"/>
  <c r="BH59" i="3"/>
  <c r="BD59" i="3"/>
  <c r="AX59" i="3"/>
  <c r="BK59" i="3" s="1"/>
  <c r="AQ59" i="3"/>
  <c r="AO59" i="3"/>
  <c r="AK59" i="3"/>
  <c r="AE59" i="3"/>
  <c r="AR59" i="3" s="1"/>
  <c r="X59" i="3"/>
  <c r="V59" i="3"/>
  <c r="R59" i="3"/>
  <c r="L59" i="3"/>
  <c r="CC58" i="3"/>
  <c r="CA58" i="3"/>
  <c r="BW58" i="3"/>
  <c r="BQ58" i="3"/>
  <c r="CD58" i="3" s="1"/>
  <c r="BJ58" i="3"/>
  <c r="BH58" i="3"/>
  <c r="BD58" i="3"/>
  <c r="AX58" i="3"/>
  <c r="BK58" i="3" s="1"/>
  <c r="AQ58" i="3"/>
  <c r="AO58" i="3"/>
  <c r="AK58" i="3"/>
  <c r="AE58" i="3"/>
  <c r="X58" i="3"/>
  <c r="V58" i="3"/>
  <c r="R58" i="3"/>
  <c r="L58" i="3"/>
  <c r="Y58" i="3" s="1"/>
  <c r="CC57" i="3"/>
  <c r="CA57" i="3"/>
  <c r="BW57" i="3"/>
  <c r="BQ57" i="3"/>
  <c r="CD57" i="3" s="1"/>
  <c r="BJ57" i="3"/>
  <c r="BH57" i="3"/>
  <c r="BD57" i="3"/>
  <c r="AX57" i="3"/>
  <c r="BK57" i="3" s="1"/>
  <c r="AQ57" i="3"/>
  <c r="AO57" i="3"/>
  <c r="AK57" i="3"/>
  <c r="AE57" i="3"/>
  <c r="AR57" i="3" s="1"/>
  <c r="X57" i="3"/>
  <c r="V57" i="3"/>
  <c r="R57" i="3"/>
  <c r="L57" i="3"/>
  <c r="CC56" i="3"/>
  <c r="CA56" i="3"/>
  <c r="BW56" i="3"/>
  <c r="BQ56" i="3"/>
  <c r="BJ56" i="3"/>
  <c r="BH56" i="3"/>
  <c r="BD56" i="3"/>
  <c r="AX56" i="3"/>
  <c r="BK56" i="3" s="1"/>
  <c r="AQ56" i="3"/>
  <c r="AO56" i="3"/>
  <c r="AK56" i="3"/>
  <c r="AE56" i="3"/>
  <c r="AR56" i="3" s="1"/>
  <c r="X56" i="3"/>
  <c r="V56" i="3"/>
  <c r="R56" i="3"/>
  <c r="L56" i="3"/>
  <c r="CC55" i="3"/>
  <c r="CA55" i="3"/>
  <c r="BW55" i="3"/>
  <c r="BQ55" i="3"/>
  <c r="BJ55" i="3"/>
  <c r="BH55" i="3"/>
  <c r="BD55" i="3"/>
  <c r="AX55" i="3"/>
  <c r="AQ55" i="3"/>
  <c r="AO55" i="3"/>
  <c r="AK55" i="3"/>
  <c r="AE55" i="3"/>
  <c r="AR55" i="3" s="1"/>
  <c r="X55" i="3"/>
  <c r="V55" i="3"/>
  <c r="R55" i="3"/>
  <c r="L55" i="3"/>
  <c r="Y55" i="3" s="1"/>
  <c r="CC54" i="3"/>
  <c r="CA54" i="3"/>
  <c r="BW54" i="3"/>
  <c r="BQ54" i="3"/>
  <c r="BJ54" i="3"/>
  <c r="BH54" i="3"/>
  <c r="BD54" i="3"/>
  <c r="AX54" i="3"/>
  <c r="AQ54" i="3"/>
  <c r="AO54" i="3"/>
  <c r="AK54" i="3"/>
  <c r="AE54" i="3"/>
  <c r="X54" i="3"/>
  <c r="V54" i="3"/>
  <c r="R54" i="3"/>
  <c r="L54" i="3"/>
  <c r="Y54" i="3" s="1"/>
  <c r="CC53" i="3"/>
  <c r="CA53" i="3"/>
  <c r="BW53" i="3"/>
  <c r="BQ53" i="3"/>
  <c r="CD53" i="3" s="1"/>
  <c r="BJ53" i="3"/>
  <c r="BH53" i="3"/>
  <c r="BD53" i="3"/>
  <c r="AX53" i="3"/>
  <c r="BK53" i="3" s="1"/>
  <c r="AQ53" i="3"/>
  <c r="AO53" i="3"/>
  <c r="AK53" i="3"/>
  <c r="AE53" i="3"/>
  <c r="X53" i="3"/>
  <c r="V53" i="3"/>
  <c r="R53" i="3"/>
  <c r="L53" i="3"/>
  <c r="CC52" i="3"/>
  <c r="CA52" i="3"/>
  <c r="BW52" i="3"/>
  <c r="BQ52" i="3"/>
  <c r="BJ52" i="3"/>
  <c r="BH52" i="3"/>
  <c r="BD52" i="3"/>
  <c r="AX52" i="3"/>
  <c r="BK52" i="3" s="1"/>
  <c r="AQ52" i="3"/>
  <c r="AO52" i="3"/>
  <c r="AK52" i="3"/>
  <c r="AE52" i="3"/>
  <c r="AR52" i="3" s="1"/>
  <c r="X52" i="3"/>
  <c r="V52" i="3"/>
  <c r="R52" i="3"/>
  <c r="L52" i="3"/>
  <c r="CC51" i="3"/>
  <c r="CA51" i="3"/>
  <c r="BW51" i="3"/>
  <c r="BQ51" i="3"/>
  <c r="BJ51" i="3"/>
  <c r="BH51" i="3"/>
  <c r="BD51" i="3"/>
  <c r="AX51" i="3"/>
  <c r="AQ51" i="3"/>
  <c r="AO51" i="3"/>
  <c r="AK51" i="3"/>
  <c r="AE51" i="3"/>
  <c r="AR51" i="3" s="1"/>
  <c r="X51" i="3"/>
  <c r="V51" i="3"/>
  <c r="R51" i="3"/>
  <c r="L51" i="3"/>
  <c r="Y51" i="3" s="1"/>
  <c r="CC50" i="3"/>
  <c r="CA50" i="3"/>
  <c r="BW50" i="3"/>
  <c r="BQ50" i="3"/>
  <c r="CD50" i="3" s="1"/>
  <c r="BJ50" i="3"/>
  <c r="BH50" i="3"/>
  <c r="BD50" i="3"/>
  <c r="AX50" i="3"/>
  <c r="BK50" i="3" s="1"/>
  <c r="AQ50" i="3"/>
  <c r="AO50" i="3"/>
  <c r="AK50" i="3"/>
  <c r="AE50" i="3"/>
  <c r="AR50" i="3" s="1"/>
  <c r="X50" i="3"/>
  <c r="V50" i="3"/>
  <c r="R50" i="3"/>
  <c r="L50" i="3"/>
  <c r="Y50" i="3" s="1"/>
  <c r="CC49" i="3"/>
  <c r="CA49" i="3"/>
  <c r="BW49" i="3"/>
  <c r="BQ49" i="3"/>
  <c r="CD49" i="3" s="1"/>
  <c r="BJ49" i="3"/>
  <c r="BH49" i="3"/>
  <c r="BD49" i="3"/>
  <c r="AX49" i="3"/>
  <c r="BK49" i="3" s="1"/>
  <c r="AQ49" i="3"/>
  <c r="AO49" i="3"/>
  <c r="AK49" i="3"/>
  <c r="AE49" i="3"/>
  <c r="AR49" i="3" s="1"/>
  <c r="X49" i="3"/>
  <c r="V49" i="3"/>
  <c r="R49" i="3"/>
  <c r="L49" i="3"/>
  <c r="CC48" i="3"/>
  <c r="CA48" i="3"/>
  <c r="BW48" i="3"/>
  <c r="BQ48" i="3"/>
  <c r="BJ48" i="3"/>
  <c r="BH48" i="3"/>
  <c r="BD48" i="3"/>
  <c r="AX48" i="3"/>
  <c r="BK48" i="3" s="1"/>
  <c r="AQ48" i="3"/>
  <c r="AO48" i="3"/>
  <c r="AK48" i="3"/>
  <c r="AE48" i="3"/>
  <c r="AR48" i="3" s="1"/>
  <c r="X48" i="3"/>
  <c r="V48" i="3"/>
  <c r="R48" i="3"/>
  <c r="L48" i="3"/>
  <c r="Y48" i="3" s="1"/>
  <c r="CC47" i="3"/>
  <c r="CA47" i="3"/>
  <c r="BW47" i="3"/>
  <c r="BQ47" i="3"/>
  <c r="BJ47" i="3"/>
  <c r="BH47" i="3"/>
  <c r="BD47" i="3"/>
  <c r="AX47" i="3"/>
  <c r="AQ47" i="3"/>
  <c r="AO47" i="3"/>
  <c r="AK47" i="3"/>
  <c r="AE47" i="3"/>
  <c r="AR47" i="3" s="1"/>
  <c r="X47" i="3"/>
  <c r="V47" i="3"/>
  <c r="R47" i="3"/>
  <c r="L47" i="3"/>
  <c r="Y47" i="3" s="1"/>
  <c r="CC46" i="3"/>
  <c r="CA46" i="3"/>
  <c r="BW46" i="3"/>
  <c r="BQ46" i="3"/>
  <c r="CD46" i="3" s="1"/>
  <c r="BJ46" i="3"/>
  <c r="BH46" i="3"/>
  <c r="BD46" i="3"/>
  <c r="AX46" i="3"/>
  <c r="AQ46" i="3"/>
  <c r="AO46" i="3"/>
  <c r="AK46" i="3"/>
  <c r="AE46" i="3"/>
  <c r="X46" i="3"/>
  <c r="V46" i="3"/>
  <c r="R46" i="3"/>
  <c r="L46" i="3"/>
  <c r="Y46" i="3" s="1"/>
  <c r="CC45" i="3"/>
  <c r="CA45" i="3"/>
  <c r="BW45" i="3"/>
  <c r="BQ45" i="3"/>
  <c r="CD45" i="3" s="1"/>
  <c r="BJ45" i="3"/>
  <c r="BH45" i="3"/>
  <c r="BD45" i="3"/>
  <c r="AX45" i="3"/>
  <c r="AQ45" i="3"/>
  <c r="AO45" i="3"/>
  <c r="AK45" i="3"/>
  <c r="AE45" i="3"/>
  <c r="X45" i="3"/>
  <c r="V45" i="3"/>
  <c r="R45" i="3"/>
  <c r="L45" i="3"/>
  <c r="CC44" i="3"/>
  <c r="CA44" i="3"/>
  <c r="BW44" i="3"/>
  <c r="BQ44" i="3"/>
  <c r="CD44" i="3" s="1"/>
  <c r="BJ44" i="3"/>
  <c r="BH44" i="3"/>
  <c r="BD44" i="3"/>
  <c r="AX44" i="3"/>
  <c r="BK44" i="3" s="1"/>
  <c r="AQ44" i="3"/>
  <c r="AO44" i="3"/>
  <c r="AK44" i="3"/>
  <c r="AE44" i="3"/>
  <c r="AR44" i="3" s="1"/>
  <c r="X44" i="3"/>
  <c r="V44" i="3"/>
  <c r="R44" i="3"/>
  <c r="L44" i="3"/>
  <c r="Y44" i="3" s="1"/>
  <c r="CC43" i="3"/>
  <c r="CA43" i="3"/>
  <c r="BW43" i="3"/>
  <c r="BQ43" i="3"/>
  <c r="CD43" i="3" s="1"/>
  <c r="BJ43" i="3"/>
  <c r="BH43" i="3"/>
  <c r="BD43" i="3"/>
  <c r="AX43" i="3"/>
  <c r="BK43" i="3" s="1"/>
  <c r="AQ43" i="3"/>
  <c r="AO43" i="3"/>
  <c r="AK43" i="3"/>
  <c r="AE43" i="3"/>
  <c r="AR43" i="3" s="1"/>
  <c r="X43" i="3"/>
  <c r="V43" i="3"/>
  <c r="R43" i="3"/>
  <c r="L43" i="3"/>
  <c r="Y43" i="3" s="1"/>
  <c r="CC42" i="3"/>
  <c r="CA42" i="3"/>
  <c r="BW42" i="3"/>
  <c r="BQ42" i="3"/>
  <c r="CD42" i="3" s="1"/>
  <c r="BJ42" i="3"/>
  <c r="BH42" i="3"/>
  <c r="BD42" i="3"/>
  <c r="AX42" i="3"/>
  <c r="BK42" i="3" s="1"/>
  <c r="AQ42" i="3"/>
  <c r="AO42" i="3"/>
  <c r="AK42" i="3"/>
  <c r="AE42" i="3"/>
  <c r="X42" i="3"/>
  <c r="V42" i="3"/>
  <c r="R42" i="3"/>
  <c r="L42" i="3"/>
  <c r="CC41" i="3"/>
  <c r="CA41" i="3"/>
  <c r="BW41" i="3"/>
  <c r="BQ41" i="3"/>
  <c r="CD41" i="3" s="1"/>
  <c r="BJ41" i="3"/>
  <c r="BH41" i="3"/>
  <c r="BD41" i="3"/>
  <c r="AX41" i="3"/>
  <c r="BK41" i="3" s="1"/>
  <c r="AQ41" i="3"/>
  <c r="AO41" i="3"/>
  <c r="AK41" i="3"/>
  <c r="AE41" i="3"/>
  <c r="AR41" i="3" s="1"/>
  <c r="X41" i="3"/>
  <c r="V41" i="3"/>
  <c r="R41" i="3"/>
  <c r="L41" i="3"/>
  <c r="CC40" i="3"/>
  <c r="CA40" i="3"/>
  <c r="BW40" i="3"/>
  <c r="BQ40" i="3"/>
  <c r="BJ40" i="3"/>
  <c r="BH40" i="3"/>
  <c r="BD40" i="3"/>
  <c r="AX40" i="3"/>
  <c r="BK40" i="3" s="1"/>
  <c r="AQ40" i="3"/>
  <c r="AO40" i="3"/>
  <c r="AK40" i="3"/>
  <c r="AE40" i="3"/>
  <c r="AR40" i="3" s="1"/>
  <c r="X40" i="3"/>
  <c r="V40" i="3"/>
  <c r="R40" i="3"/>
  <c r="L40" i="3"/>
  <c r="Y40" i="3" s="1"/>
  <c r="CC39" i="3"/>
  <c r="CA39" i="3"/>
  <c r="BW39" i="3"/>
  <c r="BQ39" i="3"/>
  <c r="CD39" i="3" s="1"/>
  <c r="BJ39" i="3"/>
  <c r="BH39" i="3"/>
  <c r="BD39" i="3"/>
  <c r="AX39" i="3"/>
  <c r="BK39" i="3" s="1"/>
  <c r="AQ39" i="3"/>
  <c r="AO39" i="3"/>
  <c r="AK39" i="3"/>
  <c r="AE39" i="3"/>
  <c r="AR39" i="3" s="1"/>
  <c r="X39" i="3"/>
  <c r="V39" i="3"/>
  <c r="R39" i="3"/>
  <c r="L39" i="3"/>
  <c r="CC38" i="3"/>
  <c r="CA38" i="3"/>
  <c r="BW38" i="3"/>
  <c r="BQ38" i="3"/>
  <c r="CD38" i="3" s="1"/>
  <c r="BJ38" i="3"/>
  <c r="BH38" i="3"/>
  <c r="BD38" i="3"/>
  <c r="AX38" i="3"/>
  <c r="BK38" i="3" s="1"/>
  <c r="AQ38" i="3"/>
  <c r="AO38" i="3"/>
  <c r="AK38" i="3"/>
  <c r="AE38" i="3"/>
  <c r="X38" i="3"/>
  <c r="V38" i="3"/>
  <c r="R38" i="3"/>
  <c r="L38" i="3"/>
  <c r="Y38" i="3" s="1"/>
  <c r="CC37" i="3"/>
  <c r="CA37" i="3"/>
  <c r="BW37" i="3"/>
  <c r="BQ37" i="3"/>
  <c r="BJ37" i="3"/>
  <c r="BH37" i="3"/>
  <c r="BD37" i="3"/>
  <c r="AX37" i="3"/>
  <c r="BK37" i="3" s="1"/>
  <c r="AQ37" i="3"/>
  <c r="AO37" i="3"/>
  <c r="AK37" i="3"/>
  <c r="AE37" i="3"/>
  <c r="AR37" i="3" s="1"/>
  <c r="X37" i="3"/>
  <c r="V37" i="3"/>
  <c r="R37" i="3"/>
  <c r="L37" i="3"/>
  <c r="CC36" i="3"/>
  <c r="CA36" i="3"/>
  <c r="BW36" i="3"/>
  <c r="BQ36" i="3"/>
  <c r="BJ36" i="3"/>
  <c r="BH36" i="3"/>
  <c r="BD36" i="3"/>
  <c r="AX36" i="3"/>
  <c r="BK36" i="3" s="1"/>
  <c r="AQ36" i="3"/>
  <c r="AO36" i="3"/>
  <c r="AK36" i="3"/>
  <c r="AE36" i="3"/>
  <c r="AR36" i="3" s="1"/>
  <c r="X36" i="3"/>
  <c r="V36" i="3"/>
  <c r="R36" i="3"/>
  <c r="L36" i="3"/>
  <c r="CC35" i="3"/>
  <c r="CA35" i="3"/>
  <c r="BW35" i="3"/>
  <c r="BQ35" i="3"/>
  <c r="CD35" i="3" s="1"/>
  <c r="BJ35" i="3"/>
  <c r="BH35" i="3"/>
  <c r="BD35" i="3"/>
  <c r="AX35" i="3"/>
  <c r="BK35" i="3" s="1"/>
  <c r="AQ35" i="3"/>
  <c r="AO35" i="3"/>
  <c r="AK35" i="3"/>
  <c r="AE35" i="3"/>
  <c r="AR35" i="3" s="1"/>
  <c r="X35" i="3"/>
  <c r="V35" i="3"/>
  <c r="R35" i="3"/>
  <c r="L35" i="3"/>
  <c r="Y35" i="3" s="1"/>
  <c r="CC34" i="3"/>
  <c r="CA34" i="3"/>
  <c r="BW34" i="3"/>
  <c r="BQ34" i="3"/>
  <c r="CD34" i="3" s="1"/>
  <c r="BJ34" i="3"/>
  <c r="BH34" i="3"/>
  <c r="BD34" i="3"/>
  <c r="AX34" i="3"/>
  <c r="BK34" i="3" s="1"/>
  <c r="AQ34" i="3"/>
  <c r="AO34" i="3"/>
  <c r="AK34" i="3"/>
  <c r="AE34" i="3"/>
  <c r="AR34" i="3" s="1"/>
  <c r="X34" i="3"/>
  <c r="V34" i="3"/>
  <c r="R34" i="3"/>
  <c r="L34" i="3"/>
  <c r="Y34" i="3" s="1"/>
  <c r="CC33" i="3"/>
  <c r="CA33" i="3"/>
  <c r="BW33" i="3"/>
  <c r="BQ33" i="3"/>
  <c r="CD33" i="3" s="1"/>
  <c r="BJ33" i="3"/>
  <c r="BH33" i="3"/>
  <c r="BD33" i="3"/>
  <c r="AX33" i="3"/>
  <c r="BK33" i="3" s="1"/>
  <c r="AQ33" i="3"/>
  <c r="AO33" i="3"/>
  <c r="AK33" i="3"/>
  <c r="AE33" i="3"/>
  <c r="AR33" i="3" s="1"/>
  <c r="X33" i="3"/>
  <c r="V33" i="3"/>
  <c r="R33" i="3"/>
  <c r="L33" i="3"/>
  <c r="Y33" i="3" s="1"/>
  <c r="CC32" i="3"/>
  <c r="CA32" i="3"/>
  <c r="BW32" i="3"/>
  <c r="BQ32" i="3"/>
  <c r="CD32" i="3" s="1"/>
  <c r="BJ32" i="3"/>
  <c r="BH32" i="3"/>
  <c r="BD32" i="3"/>
  <c r="AX32" i="3"/>
  <c r="BK32" i="3" s="1"/>
  <c r="AQ32" i="3"/>
  <c r="AO32" i="3"/>
  <c r="AK32" i="3"/>
  <c r="AE32" i="3"/>
  <c r="AR32" i="3" s="1"/>
  <c r="X32" i="3"/>
  <c r="V32" i="3"/>
  <c r="R32" i="3"/>
  <c r="L32" i="3"/>
  <c r="CC31" i="3"/>
  <c r="CA31" i="3"/>
  <c r="BW31" i="3"/>
  <c r="BQ31" i="3"/>
  <c r="CD31" i="3" s="1"/>
  <c r="BJ31" i="3"/>
  <c r="BH31" i="3"/>
  <c r="BD31" i="3"/>
  <c r="AX31" i="3"/>
  <c r="BK31" i="3" s="1"/>
  <c r="AQ31" i="3"/>
  <c r="AO31" i="3"/>
  <c r="AK31" i="3"/>
  <c r="AE31" i="3"/>
  <c r="AR31" i="3" s="1"/>
  <c r="X31" i="3"/>
  <c r="V31" i="3"/>
  <c r="R31" i="3"/>
  <c r="L31" i="3"/>
  <c r="Y31" i="3" s="1"/>
  <c r="CC30" i="3"/>
  <c r="CA30" i="3"/>
  <c r="BW30" i="3"/>
  <c r="BQ30" i="3"/>
  <c r="CD30" i="3" s="1"/>
  <c r="BJ30" i="3"/>
  <c r="BH30" i="3"/>
  <c r="BD30" i="3"/>
  <c r="AX30" i="3"/>
  <c r="BK30" i="3" s="1"/>
  <c r="AQ30" i="3"/>
  <c r="AO30" i="3"/>
  <c r="AK30" i="3"/>
  <c r="AE30" i="3"/>
  <c r="AR30" i="3" s="1"/>
  <c r="X30" i="3"/>
  <c r="V30" i="3"/>
  <c r="R30" i="3"/>
  <c r="L30" i="3"/>
  <c r="Y30" i="3" s="1"/>
  <c r="CC29" i="3"/>
  <c r="CA29" i="3"/>
  <c r="BW29" i="3"/>
  <c r="BQ29" i="3"/>
  <c r="CD29" i="3" s="1"/>
  <c r="BJ29" i="3"/>
  <c r="BH29" i="3"/>
  <c r="BD29" i="3"/>
  <c r="AX29" i="3"/>
  <c r="BK29" i="3" s="1"/>
  <c r="AQ29" i="3"/>
  <c r="AO29" i="3"/>
  <c r="AK29" i="3"/>
  <c r="AE29" i="3"/>
  <c r="AR29" i="3" s="1"/>
  <c r="X29" i="3"/>
  <c r="V29" i="3"/>
  <c r="R29" i="3"/>
  <c r="L29" i="3"/>
  <c r="Y29" i="3" s="1"/>
  <c r="CC28" i="3"/>
  <c r="CA28" i="3"/>
  <c r="BW28" i="3"/>
  <c r="BQ28" i="3"/>
  <c r="CD28" i="3" s="1"/>
  <c r="BJ28" i="3"/>
  <c r="BH28" i="3"/>
  <c r="BD28" i="3"/>
  <c r="AX28" i="3"/>
  <c r="AQ28" i="3"/>
  <c r="AO28" i="3"/>
  <c r="AK28" i="3"/>
  <c r="AE28" i="3"/>
  <c r="AR28" i="3" s="1"/>
  <c r="X28" i="3"/>
  <c r="V28" i="3"/>
  <c r="R28" i="3"/>
  <c r="L28" i="3"/>
  <c r="CC27" i="3"/>
  <c r="CA27" i="3"/>
  <c r="BW27" i="3"/>
  <c r="BQ27" i="3"/>
  <c r="CD27" i="3" s="1"/>
  <c r="BJ27" i="3"/>
  <c r="BH27" i="3"/>
  <c r="BD27" i="3"/>
  <c r="AX27" i="3"/>
  <c r="BK27" i="3" s="1"/>
  <c r="AQ27" i="3"/>
  <c r="AO27" i="3"/>
  <c r="AK27" i="3"/>
  <c r="AE27" i="3"/>
  <c r="AR27" i="3" s="1"/>
  <c r="X27" i="3"/>
  <c r="V27" i="3"/>
  <c r="R27" i="3"/>
  <c r="L27" i="3"/>
  <c r="Y27" i="3" s="1"/>
  <c r="CC26" i="3"/>
  <c r="CA26" i="3"/>
  <c r="BW26" i="3"/>
  <c r="BQ26" i="3"/>
  <c r="CD26" i="3" s="1"/>
  <c r="BJ26" i="3"/>
  <c r="BH26" i="3"/>
  <c r="BD26" i="3"/>
  <c r="AX26" i="3"/>
  <c r="BK26" i="3" s="1"/>
  <c r="AQ26" i="3"/>
  <c r="AO26" i="3"/>
  <c r="AK26" i="3"/>
  <c r="AE26" i="3"/>
  <c r="AR26" i="3" s="1"/>
  <c r="X26" i="3"/>
  <c r="V26" i="3"/>
  <c r="R26" i="3"/>
  <c r="L26" i="3"/>
  <c r="CC25" i="3"/>
  <c r="CA25" i="3"/>
  <c r="BW25" i="3"/>
  <c r="BQ25" i="3"/>
  <c r="CD25" i="3" s="1"/>
  <c r="BJ25" i="3"/>
  <c r="BH25" i="3"/>
  <c r="BD25" i="3"/>
  <c r="AX25" i="3"/>
  <c r="BK25" i="3" s="1"/>
  <c r="AQ25" i="3"/>
  <c r="AO25" i="3"/>
  <c r="AK25" i="3"/>
  <c r="AE25" i="3"/>
  <c r="AR25" i="3" s="1"/>
  <c r="X25" i="3"/>
  <c r="V25" i="3"/>
  <c r="R25" i="3"/>
  <c r="L25" i="3"/>
  <c r="Y25" i="3" s="1"/>
  <c r="CC24" i="3"/>
  <c r="CA24" i="3"/>
  <c r="BW24" i="3"/>
  <c r="BQ24" i="3"/>
  <c r="CD24" i="3" s="1"/>
  <c r="BJ24" i="3"/>
  <c r="BH24" i="3"/>
  <c r="BD24" i="3"/>
  <c r="AX24" i="3"/>
  <c r="BK24" i="3" s="1"/>
  <c r="AQ24" i="3"/>
  <c r="AO24" i="3"/>
  <c r="AK24" i="3"/>
  <c r="AE24" i="3"/>
  <c r="AR24" i="3" s="1"/>
  <c r="X24" i="3"/>
  <c r="V24" i="3"/>
  <c r="R24" i="3"/>
  <c r="L24" i="3"/>
  <c r="Y24" i="3" s="1"/>
  <c r="CC23" i="3"/>
  <c r="CA23" i="3"/>
  <c r="BW23" i="3"/>
  <c r="BQ23" i="3"/>
  <c r="CD23" i="3" s="1"/>
  <c r="BJ23" i="3"/>
  <c r="BH23" i="3"/>
  <c r="BD23" i="3"/>
  <c r="AX23" i="3"/>
  <c r="BK23" i="3" s="1"/>
  <c r="AQ23" i="3"/>
  <c r="AO23" i="3"/>
  <c r="AK23" i="3"/>
  <c r="AE23" i="3"/>
  <c r="AR23" i="3" s="1"/>
  <c r="X23" i="3"/>
  <c r="V23" i="3"/>
  <c r="R23" i="3"/>
  <c r="L23" i="3"/>
  <c r="Y23" i="3" s="1"/>
  <c r="CC22" i="3"/>
  <c r="CA22" i="3"/>
  <c r="BW22" i="3"/>
  <c r="BQ22" i="3"/>
  <c r="CD22" i="3" s="1"/>
  <c r="BJ22" i="3"/>
  <c r="BH22" i="3"/>
  <c r="BD22" i="3"/>
  <c r="AX22" i="3"/>
  <c r="BK22" i="3" s="1"/>
  <c r="AQ22" i="3"/>
  <c r="AO22" i="3"/>
  <c r="AK22" i="3"/>
  <c r="AE22" i="3"/>
  <c r="AR22" i="3" s="1"/>
  <c r="X22" i="3"/>
  <c r="V22" i="3"/>
  <c r="R22" i="3"/>
  <c r="L22" i="3"/>
  <c r="Y22" i="3" s="1"/>
  <c r="CC21" i="3"/>
  <c r="CA21" i="3"/>
  <c r="BW21" i="3"/>
  <c r="BQ21" i="3"/>
  <c r="CD21" i="3" s="1"/>
  <c r="BJ21" i="3"/>
  <c r="BH21" i="3"/>
  <c r="BD21" i="3"/>
  <c r="AX21" i="3"/>
  <c r="BK21" i="3" s="1"/>
  <c r="AQ21" i="3"/>
  <c r="AO21" i="3"/>
  <c r="AK21" i="3"/>
  <c r="AE21" i="3"/>
  <c r="AR21" i="3" s="1"/>
  <c r="X21" i="3"/>
  <c r="V21" i="3"/>
  <c r="R21" i="3"/>
  <c r="L21" i="3"/>
  <c r="Y21" i="3" s="1"/>
  <c r="CC20" i="3"/>
  <c r="CA20" i="3"/>
  <c r="BW20" i="3"/>
  <c r="BQ20" i="3"/>
  <c r="CD20" i="3" s="1"/>
  <c r="BJ20" i="3"/>
  <c r="BH20" i="3"/>
  <c r="BD20" i="3"/>
  <c r="AX20" i="3"/>
  <c r="BK20" i="3" s="1"/>
  <c r="AQ20" i="3"/>
  <c r="AO20" i="3"/>
  <c r="AK20" i="3"/>
  <c r="AE20" i="3"/>
  <c r="AR20" i="3" s="1"/>
  <c r="X20" i="3"/>
  <c r="V20" i="3"/>
  <c r="R20" i="3"/>
  <c r="L20" i="3"/>
  <c r="Y20" i="3" s="1"/>
  <c r="CC19" i="3"/>
  <c r="CA19" i="3"/>
  <c r="BW19" i="3"/>
  <c r="BQ19" i="3"/>
  <c r="CD19" i="3" s="1"/>
  <c r="BJ19" i="3"/>
  <c r="BH19" i="3"/>
  <c r="BD19" i="3"/>
  <c r="AX19" i="3"/>
  <c r="BK19" i="3" s="1"/>
  <c r="AQ19" i="3"/>
  <c r="AO19" i="3"/>
  <c r="AK19" i="3"/>
  <c r="AE19" i="3"/>
  <c r="X19" i="3"/>
  <c r="V19" i="3"/>
  <c r="R19" i="3"/>
  <c r="L19" i="3"/>
  <c r="CC18" i="3"/>
  <c r="CA18" i="3"/>
  <c r="BW18" i="3"/>
  <c r="BQ18" i="3"/>
  <c r="CD18" i="3" s="1"/>
  <c r="BJ18" i="3"/>
  <c r="BH18" i="3"/>
  <c r="BD18" i="3"/>
  <c r="AX18" i="3"/>
  <c r="BK18" i="3" s="1"/>
  <c r="AQ18" i="3"/>
  <c r="AO18" i="3"/>
  <c r="AK18" i="3"/>
  <c r="AE18" i="3"/>
  <c r="AR18" i="3" s="1"/>
  <c r="X18" i="3"/>
  <c r="V18" i="3"/>
  <c r="R18" i="3"/>
  <c r="L18" i="3"/>
  <c r="CC17" i="3"/>
  <c r="CA17" i="3"/>
  <c r="BW17" i="3"/>
  <c r="BQ17" i="3"/>
  <c r="CD17" i="3" s="1"/>
  <c r="BJ17" i="3"/>
  <c r="BH17" i="3"/>
  <c r="BD17" i="3"/>
  <c r="AX17" i="3"/>
  <c r="BK17" i="3" s="1"/>
  <c r="AQ17" i="3"/>
  <c r="AO17" i="3"/>
  <c r="AK17" i="3"/>
  <c r="AE17" i="3"/>
  <c r="AR17" i="3" s="1"/>
  <c r="X17" i="3"/>
  <c r="V17" i="3"/>
  <c r="R17" i="3"/>
  <c r="L17" i="3"/>
  <c r="Y17" i="3" s="1"/>
  <c r="CC16" i="3"/>
  <c r="CA16" i="3"/>
  <c r="BW16" i="3"/>
  <c r="BQ16" i="3"/>
  <c r="CD16" i="3" s="1"/>
  <c r="BJ16" i="3"/>
  <c r="BH16" i="3"/>
  <c r="BD16" i="3"/>
  <c r="AX16" i="3"/>
  <c r="BK16" i="3" s="1"/>
  <c r="AQ16" i="3"/>
  <c r="AO16" i="3"/>
  <c r="AK16" i="3"/>
  <c r="AE16" i="3"/>
  <c r="AR16" i="3" s="1"/>
  <c r="X16" i="3"/>
  <c r="V16" i="3"/>
  <c r="R16" i="3"/>
  <c r="L16" i="3"/>
  <c r="CC15" i="3"/>
  <c r="CA15" i="3"/>
  <c r="BW15" i="3"/>
  <c r="BQ15" i="3"/>
  <c r="CD15" i="3" s="1"/>
  <c r="BJ15" i="3"/>
  <c r="BH15" i="3"/>
  <c r="BD15" i="3"/>
  <c r="AX15" i="3"/>
  <c r="BK15" i="3" s="1"/>
  <c r="AQ15" i="3"/>
  <c r="AO15" i="3"/>
  <c r="AK15" i="3"/>
  <c r="AE15" i="3"/>
  <c r="AR15" i="3" s="1"/>
  <c r="X15" i="3"/>
  <c r="V15" i="3"/>
  <c r="R15" i="3"/>
  <c r="L15" i="3"/>
  <c r="CC14" i="3"/>
  <c r="CA14" i="3"/>
  <c r="BW14" i="3"/>
  <c r="BQ14" i="3"/>
  <c r="CD14" i="3" s="1"/>
  <c r="BJ14" i="3"/>
  <c r="BH14" i="3"/>
  <c r="BD14" i="3"/>
  <c r="AX14" i="3"/>
  <c r="BK14" i="3" s="1"/>
  <c r="AQ14" i="3"/>
  <c r="AO14" i="3"/>
  <c r="AK14" i="3"/>
  <c r="AE14" i="3"/>
  <c r="AR14" i="3" s="1"/>
  <c r="X14" i="3"/>
  <c r="V14" i="3"/>
  <c r="R14" i="3"/>
  <c r="L14" i="3"/>
  <c r="Y14" i="3" s="1"/>
  <c r="CC13" i="3"/>
  <c r="CA13" i="3"/>
  <c r="BW13" i="3"/>
  <c r="BQ13" i="3"/>
  <c r="CD13" i="3" s="1"/>
  <c r="BJ13" i="3"/>
  <c r="BH13" i="3"/>
  <c r="BD13" i="3"/>
  <c r="AX13" i="3"/>
  <c r="BK13" i="3" s="1"/>
  <c r="AQ13" i="3"/>
  <c r="AO13" i="3"/>
  <c r="AK13" i="3"/>
  <c r="AE13" i="3"/>
  <c r="AR13" i="3" s="1"/>
  <c r="X13" i="3"/>
  <c r="V13" i="3"/>
  <c r="R13" i="3"/>
  <c r="L13" i="3"/>
  <c r="CC11" i="3"/>
  <c r="CD11" i="3" s="1"/>
  <c r="CA11" i="3"/>
  <c r="BW11" i="3"/>
  <c r="BQ11" i="3"/>
  <c r="BJ11" i="3"/>
  <c r="BH11" i="3"/>
  <c r="BD11" i="3"/>
  <c r="AX11" i="3"/>
  <c r="AQ11" i="3"/>
  <c r="AO11" i="3"/>
  <c r="AK11" i="3"/>
  <c r="AE11" i="3"/>
  <c r="AR11" i="3" s="1"/>
  <c r="Z6" i="3" s="1"/>
  <c r="X11" i="3"/>
  <c r="V11" i="3"/>
  <c r="R11" i="3"/>
  <c r="L11" i="3"/>
  <c r="Y11" i="3" s="1"/>
  <c r="G6" i="3" s="1"/>
  <c r="BL6" i="3"/>
  <c r="CC82" i="2"/>
  <c r="CA82" i="2"/>
  <c r="BW82" i="2"/>
  <c r="BQ82" i="2"/>
  <c r="CD82" i="2" s="1"/>
  <c r="BJ82" i="2"/>
  <c r="BH82" i="2"/>
  <c r="BD82" i="2"/>
  <c r="AX82" i="2"/>
  <c r="AQ82" i="2"/>
  <c r="AO82" i="2"/>
  <c r="AK82" i="2"/>
  <c r="AE82" i="2"/>
  <c r="X82" i="2"/>
  <c r="V82" i="2"/>
  <c r="R82" i="2"/>
  <c r="L82" i="2"/>
  <c r="CC81" i="2"/>
  <c r="CA81" i="2"/>
  <c r="BW81" i="2"/>
  <c r="BQ81" i="2"/>
  <c r="BJ81" i="2"/>
  <c r="BH81" i="2"/>
  <c r="BD81" i="2"/>
  <c r="AX81" i="2"/>
  <c r="AQ81" i="2"/>
  <c r="AO81" i="2"/>
  <c r="AK81" i="2"/>
  <c r="AE81" i="2"/>
  <c r="X81" i="2"/>
  <c r="V81" i="2"/>
  <c r="R81" i="2"/>
  <c r="L81" i="2"/>
  <c r="CC80" i="2"/>
  <c r="CA80" i="2"/>
  <c r="BW80" i="2"/>
  <c r="BQ80" i="2"/>
  <c r="BJ80" i="2"/>
  <c r="BH80" i="2"/>
  <c r="BD80" i="2"/>
  <c r="AX80" i="2"/>
  <c r="AQ80" i="2"/>
  <c r="AO80" i="2"/>
  <c r="AK80" i="2"/>
  <c r="AE80" i="2"/>
  <c r="X80" i="2"/>
  <c r="V80" i="2"/>
  <c r="R80" i="2"/>
  <c r="L80" i="2"/>
  <c r="CC79" i="2"/>
  <c r="CA79" i="2"/>
  <c r="BW79" i="2"/>
  <c r="BQ79" i="2"/>
  <c r="CD79" i="2" s="1"/>
  <c r="BJ79" i="2"/>
  <c r="BH79" i="2"/>
  <c r="BD79" i="2"/>
  <c r="AX79" i="2"/>
  <c r="AQ79" i="2"/>
  <c r="AO79" i="2"/>
  <c r="AK79" i="2"/>
  <c r="AE79" i="2"/>
  <c r="X79" i="2"/>
  <c r="V79" i="2"/>
  <c r="R79" i="2"/>
  <c r="L79" i="2"/>
  <c r="CC78" i="2"/>
  <c r="CA78" i="2"/>
  <c r="BW78" i="2"/>
  <c r="BQ78" i="2"/>
  <c r="BJ78" i="2"/>
  <c r="BH78" i="2"/>
  <c r="BD78" i="2"/>
  <c r="AX78" i="2"/>
  <c r="AQ78" i="2"/>
  <c r="AO78" i="2"/>
  <c r="AK78" i="2"/>
  <c r="AE78" i="2"/>
  <c r="X78" i="2"/>
  <c r="V78" i="2"/>
  <c r="R78" i="2"/>
  <c r="L78" i="2"/>
  <c r="CC77" i="2"/>
  <c r="CA77" i="2"/>
  <c r="BW77" i="2"/>
  <c r="BQ77" i="2"/>
  <c r="CD77" i="2" s="1"/>
  <c r="BJ77" i="2"/>
  <c r="BH77" i="2"/>
  <c r="BD77" i="2"/>
  <c r="AX77" i="2"/>
  <c r="AQ77" i="2"/>
  <c r="AO77" i="2"/>
  <c r="AK77" i="2"/>
  <c r="AE77" i="2"/>
  <c r="X77" i="2"/>
  <c r="V77" i="2"/>
  <c r="R77" i="2"/>
  <c r="L77" i="2"/>
  <c r="CC76" i="2"/>
  <c r="CA76" i="2"/>
  <c r="BW76" i="2"/>
  <c r="BQ76" i="2"/>
  <c r="BJ76" i="2"/>
  <c r="BH76" i="2"/>
  <c r="BD76" i="2"/>
  <c r="AX76" i="2"/>
  <c r="AQ76" i="2"/>
  <c r="AO76" i="2"/>
  <c r="AK76" i="2"/>
  <c r="AE76" i="2"/>
  <c r="X76" i="2"/>
  <c r="V76" i="2"/>
  <c r="R76" i="2"/>
  <c r="L76" i="2"/>
  <c r="CC75" i="2"/>
  <c r="CA75" i="2"/>
  <c r="BW75" i="2"/>
  <c r="BQ75" i="2"/>
  <c r="CD75" i="2" s="1"/>
  <c r="BJ75" i="2"/>
  <c r="BH75" i="2"/>
  <c r="BD75" i="2"/>
  <c r="AX75" i="2"/>
  <c r="AQ75" i="2"/>
  <c r="AO75" i="2"/>
  <c r="AK75" i="2"/>
  <c r="AE75" i="2"/>
  <c r="X75" i="2"/>
  <c r="V75" i="2"/>
  <c r="R75" i="2"/>
  <c r="L75" i="2"/>
  <c r="CC74" i="2"/>
  <c r="CA74" i="2"/>
  <c r="BW74" i="2"/>
  <c r="BQ74" i="2"/>
  <c r="CD74" i="2" s="1"/>
  <c r="BJ74" i="2"/>
  <c r="BH74" i="2"/>
  <c r="BD74" i="2"/>
  <c r="AX74" i="2"/>
  <c r="AQ74" i="2"/>
  <c r="AO74" i="2"/>
  <c r="AK74" i="2"/>
  <c r="AE74" i="2"/>
  <c r="X74" i="2"/>
  <c r="V74" i="2"/>
  <c r="R74" i="2"/>
  <c r="L74" i="2"/>
  <c r="CC73" i="2"/>
  <c r="CA73" i="2"/>
  <c r="BW73" i="2"/>
  <c r="BQ73" i="2"/>
  <c r="BJ73" i="2"/>
  <c r="BH73" i="2"/>
  <c r="BD73" i="2"/>
  <c r="AX73" i="2"/>
  <c r="AQ73" i="2"/>
  <c r="AO73" i="2"/>
  <c r="AK73" i="2"/>
  <c r="AE73" i="2"/>
  <c r="X73" i="2"/>
  <c r="V73" i="2"/>
  <c r="R73" i="2"/>
  <c r="L73" i="2"/>
  <c r="CC72" i="2"/>
  <c r="CA72" i="2"/>
  <c r="BW72" i="2"/>
  <c r="BQ72" i="2"/>
  <c r="CD72" i="2" s="1"/>
  <c r="BJ72" i="2"/>
  <c r="BH72" i="2"/>
  <c r="BD72" i="2"/>
  <c r="AX72" i="2"/>
  <c r="AQ72" i="2"/>
  <c r="AO72" i="2"/>
  <c r="AK72" i="2"/>
  <c r="AE72" i="2"/>
  <c r="X72" i="2"/>
  <c r="V72" i="2"/>
  <c r="R72" i="2"/>
  <c r="L72" i="2"/>
  <c r="CC71" i="2"/>
  <c r="CA71" i="2"/>
  <c r="BW71" i="2"/>
  <c r="BQ71" i="2"/>
  <c r="CD71" i="2" s="1"/>
  <c r="BJ71" i="2"/>
  <c r="BH71" i="2"/>
  <c r="BD71" i="2"/>
  <c r="AX71" i="2"/>
  <c r="AQ71" i="2"/>
  <c r="AO71" i="2"/>
  <c r="AK71" i="2"/>
  <c r="AE71" i="2"/>
  <c r="X71" i="2"/>
  <c r="V71" i="2"/>
  <c r="R71" i="2"/>
  <c r="L71" i="2"/>
  <c r="CC70" i="2"/>
  <c r="CA70" i="2"/>
  <c r="BW70" i="2"/>
  <c r="BQ70" i="2"/>
  <c r="BJ70" i="2"/>
  <c r="BH70" i="2"/>
  <c r="BD70" i="2"/>
  <c r="AX70" i="2"/>
  <c r="AQ70" i="2"/>
  <c r="AO70" i="2"/>
  <c r="AK70" i="2"/>
  <c r="AE70" i="2"/>
  <c r="X70" i="2"/>
  <c r="V70" i="2"/>
  <c r="R70" i="2"/>
  <c r="L70" i="2"/>
  <c r="CC69" i="2"/>
  <c r="CA69" i="2"/>
  <c r="BW69" i="2"/>
  <c r="BQ69" i="2"/>
  <c r="CD69" i="2" s="1"/>
  <c r="BJ69" i="2"/>
  <c r="BH69" i="2"/>
  <c r="BD69" i="2"/>
  <c r="AX69" i="2"/>
  <c r="AQ69" i="2"/>
  <c r="AO69" i="2"/>
  <c r="AK69" i="2"/>
  <c r="AE69" i="2"/>
  <c r="X69" i="2"/>
  <c r="V69" i="2"/>
  <c r="R69" i="2"/>
  <c r="L69" i="2"/>
  <c r="CC68" i="2"/>
  <c r="CA68" i="2"/>
  <c r="BW68" i="2"/>
  <c r="BQ68" i="2"/>
  <c r="CD68" i="2" s="1"/>
  <c r="BJ68" i="2"/>
  <c r="BH68" i="2"/>
  <c r="BD68" i="2"/>
  <c r="AX68" i="2"/>
  <c r="AQ68" i="2"/>
  <c r="AO68" i="2"/>
  <c r="AK68" i="2"/>
  <c r="AE68" i="2"/>
  <c r="X68" i="2"/>
  <c r="V68" i="2"/>
  <c r="R68" i="2"/>
  <c r="L68" i="2"/>
  <c r="CC67" i="2"/>
  <c r="CA67" i="2"/>
  <c r="BW67" i="2"/>
  <c r="BQ67" i="2"/>
  <c r="BJ67" i="2"/>
  <c r="BH67" i="2"/>
  <c r="BD67" i="2"/>
  <c r="AX67" i="2"/>
  <c r="AQ67" i="2"/>
  <c r="AO67" i="2"/>
  <c r="AK67" i="2"/>
  <c r="AE67" i="2"/>
  <c r="X67" i="2"/>
  <c r="V67" i="2"/>
  <c r="R67" i="2"/>
  <c r="L67" i="2"/>
  <c r="CC66" i="2"/>
  <c r="CA66" i="2"/>
  <c r="BW66" i="2"/>
  <c r="BQ66" i="2"/>
  <c r="CD66" i="2" s="1"/>
  <c r="BJ66" i="2"/>
  <c r="BH66" i="2"/>
  <c r="BD66" i="2"/>
  <c r="AX66" i="2"/>
  <c r="AQ66" i="2"/>
  <c r="AO66" i="2"/>
  <c r="AK66" i="2"/>
  <c r="AE66" i="2"/>
  <c r="X66" i="2"/>
  <c r="V66" i="2"/>
  <c r="R66" i="2"/>
  <c r="L66" i="2"/>
  <c r="CC65" i="2"/>
  <c r="CA65" i="2"/>
  <c r="BW65" i="2"/>
  <c r="BQ65" i="2"/>
  <c r="CD65" i="2" s="1"/>
  <c r="BJ65" i="2"/>
  <c r="BH65" i="2"/>
  <c r="BD65" i="2"/>
  <c r="AX65" i="2"/>
  <c r="AQ65" i="2"/>
  <c r="AO65" i="2"/>
  <c r="AK65" i="2"/>
  <c r="AE65" i="2"/>
  <c r="X65" i="2"/>
  <c r="V65" i="2"/>
  <c r="R65" i="2"/>
  <c r="L65" i="2"/>
  <c r="CC64" i="2"/>
  <c r="CA64" i="2"/>
  <c r="BW64" i="2"/>
  <c r="BQ64" i="2"/>
  <c r="BJ64" i="2"/>
  <c r="BH64" i="2"/>
  <c r="BD64" i="2"/>
  <c r="AX64" i="2"/>
  <c r="AQ64" i="2"/>
  <c r="AO64" i="2"/>
  <c r="AK64" i="2"/>
  <c r="AE64" i="2"/>
  <c r="X64" i="2"/>
  <c r="V64" i="2"/>
  <c r="R64" i="2"/>
  <c r="L64" i="2"/>
  <c r="CC63" i="2"/>
  <c r="CA63" i="2"/>
  <c r="BW63" i="2"/>
  <c r="BQ63" i="2"/>
  <c r="CD63" i="2" s="1"/>
  <c r="BJ63" i="2"/>
  <c r="BH63" i="2"/>
  <c r="BD63" i="2"/>
  <c r="AX63" i="2"/>
  <c r="AQ63" i="2"/>
  <c r="AO63" i="2"/>
  <c r="AK63" i="2"/>
  <c r="AE63" i="2"/>
  <c r="X63" i="2"/>
  <c r="V63" i="2"/>
  <c r="R63" i="2"/>
  <c r="L63" i="2"/>
  <c r="CC62" i="2"/>
  <c r="CA62" i="2"/>
  <c r="BW62" i="2"/>
  <c r="BQ62" i="2"/>
  <c r="CD62" i="2" s="1"/>
  <c r="BJ62" i="2"/>
  <c r="BH62" i="2"/>
  <c r="BD62" i="2"/>
  <c r="AX62" i="2"/>
  <c r="AQ62" i="2"/>
  <c r="AO62" i="2"/>
  <c r="AK62" i="2"/>
  <c r="AE62" i="2"/>
  <c r="X62" i="2"/>
  <c r="V62" i="2"/>
  <c r="R62" i="2"/>
  <c r="L62" i="2"/>
  <c r="CC61" i="2"/>
  <c r="CA61" i="2"/>
  <c r="BW61" i="2"/>
  <c r="BQ61" i="2"/>
  <c r="BJ61" i="2"/>
  <c r="BH61" i="2"/>
  <c r="BD61" i="2"/>
  <c r="AX61" i="2"/>
  <c r="AQ61" i="2"/>
  <c r="AO61" i="2"/>
  <c r="AK61" i="2"/>
  <c r="AE61" i="2"/>
  <c r="X61" i="2"/>
  <c r="V61" i="2"/>
  <c r="R61" i="2"/>
  <c r="L61" i="2"/>
  <c r="CC60" i="2"/>
  <c r="CA60" i="2"/>
  <c r="BW60" i="2"/>
  <c r="BQ60" i="2"/>
  <c r="BJ60" i="2"/>
  <c r="BH60" i="2"/>
  <c r="BD60" i="2"/>
  <c r="AX60" i="2"/>
  <c r="AQ60" i="2"/>
  <c r="AO60" i="2"/>
  <c r="AK60" i="2"/>
  <c r="AE60" i="2"/>
  <c r="X60" i="2"/>
  <c r="V60" i="2"/>
  <c r="R60" i="2"/>
  <c r="L60" i="2"/>
  <c r="CC59" i="2"/>
  <c r="CA59" i="2"/>
  <c r="BW59" i="2"/>
  <c r="BQ59" i="2"/>
  <c r="CD59" i="2" s="1"/>
  <c r="BJ59" i="2"/>
  <c r="BH59" i="2"/>
  <c r="BD59" i="2"/>
  <c r="AX59" i="2"/>
  <c r="AQ59" i="2"/>
  <c r="AO59" i="2"/>
  <c r="AK59" i="2"/>
  <c r="AE59" i="2"/>
  <c r="X59" i="2"/>
  <c r="V59" i="2"/>
  <c r="R59" i="2"/>
  <c r="L59" i="2"/>
  <c r="CC58" i="2"/>
  <c r="CA58" i="2"/>
  <c r="BW58" i="2"/>
  <c r="BQ58" i="2"/>
  <c r="BJ58" i="2"/>
  <c r="BH58" i="2"/>
  <c r="BD58" i="2"/>
  <c r="AX58" i="2"/>
  <c r="AQ58" i="2"/>
  <c r="AO58" i="2"/>
  <c r="AK58" i="2"/>
  <c r="AE58" i="2"/>
  <c r="X58" i="2"/>
  <c r="V58" i="2"/>
  <c r="R58" i="2"/>
  <c r="L58" i="2"/>
  <c r="CC57" i="2"/>
  <c r="CA57" i="2"/>
  <c r="BW57" i="2"/>
  <c r="BQ57" i="2"/>
  <c r="BJ57" i="2"/>
  <c r="BH57" i="2"/>
  <c r="BD57" i="2"/>
  <c r="AX57" i="2"/>
  <c r="AQ57" i="2"/>
  <c r="AO57" i="2"/>
  <c r="AK57" i="2"/>
  <c r="AE57" i="2"/>
  <c r="X57" i="2"/>
  <c r="V57" i="2"/>
  <c r="R57" i="2"/>
  <c r="L57" i="2"/>
  <c r="CC56" i="2"/>
  <c r="CA56" i="2"/>
  <c r="BW56" i="2"/>
  <c r="BQ56" i="2"/>
  <c r="BJ56" i="2"/>
  <c r="BH56" i="2"/>
  <c r="BD56" i="2"/>
  <c r="AX56" i="2"/>
  <c r="AQ56" i="2"/>
  <c r="AO56" i="2"/>
  <c r="AK56" i="2"/>
  <c r="AE56" i="2"/>
  <c r="X56" i="2"/>
  <c r="V56" i="2"/>
  <c r="R56" i="2"/>
  <c r="L56" i="2"/>
  <c r="CC55" i="2"/>
  <c r="CA55" i="2"/>
  <c r="BW55" i="2"/>
  <c r="BQ55" i="2"/>
  <c r="BJ55" i="2"/>
  <c r="BH55" i="2"/>
  <c r="BD55" i="2"/>
  <c r="AX55" i="2"/>
  <c r="AQ55" i="2"/>
  <c r="AO55" i="2"/>
  <c r="AK55" i="2"/>
  <c r="AE55" i="2"/>
  <c r="X55" i="2"/>
  <c r="V55" i="2"/>
  <c r="R55" i="2"/>
  <c r="L55" i="2"/>
  <c r="CC54" i="2"/>
  <c r="CA54" i="2"/>
  <c r="BW54" i="2"/>
  <c r="BQ54" i="2"/>
  <c r="BJ54" i="2"/>
  <c r="BH54" i="2"/>
  <c r="BD54" i="2"/>
  <c r="AX54" i="2"/>
  <c r="AQ54" i="2"/>
  <c r="AO54" i="2"/>
  <c r="AK54" i="2"/>
  <c r="AE54" i="2"/>
  <c r="X54" i="2"/>
  <c r="V54" i="2"/>
  <c r="R54" i="2"/>
  <c r="L54" i="2"/>
  <c r="CC53" i="2"/>
  <c r="CA53" i="2"/>
  <c r="BW53" i="2"/>
  <c r="BQ53" i="2"/>
  <c r="CD53" i="2" s="1"/>
  <c r="BJ53" i="2"/>
  <c r="BH53" i="2"/>
  <c r="BD53" i="2"/>
  <c r="AX53" i="2"/>
  <c r="AQ53" i="2"/>
  <c r="AO53" i="2"/>
  <c r="AK53" i="2"/>
  <c r="AE53" i="2"/>
  <c r="X53" i="2"/>
  <c r="V53" i="2"/>
  <c r="R53" i="2"/>
  <c r="L53" i="2"/>
  <c r="CC52" i="2"/>
  <c r="CA52" i="2"/>
  <c r="BW52" i="2"/>
  <c r="BQ52" i="2"/>
  <c r="BJ52" i="2"/>
  <c r="BH52" i="2"/>
  <c r="BD52" i="2"/>
  <c r="AX52" i="2"/>
  <c r="AQ52" i="2"/>
  <c r="AO52" i="2"/>
  <c r="AK52" i="2"/>
  <c r="AE52" i="2"/>
  <c r="X52" i="2"/>
  <c r="V52" i="2"/>
  <c r="R52" i="2"/>
  <c r="L52" i="2"/>
  <c r="CC51" i="2"/>
  <c r="CA51" i="2"/>
  <c r="BW51" i="2"/>
  <c r="BQ51" i="2"/>
  <c r="CD51" i="2" s="1"/>
  <c r="BJ51" i="2"/>
  <c r="BH51" i="2"/>
  <c r="BD51" i="2"/>
  <c r="AX51" i="2"/>
  <c r="AQ51" i="2"/>
  <c r="AO51" i="2"/>
  <c r="AK51" i="2"/>
  <c r="AE51" i="2"/>
  <c r="X51" i="2"/>
  <c r="V51" i="2"/>
  <c r="R51" i="2"/>
  <c r="L51" i="2"/>
  <c r="CC50" i="2"/>
  <c r="CA50" i="2"/>
  <c r="BW50" i="2"/>
  <c r="BQ50" i="2"/>
  <c r="CD50" i="2" s="1"/>
  <c r="BJ50" i="2"/>
  <c r="BH50" i="2"/>
  <c r="BD50" i="2"/>
  <c r="AX50" i="2"/>
  <c r="AQ50" i="2"/>
  <c r="AO50" i="2"/>
  <c r="AK50" i="2"/>
  <c r="AE50" i="2"/>
  <c r="X50" i="2"/>
  <c r="V50" i="2"/>
  <c r="R50" i="2"/>
  <c r="L50" i="2"/>
  <c r="CC49" i="2"/>
  <c r="CA49" i="2"/>
  <c r="BW49" i="2"/>
  <c r="BQ49" i="2"/>
  <c r="CD49" i="2" s="1"/>
  <c r="BJ49" i="2"/>
  <c r="BH49" i="2"/>
  <c r="BD49" i="2"/>
  <c r="AX49" i="2"/>
  <c r="AQ49" i="2"/>
  <c r="AO49" i="2"/>
  <c r="AK49" i="2"/>
  <c r="AE49" i="2"/>
  <c r="X49" i="2"/>
  <c r="V49" i="2"/>
  <c r="R49" i="2"/>
  <c r="L49" i="2"/>
  <c r="CC48" i="2"/>
  <c r="CA48" i="2"/>
  <c r="BW48" i="2"/>
  <c r="BQ48" i="2"/>
  <c r="BJ48" i="2"/>
  <c r="BH48" i="2"/>
  <c r="BD48" i="2"/>
  <c r="AX48" i="2"/>
  <c r="AQ48" i="2"/>
  <c r="AO48" i="2"/>
  <c r="AK48" i="2"/>
  <c r="AE48" i="2"/>
  <c r="X48" i="2"/>
  <c r="V48" i="2"/>
  <c r="R48" i="2"/>
  <c r="L48" i="2"/>
  <c r="CC47" i="2"/>
  <c r="CA47" i="2"/>
  <c r="BW47" i="2"/>
  <c r="BQ47" i="2"/>
  <c r="CD47" i="2" s="1"/>
  <c r="BJ47" i="2"/>
  <c r="BH47" i="2"/>
  <c r="BD47" i="2"/>
  <c r="AX47" i="2"/>
  <c r="AQ47" i="2"/>
  <c r="AO47" i="2"/>
  <c r="AK47" i="2"/>
  <c r="AE47" i="2"/>
  <c r="X47" i="2"/>
  <c r="V47" i="2"/>
  <c r="R47" i="2"/>
  <c r="L47" i="2"/>
  <c r="CC46" i="2"/>
  <c r="CA46" i="2"/>
  <c r="BW46" i="2"/>
  <c r="BQ46" i="2"/>
  <c r="CD46" i="2" s="1"/>
  <c r="BJ46" i="2"/>
  <c r="BH46" i="2"/>
  <c r="BD46" i="2"/>
  <c r="AX46" i="2"/>
  <c r="AQ46" i="2"/>
  <c r="AO46" i="2"/>
  <c r="AK46" i="2"/>
  <c r="AE46" i="2"/>
  <c r="X46" i="2"/>
  <c r="V46" i="2"/>
  <c r="R46" i="2"/>
  <c r="L46" i="2"/>
  <c r="CC45" i="2"/>
  <c r="CA45" i="2"/>
  <c r="BW45" i="2"/>
  <c r="BQ45" i="2"/>
  <c r="CD45" i="2" s="1"/>
  <c r="BJ45" i="2"/>
  <c r="BH45" i="2"/>
  <c r="BD45" i="2"/>
  <c r="AX45" i="2"/>
  <c r="AQ45" i="2"/>
  <c r="AO45" i="2"/>
  <c r="AK45" i="2"/>
  <c r="AE45" i="2"/>
  <c r="X45" i="2"/>
  <c r="V45" i="2"/>
  <c r="R45" i="2"/>
  <c r="L45" i="2"/>
  <c r="CC44" i="2"/>
  <c r="CA44" i="2"/>
  <c r="BW44" i="2"/>
  <c r="BQ44" i="2"/>
  <c r="BJ44" i="2"/>
  <c r="BH44" i="2"/>
  <c r="BD44" i="2"/>
  <c r="AX44" i="2"/>
  <c r="AQ44" i="2"/>
  <c r="AO44" i="2"/>
  <c r="AK44" i="2"/>
  <c r="AE44" i="2"/>
  <c r="X44" i="2"/>
  <c r="V44" i="2"/>
  <c r="R44" i="2"/>
  <c r="L44" i="2"/>
  <c r="CC43" i="2"/>
  <c r="CA43" i="2"/>
  <c r="BW43" i="2"/>
  <c r="BQ43" i="2"/>
  <c r="CD43" i="2" s="1"/>
  <c r="BJ43" i="2"/>
  <c r="BH43" i="2"/>
  <c r="BD43" i="2"/>
  <c r="AX43" i="2"/>
  <c r="AQ43" i="2"/>
  <c r="AO43" i="2"/>
  <c r="AK43" i="2"/>
  <c r="AE43" i="2"/>
  <c r="X43" i="2"/>
  <c r="V43" i="2"/>
  <c r="R43" i="2"/>
  <c r="L43" i="2"/>
  <c r="CC42" i="2"/>
  <c r="CA42" i="2"/>
  <c r="BW42" i="2"/>
  <c r="BQ42" i="2"/>
  <c r="CD42" i="2" s="1"/>
  <c r="BJ42" i="2"/>
  <c r="BH42" i="2"/>
  <c r="BD42" i="2"/>
  <c r="AX42" i="2"/>
  <c r="AQ42" i="2"/>
  <c r="AO42" i="2"/>
  <c r="AK42" i="2"/>
  <c r="AE42" i="2"/>
  <c r="X42" i="2"/>
  <c r="V42" i="2"/>
  <c r="R42" i="2"/>
  <c r="L42" i="2"/>
  <c r="CC41" i="2"/>
  <c r="CA41" i="2"/>
  <c r="BW41" i="2"/>
  <c r="BQ41" i="2"/>
  <c r="BJ41" i="2"/>
  <c r="BH41" i="2"/>
  <c r="BD41" i="2"/>
  <c r="AX41" i="2"/>
  <c r="AQ41" i="2"/>
  <c r="AO41" i="2"/>
  <c r="AK41" i="2"/>
  <c r="AE41" i="2"/>
  <c r="X41" i="2"/>
  <c r="V41" i="2"/>
  <c r="R41" i="2"/>
  <c r="L41" i="2"/>
  <c r="CC40" i="2"/>
  <c r="CA40" i="2"/>
  <c r="BW40" i="2"/>
  <c r="BQ40" i="2"/>
  <c r="CD40" i="2" s="1"/>
  <c r="BJ40" i="2"/>
  <c r="BH40" i="2"/>
  <c r="BD40" i="2"/>
  <c r="AX40" i="2"/>
  <c r="AQ40" i="2"/>
  <c r="AO40" i="2"/>
  <c r="AK40" i="2"/>
  <c r="AE40" i="2"/>
  <c r="X40" i="2"/>
  <c r="V40" i="2"/>
  <c r="R40" i="2"/>
  <c r="L40" i="2"/>
  <c r="CC39" i="2"/>
  <c r="CA39" i="2"/>
  <c r="BW39" i="2"/>
  <c r="BQ39" i="2"/>
  <c r="CD39" i="2" s="1"/>
  <c r="BJ39" i="2"/>
  <c r="BH39" i="2"/>
  <c r="BD39" i="2"/>
  <c r="AX39" i="2"/>
  <c r="AQ39" i="2"/>
  <c r="AO39" i="2"/>
  <c r="AK39" i="2"/>
  <c r="AE39" i="2"/>
  <c r="X39" i="2"/>
  <c r="V39" i="2"/>
  <c r="R39" i="2"/>
  <c r="L39" i="2"/>
  <c r="CC38" i="2"/>
  <c r="CA38" i="2"/>
  <c r="BW38" i="2"/>
  <c r="BQ38" i="2"/>
  <c r="BJ38" i="2"/>
  <c r="BH38" i="2"/>
  <c r="BD38" i="2"/>
  <c r="AX38" i="2"/>
  <c r="AQ38" i="2"/>
  <c r="AO38" i="2"/>
  <c r="AK38" i="2"/>
  <c r="AE38" i="2"/>
  <c r="X38" i="2"/>
  <c r="V38" i="2"/>
  <c r="R38" i="2"/>
  <c r="L38" i="2"/>
  <c r="CC37" i="2"/>
  <c r="CA37" i="2"/>
  <c r="BW37" i="2"/>
  <c r="BQ37" i="2"/>
  <c r="CD37" i="2" s="1"/>
  <c r="BJ37" i="2"/>
  <c r="BH37" i="2"/>
  <c r="BD37" i="2"/>
  <c r="AX37" i="2"/>
  <c r="AQ37" i="2"/>
  <c r="AO37" i="2"/>
  <c r="AK37" i="2"/>
  <c r="AE37" i="2"/>
  <c r="X37" i="2"/>
  <c r="V37" i="2"/>
  <c r="R37" i="2"/>
  <c r="L37" i="2"/>
  <c r="CC36" i="2"/>
  <c r="CA36" i="2"/>
  <c r="BW36" i="2"/>
  <c r="BQ36" i="2"/>
  <c r="CD36" i="2" s="1"/>
  <c r="BJ36" i="2"/>
  <c r="BH36" i="2"/>
  <c r="BD36" i="2"/>
  <c r="AX36" i="2"/>
  <c r="AQ36" i="2"/>
  <c r="AO36" i="2"/>
  <c r="AK36" i="2"/>
  <c r="AE36" i="2"/>
  <c r="X36" i="2"/>
  <c r="V36" i="2"/>
  <c r="R36" i="2"/>
  <c r="L36" i="2"/>
  <c r="CC35" i="2"/>
  <c r="CA35" i="2"/>
  <c r="BW35" i="2"/>
  <c r="BQ35" i="2"/>
  <c r="BJ35" i="2"/>
  <c r="BH35" i="2"/>
  <c r="BD35" i="2"/>
  <c r="AX35" i="2"/>
  <c r="AQ35" i="2"/>
  <c r="AO35" i="2"/>
  <c r="AK35" i="2"/>
  <c r="AE35" i="2"/>
  <c r="X35" i="2"/>
  <c r="V35" i="2"/>
  <c r="R35" i="2"/>
  <c r="L35" i="2"/>
  <c r="CC34" i="2"/>
  <c r="CA34" i="2"/>
  <c r="BW34" i="2"/>
  <c r="BQ34" i="2"/>
  <c r="CD34" i="2" s="1"/>
  <c r="BJ34" i="2"/>
  <c r="BH34" i="2"/>
  <c r="BD34" i="2"/>
  <c r="AX34" i="2"/>
  <c r="AQ34" i="2"/>
  <c r="AO34" i="2"/>
  <c r="AK34" i="2"/>
  <c r="AE34" i="2"/>
  <c r="X34" i="2"/>
  <c r="V34" i="2"/>
  <c r="R34" i="2"/>
  <c r="L34" i="2"/>
  <c r="CC33" i="2"/>
  <c r="CA33" i="2"/>
  <c r="BW33" i="2"/>
  <c r="BQ33" i="2"/>
  <c r="CD33" i="2" s="1"/>
  <c r="BJ33" i="2"/>
  <c r="BH33" i="2"/>
  <c r="BD33" i="2"/>
  <c r="AX33" i="2"/>
  <c r="AQ33" i="2"/>
  <c r="AO33" i="2"/>
  <c r="AK33" i="2"/>
  <c r="AE33" i="2"/>
  <c r="X33" i="2"/>
  <c r="V33" i="2"/>
  <c r="R33" i="2"/>
  <c r="L33" i="2"/>
  <c r="CC32" i="2"/>
  <c r="CA32" i="2"/>
  <c r="BW32" i="2"/>
  <c r="BQ32" i="2"/>
  <c r="BJ32" i="2"/>
  <c r="BH32" i="2"/>
  <c r="BD32" i="2"/>
  <c r="AX32" i="2"/>
  <c r="AQ32" i="2"/>
  <c r="AO32" i="2"/>
  <c r="AK32" i="2"/>
  <c r="AE32" i="2"/>
  <c r="X32" i="2"/>
  <c r="V32" i="2"/>
  <c r="R32" i="2"/>
  <c r="L32" i="2"/>
  <c r="CC31" i="2"/>
  <c r="CA31" i="2"/>
  <c r="BW31" i="2"/>
  <c r="BQ31" i="2"/>
  <c r="CD31" i="2" s="1"/>
  <c r="BJ31" i="2"/>
  <c r="BH31" i="2"/>
  <c r="BD31" i="2"/>
  <c r="AX31" i="2"/>
  <c r="AQ31" i="2"/>
  <c r="AO31" i="2"/>
  <c r="AK31" i="2"/>
  <c r="AE31" i="2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AQ30" i="2"/>
  <c r="AO30" i="2"/>
  <c r="AK30" i="2"/>
  <c r="AE30" i="2"/>
  <c r="X30" i="2"/>
  <c r="V30" i="2"/>
  <c r="R30" i="2"/>
  <c r="L30" i="2"/>
  <c r="CC29" i="2"/>
  <c r="CA29" i="2"/>
  <c r="BW29" i="2"/>
  <c r="BQ29" i="2"/>
  <c r="BJ29" i="2"/>
  <c r="BH29" i="2"/>
  <c r="BD29" i="2"/>
  <c r="AX29" i="2"/>
  <c r="AQ29" i="2"/>
  <c r="AO29" i="2"/>
  <c r="AK29" i="2"/>
  <c r="AE29" i="2"/>
  <c r="X29" i="2"/>
  <c r="V29" i="2"/>
  <c r="R29" i="2"/>
  <c r="L29" i="2"/>
  <c r="CC28" i="2"/>
  <c r="CA28" i="2"/>
  <c r="BW28" i="2"/>
  <c r="BQ28" i="2"/>
  <c r="BJ28" i="2"/>
  <c r="BH28" i="2"/>
  <c r="BD28" i="2"/>
  <c r="AX28" i="2"/>
  <c r="AQ28" i="2"/>
  <c r="AO28" i="2"/>
  <c r="AK28" i="2"/>
  <c r="AE28" i="2"/>
  <c r="X28" i="2"/>
  <c r="V28" i="2"/>
  <c r="R28" i="2"/>
  <c r="L28" i="2"/>
  <c r="CC27" i="2"/>
  <c r="CA27" i="2"/>
  <c r="BW27" i="2"/>
  <c r="BQ27" i="2"/>
  <c r="CD27" i="2" s="1"/>
  <c r="BJ27" i="2"/>
  <c r="BH27" i="2"/>
  <c r="BD27" i="2"/>
  <c r="AX27" i="2"/>
  <c r="AQ27" i="2"/>
  <c r="AO27" i="2"/>
  <c r="AK27" i="2"/>
  <c r="AE27" i="2"/>
  <c r="X27" i="2"/>
  <c r="V27" i="2"/>
  <c r="R27" i="2"/>
  <c r="L27" i="2"/>
  <c r="CC26" i="2"/>
  <c r="CA26" i="2"/>
  <c r="BW26" i="2"/>
  <c r="BQ26" i="2"/>
  <c r="BJ26" i="2"/>
  <c r="BH26" i="2"/>
  <c r="BD26" i="2"/>
  <c r="AX26" i="2"/>
  <c r="AQ26" i="2"/>
  <c r="AO26" i="2"/>
  <c r="AK26" i="2"/>
  <c r="AE26" i="2"/>
  <c r="X26" i="2"/>
  <c r="V26" i="2"/>
  <c r="R26" i="2"/>
  <c r="L26" i="2"/>
  <c r="CC25" i="2"/>
  <c r="CA25" i="2"/>
  <c r="BW25" i="2"/>
  <c r="BQ25" i="2"/>
  <c r="BJ25" i="2"/>
  <c r="BH25" i="2"/>
  <c r="BD25" i="2"/>
  <c r="AX25" i="2"/>
  <c r="AQ25" i="2"/>
  <c r="AO25" i="2"/>
  <c r="AK25" i="2"/>
  <c r="AE25" i="2"/>
  <c r="X25" i="2"/>
  <c r="V25" i="2"/>
  <c r="R25" i="2"/>
  <c r="L25" i="2"/>
  <c r="CC24" i="2"/>
  <c r="CA24" i="2"/>
  <c r="BW24" i="2"/>
  <c r="BQ24" i="2"/>
  <c r="BJ24" i="2"/>
  <c r="BH24" i="2"/>
  <c r="BD24" i="2"/>
  <c r="AX24" i="2"/>
  <c r="AQ24" i="2"/>
  <c r="AO24" i="2"/>
  <c r="AK24" i="2"/>
  <c r="AE24" i="2"/>
  <c r="X24" i="2"/>
  <c r="V24" i="2"/>
  <c r="R24" i="2"/>
  <c r="L24" i="2"/>
  <c r="CC23" i="2"/>
  <c r="CA23" i="2"/>
  <c r="BW23" i="2"/>
  <c r="BQ23" i="2"/>
  <c r="BJ23" i="2"/>
  <c r="BH23" i="2"/>
  <c r="BD23" i="2"/>
  <c r="AX23" i="2"/>
  <c r="AQ23" i="2"/>
  <c r="AO23" i="2"/>
  <c r="AK23" i="2"/>
  <c r="AE23" i="2"/>
  <c r="X23" i="2"/>
  <c r="V23" i="2"/>
  <c r="R23" i="2"/>
  <c r="L23" i="2"/>
  <c r="CC22" i="2"/>
  <c r="CA22" i="2"/>
  <c r="BW22" i="2"/>
  <c r="BQ22" i="2"/>
  <c r="BJ22" i="2"/>
  <c r="BH22" i="2"/>
  <c r="BD22" i="2"/>
  <c r="AX22" i="2"/>
  <c r="AQ22" i="2"/>
  <c r="AO22" i="2"/>
  <c r="AK22" i="2"/>
  <c r="AE22" i="2"/>
  <c r="X22" i="2"/>
  <c r="V22" i="2"/>
  <c r="R22" i="2"/>
  <c r="L22" i="2"/>
  <c r="CC21" i="2"/>
  <c r="CA21" i="2"/>
  <c r="BW21" i="2"/>
  <c r="BQ21" i="2"/>
  <c r="CD21" i="2" s="1"/>
  <c r="BJ21" i="2"/>
  <c r="BH21" i="2"/>
  <c r="BD21" i="2"/>
  <c r="AX21" i="2"/>
  <c r="AQ21" i="2"/>
  <c r="AO21" i="2"/>
  <c r="AK21" i="2"/>
  <c r="AE21" i="2"/>
  <c r="X21" i="2"/>
  <c r="V21" i="2"/>
  <c r="R21" i="2"/>
  <c r="L21" i="2"/>
  <c r="CC20" i="2"/>
  <c r="CA20" i="2"/>
  <c r="BW20" i="2"/>
  <c r="BQ20" i="2"/>
  <c r="BJ20" i="2"/>
  <c r="BH20" i="2"/>
  <c r="BD20" i="2"/>
  <c r="AX20" i="2"/>
  <c r="AQ20" i="2"/>
  <c r="AO20" i="2"/>
  <c r="AK20" i="2"/>
  <c r="AE20" i="2"/>
  <c r="X20" i="2"/>
  <c r="V20" i="2"/>
  <c r="R20" i="2"/>
  <c r="L20" i="2"/>
  <c r="CC19" i="2"/>
  <c r="CA19" i="2"/>
  <c r="BW19" i="2"/>
  <c r="BQ19" i="2"/>
  <c r="CD19" i="2" s="1"/>
  <c r="BJ19" i="2"/>
  <c r="BH19" i="2"/>
  <c r="BD19" i="2"/>
  <c r="AX19" i="2"/>
  <c r="AQ19" i="2"/>
  <c r="AO19" i="2"/>
  <c r="AK19" i="2"/>
  <c r="AE19" i="2"/>
  <c r="X19" i="2"/>
  <c r="V19" i="2"/>
  <c r="R19" i="2"/>
  <c r="L19" i="2"/>
  <c r="CC18" i="2"/>
  <c r="CA18" i="2"/>
  <c r="BW18" i="2"/>
  <c r="BQ18" i="2"/>
  <c r="CD18" i="2" s="1"/>
  <c r="BJ18" i="2"/>
  <c r="BH18" i="2"/>
  <c r="BD18" i="2"/>
  <c r="AX18" i="2"/>
  <c r="AQ18" i="2"/>
  <c r="AO18" i="2"/>
  <c r="AK18" i="2"/>
  <c r="AE18" i="2"/>
  <c r="X18" i="2"/>
  <c r="V18" i="2"/>
  <c r="R18" i="2"/>
  <c r="L18" i="2"/>
  <c r="CC17" i="2"/>
  <c r="CA17" i="2"/>
  <c r="BW17" i="2"/>
  <c r="BQ17" i="2"/>
  <c r="CD17" i="2" s="1"/>
  <c r="BJ17" i="2"/>
  <c r="BH17" i="2"/>
  <c r="BD17" i="2"/>
  <c r="AX17" i="2"/>
  <c r="AQ17" i="2"/>
  <c r="AO17" i="2"/>
  <c r="AK17" i="2"/>
  <c r="AE17" i="2"/>
  <c r="X17" i="2"/>
  <c r="V17" i="2"/>
  <c r="R17" i="2"/>
  <c r="L17" i="2"/>
  <c r="CC16" i="2"/>
  <c r="CA16" i="2"/>
  <c r="BW16" i="2"/>
  <c r="BQ16" i="2"/>
  <c r="BJ16" i="2"/>
  <c r="BH16" i="2"/>
  <c r="BD16" i="2"/>
  <c r="AX16" i="2"/>
  <c r="AQ16" i="2"/>
  <c r="AO16" i="2"/>
  <c r="AK16" i="2"/>
  <c r="AE16" i="2"/>
  <c r="X16" i="2"/>
  <c r="V16" i="2"/>
  <c r="R16" i="2"/>
  <c r="L16" i="2"/>
  <c r="CC15" i="2"/>
  <c r="CA15" i="2"/>
  <c r="BW15" i="2"/>
  <c r="BQ15" i="2"/>
  <c r="CD15" i="2" s="1"/>
  <c r="BJ15" i="2"/>
  <c r="BH15" i="2"/>
  <c r="BD15" i="2"/>
  <c r="AX15" i="2"/>
  <c r="AQ15" i="2"/>
  <c r="AO15" i="2"/>
  <c r="AK15" i="2"/>
  <c r="AE15" i="2"/>
  <c r="X15" i="2"/>
  <c r="V15" i="2"/>
  <c r="R15" i="2"/>
  <c r="L15" i="2"/>
  <c r="CC14" i="2"/>
  <c r="CA14" i="2"/>
  <c r="BW14" i="2"/>
  <c r="BQ14" i="2"/>
  <c r="BJ14" i="2"/>
  <c r="BH14" i="2"/>
  <c r="BD14" i="2"/>
  <c r="AX14" i="2"/>
  <c r="AQ14" i="2"/>
  <c r="AO14" i="2"/>
  <c r="AK14" i="2"/>
  <c r="AE14" i="2"/>
  <c r="X14" i="2"/>
  <c r="V14" i="2"/>
  <c r="R14" i="2"/>
  <c r="L14" i="2"/>
  <c r="CC13" i="2"/>
  <c r="CA13" i="2"/>
  <c r="BW13" i="2"/>
  <c r="BQ13" i="2"/>
  <c r="CD13" i="2" s="1"/>
  <c r="BJ13" i="2"/>
  <c r="BH13" i="2"/>
  <c r="BD13" i="2"/>
  <c r="AX13" i="2"/>
  <c r="AQ13" i="2"/>
  <c r="AO13" i="2"/>
  <c r="AK13" i="2"/>
  <c r="AE13" i="2"/>
  <c r="X13" i="2"/>
  <c r="V13" i="2"/>
  <c r="R13" i="2"/>
  <c r="L13" i="2"/>
  <c r="CC11" i="2"/>
  <c r="CA11" i="2"/>
  <c r="BW11" i="2"/>
  <c r="BQ11" i="2"/>
  <c r="CD11" i="2" s="1"/>
  <c r="BL6" i="2" s="1"/>
  <c r="BJ11" i="2"/>
  <c r="BH11" i="2"/>
  <c r="BD11" i="2"/>
  <c r="AX11" i="2"/>
  <c r="AQ11" i="2"/>
  <c r="AO11" i="2"/>
  <c r="AK11" i="2"/>
  <c r="AE11" i="2"/>
  <c r="X11" i="2"/>
  <c r="V11" i="2"/>
  <c r="R11" i="2"/>
  <c r="L11" i="2"/>
  <c r="CC82" i="1"/>
  <c r="CA82" i="1"/>
  <c r="BW82" i="1"/>
  <c r="BQ82" i="1"/>
  <c r="BJ82" i="1"/>
  <c r="BH82" i="1"/>
  <c r="BD82" i="1"/>
  <c r="AX82" i="1"/>
  <c r="AQ82" i="1"/>
  <c r="AO82" i="1"/>
  <c r="AK82" i="1"/>
  <c r="AE82" i="1"/>
  <c r="X82" i="1"/>
  <c r="V82" i="1"/>
  <c r="R82" i="1"/>
  <c r="L82" i="1"/>
  <c r="CC81" i="1"/>
  <c r="CA81" i="1"/>
  <c r="BW81" i="1"/>
  <c r="BQ81" i="1"/>
  <c r="CD81" i="1" s="1"/>
  <c r="BJ81" i="1"/>
  <c r="BH81" i="1"/>
  <c r="BD81" i="1"/>
  <c r="AX81" i="1"/>
  <c r="AQ81" i="1"/>
  <c r="AO81" i="1"/>
  <c r="AK81" i="1"/>
  <c r="AE81" i="1"/>
  <c r="X81" i="1"/>
  <c r="V81" i="1"/>
  <c r="R81" i="1"/>
  <c r="L81" i="1"/>
  <c r="CC80" i="1"/>
  <c r="CA80" i="1"/>
  <c r="BW80" i="1"/>
  <c r="BQ80" i="1"/>
  <c r="CD80" i="1" s="1"/>
  <c r="BJ80" i="1"/>
  <c r="BH80" i="1"/>
  <c r="BD80" i="1"/>
  <c r="AX80" i="1"/>
  <c r="AQ80" i="1"/>
  <c r="AO80" i="1"/>
  <c r="AK80" i="1"/>
  <c r="AE80" i="1"/>
  <c r="X80" i="1"/>
  <c r="V80" i="1"/>
  <c r="R80" i="1"/>
  <c r="L80" i="1"/>
  <c r="CC79" i="1"/>
  <c r="CA79" i="1"/>
  <c r="BW79" i="1"/>
  <c r="BQ79" i="1"/>
  <c r="CD79" i="1" s="1"/>
  <c r="BJ79" i="1"/>
  <c r="BH79" i="1"/>
  <c r="BD79" i="1"/>
  <c r="AX79" i="1"/>
  <c r="AQ79" i="1"/>
  <c r="AO79" i="1"/>
  <c r="AK79" i="1"/>
  <c r="AE79" i="1"/>
  <c r="X79" i="1"/>
  <c r="V79" i="1"/>
  <c r="R79" i="1"/>
  <c r="L79" i="1"/>
  <c r="CC78" i="1"/>
  <c r="CA78" i="1"/>
  <c r="BW78" i="1"/>
  <c r="BQ78" i="1"/>
  <c r="BJ78" i="1"/>
  <c r="BH78" i="1"/>
  <c r="BD78" i="1"/>
  <c r="AX78" i="1"/>
  <c r="AQ78" i="1"/>
  <c r="AO78" i="1"/>
  <c r="AK78" i="1"/>
  <c r="AE78" i="1"/>
  <c r="X78" i="1"/>
  <c r="V78" i="1"/>
  <c r="R78" i="1"/>
  <c r="L78" i="1"/>
  <c r="CC77" i="1"/>
  <c r="CA77" i="1"/>
  <c r="BW77" i="1"/>
  <c r="BQ77" i="1"/>
  <c r="CD77" i="1" s="1"/>
  <c r="BJ77" i="1"/>
  <c r="BH77" i="1"/>
  <c r="BD77" i="1"/>
  <c r="AX77" i="1"/>
  <c r="AQ77" i="1"/>
  <c r="AO77" i="1"/>
  <c r="AK77" i="1"/>
  <c r="AE77" i="1"/>
  <c r="X77" i="1"/>
  <c r="V77" i="1"/>
  <c r="R77" i="1"/>
  <c r="L77" i="1"/>
  <c r="CC76" i="1"/>
  <c r="CA76" i="1"/>
  <c r="BW76" i="1"/>
  <c r="BQ76" i="1"/>
  <c r="CD76" i="1" s="1"/>
  <c r="BJ76" i="1"/>
  <c r="BH76" i="1"/>
  <c r="BD76" i="1"/>
  <c r="AX76" i="1"/>
  <c r="AQ76" i="1"/>
  <c r="AO76" i="1"/>
  <c r="AK76" i="1"/>
  <c r="AE76" i="1"/>
  <c r="X76" i="1"/>
  <c r="V76" i="1"/>
  <c r="R76" i="1"/>
  <c r="L76" i="1"/>
  <c r="CC75" i="1"/>
  <c r="CA75" i="1"/>
  <c r="BW75" i="1"/>
  <c r="BQ75" i="1"/>
  <c r="CD75" i="1" s="1"/>
  <c r="BJ75" i="1"/>
  <c r="BH75" i="1"/>
  <c r="BD75" i="1"/>
  <c r="AX75" i="1"/>
  <c r="AQ75" i="1"/>
  <c r="AO75" i="1"/>
  <c r="AK75" i="1"/>
  <c r="AE75" i="1"/>
  <c r="X75" i="1"/>
  <c r="V75" i="1"/>
  <c r="R75" i="1"/>
  <c r="L75" i="1"/>
  <c r="CC74" i="1"/>
  <c r="CA74" i="1"/>
  <c r="BW74" i="1"/>
  <c r="BQ74" i="1"/>
  <c r="BJ74" i="1"/>
  <c r="BH74" i="1"/>
  <c r="BD74" i="1"/>
  <c r="AX74" i="1"/>
  <c r="AQ74" i="1"/>
  <c r="AO74" i="1"/>
  <c r="AK74" i="1"/>
  <c r="AE74" i="1"/>
  <c r="X74" i="1"/>
  <c r="V74" i="1"/>
  <c r="R74" i="1"/>
  <c r="L74" i="1"/>
  <c r="CC73" i="1"/>
  <c r="CA73" i="1"/>
  <c r="BW73" i="1"/>
  <c r="BQ73" i="1"/>
  <c r="CD73" i="1" s="1"/>
  <c r="BJ73" i="1"/>
  <c r="BH73" i="1"/>
  <c r="BD73" i="1"/>
  <c r="AX73" i="1"/>
  <c r="AQ73" i="1"/>
  <c r="AO73" i="1"/>
  <c r="AK73" i="1"/>
  <c r="AE73" i="1"/>
  <c r="X73" i="1"/>
  <c r="V73" i="1"/>
  <c r="R73" i="1"/>
  <c r="L73" i="1"/>
  <c r="CC72" i="1"/>
  <c r="CA72" i="1"/>
  <c r="BW72" i="1"/>
  <c r="BQ72" i="1"/>
  <c r="CD72" i="1" s="1"/>
  <c r="BJ72" i="1"/>
  <c r="BH72" i="1"/>
  <c r="BD72" i="1"/>
  <c r="AX72" i="1"/>
  <c r="AQ72" i="1"/>
  <c r="AO72" i="1"/>
  <c r="AK72" i="1"/>
  <c r="AE72" i="1"/>
  <c r="X72" i="1"/>
  <c r="V72" i="1"/>
  <c r="R72" i="1"/>
  <c r="L72" i="1"/>
  <c r="CC71" i="1"/>
  <c r="CA71" i="1"/>
  <c r="BW71" i="1"/>
  <c r="BQ71" i="1"/>
  <c r="BJ71" i="1"/>
  <c r="BH71" i="1"/>
  <c r="BD71" i="1"/>
  <c r="AX71" i="1"/>
  <c r="AQ71" i="1"/>
  <c r="AO71" i="1"/>
  <c r="AK71" i="1"/>
  <c r="AE71" i="1"/>
  <c r="X71" i="1"/>
  <c r="V71" i="1"/>
  <c r="R71" i="1"/>
  <c r="L71" i="1"/>
  <c r="CC70" i="1"/>
  <c r="CA70" i="1"/>
  <c r="BW70" i="1"/>
  <c r="BQ70" i="1"/>
  <c r="CD70" i="1" s="1"/>
  <c r="BJ70" i="1"/>
  <c r="BH70" i="1"/>
  <c r="BD70" i="1"/>
  <c r="AX70" i="1"/>
  <c r="AQ70" i="1"/>
  <c r="AO70" i="1"/>
  <c r="AK70" i="1"/>
  <c r="AE70" i="1"/>
  <c r="X70" i="1"/>
  <c r="V70" i="1"/>
  <c r="R70" i="1"/>
  <c r="L70" i="1"/>
  <c r="CC69" i="1"/>
  <c r="CA69" i="1"/>
  <c r="BW69" i="1"/>
  <c r="BQ69" i="1"/>
  <c r="CD69" i="1" s="1"/>
  <c r="BJ69" i="1"/>
  <c r="BH69" i="1"/>
  <c r="BD69" i="1"/>
  <c r="AX69" i="1"/>
  <c r="AQ69" i="1"/>
  <c r="AO69" i="1"/>
  <c r="AK69" i="1"/>
  <c r="AE69" i="1"/>
  <c r="X69" i="1"/>
  <c r="V69" i="1"/>
  <c r="R69" i="1"/>
  <c r="L69" i="1"/>
  <c r="CC68" i="1"/>
  <c r="CA68" i="1"/>
  <c r="BW68" i="1"/>
  <c r="BQ68" i="1"/>
  <c r="CD68" i="1" s="1"/>
  <c r="BJ68" i="1"/>
  <c r="BH68" i="1"/>
  <c r="BD68" i="1"/>
  <c r="AX68" i="1"/>
  <c r="AQ68" i="1"/>
  <c r="AO68" i="1"/>
  <c r="AK68" i="1"/>
  <c r="AE68" i="1"/>
  <c r="X68" i="1"/>
  <c r="V68" i="1"/>
  <c r="R68" i="1"/>
  <c r="L68" i="1"/>
  <c r="CC67" i="1"/>
  <c r="CA67" i="1"/>
  <c r="BW67" i="1"/>
  <c r="BQ67" i="1"/>
  <c r="CD67" i="1" s="1"/>
  <c r="BJ67" i="1"/>
  <c r="BH67" i="1"/>
  <c r="BD67" i="1"/>
  <c r="AX67" i="1"/>
  <c r="AQ67" i="1"/>
  <c r="AO67" i="1"/>
  <c r="AK67" i="1"/>
  <c r="AE67" i="1"/>
  <c r="X67" i="1"/>
  <c r="V67" i="1"/>
  <c r="R67" i="1"/>
  <c r="L67" i="1"/>
  <c r="CC66" i="1"/>
  <c r="CA66" i="1"/>
  <c r="BW66" i="1"/>
  <c r="BQ66" i="1"/>
  <c r="CD66" i="1" s="1"/>
  <c r="BJ66" i="1"/>
  <c r="BH66" i="1"/>
  <c r="BD66" i="1"/>
  <c r="AX66" i="1"/>
  <c r="AQ66" i="1"/>
  <c r="AO66" i="1"/>
  <c r="AK66" i="1"/>
  <c r="AE66" i="1"/>
  <c r="X66" i="1"/>
  <c r="V66" i="1"/>
  <c r="R66" i="1"/>
  <c r="L66" i="1"/>
  <c r="CC65" i="1"/>
  <c r="CA65" i="1"/>
  <c r="BW65" i="1"/>
  <c r="BQ65" i="1"/>
  <c r="BJ65" i="1"/>
  <c r="BH65" i="1"/>
  <c r="BD65" i="1"/>
  <c r="AX65" i="1"/>
  <c r="AQ65" i="1"/>
  <c r="AO65" i="1"/>
  <c r="AK65" i="1"/>
  <c r="AE65" i="1"/>
  <c r="X65" i="1"/>
  <c r="V65" i="1"/>
  <c r="R65" i="1"/>
  <c r="L65" i="1"/>
  <c r="CC64" i="1"/>
  <c r="CA64" i="1"/>
  <c r="BW64" i="1"/>
  <c r="BQ64" i="1"/>
  <c r="CD64" i="1" s="1"/>
  <c r="BJ64" i="1"/>
  <c r="BH64" i="1"/>
  <c r="BD64" i="1"/>
  <c r="AX64" i="1"/>
  <c r="AQ64" i="1"/>
  <c r="AO64" i="1"/>
  <c r="AK64" i="1"/>
  <c r="AE64" i="1"/>
  <c r="X64" i="1"/>
  <c r="V64" i="1"/>
  <c r="R64" i="1"/>
  <c r="L64" i="1"/>
  <c r="CC63" i="1"/>
  <c r="CA63" i="1"/>
  <c r="BW63" i="1"/>
  <c r="BQ63" i="1"/>
  <c r="CD63" i="1" s="1"/>
  <c r="BJ63" i="1"/>
  <c r="BH63" i="1"/>
  <c r="BD63" i="1"/>
  <c r="AX63" i="1"/>
  <c r="AQ63" i="1"/>
  <c r="AO63" i="1"/>
  <c r="AK63" i="1"/>
  <c r="AE63" i="1"/>
  <c r="X63" i="1"/>
  <c r="V63" i="1"/>
  <c r="R63" i="1"/>
  <c r="L63" i="1"/>
  <c r="CC62" i="1"/>
  <c r="CA62" i="1"/>
  <c r="BW62" i="1"/>
  <c r="BQ62" i="1"/>
  <c r="BJ62" i="1"/>
  <c r="BH62" i="1"/>
  <c r="BD62" i="1"/>
  <c r="AX62" i="1"/>
  <c r="AQ62" i="1"/>
  <c r="AO62" i="1"/>
  <c r="AK62" i="1"/>
  <c r="AE62" i="1"/>
  <c r="X62" i="1"/>
  <c r="V62" i="1"/>
  <c r="R62" i="1"/>
  <c r="L62" i="1"/>
  <c r="CC61" i="1"/>
  <c r="CA61" i="1"/>
  <c r="BW61" i="1"/>
  <c r="BQ61" i="1"/>
  <c r="CD61" i="1" s="1"/>
  <c r="BJ61" i="1"/>
  <c r="BH61" i="1"/>
  <c r="BD61" i="1"/>
  <c r="AX61" i="1"/>
  <c r="AQ61" i="1"/>
  <c r="AO61" i="1"/>
  <c r="AK61" i="1"/>
  <c r="AE61" i="1"/>
  <c r="X61" i="1"/>
  <c r="V61" i="1"/>
  <c r="R61" i="1"/>
  <c r="L61" i="1"/>
  <c r="CC60" i="1"/>
  <c r="CA60" i="1"/>
  <c r="BW60" i="1"/>
  <c r="BQ60" i="1"/>
  <c r="CD60" i="1" s="1"/>
  <c r="BJ60" i="1"/>
  <c r="BH60" i="1"/>
  <c r="BD60" i="1"/>
  <c r="AX60" i="1"/>
  <c r="AQ60" i="1"/>
  <c r="AO60" i="1"/>
  <c r="AK60" i="1"/>
  <c r="AE60" i="1"/>
  <c r="X60" i="1"/>
  <c r="V60" i="1"/>
  <c r="R60" i="1"/>
  <c r="L60" i="1"/>
  <c r="CC59" i="1"/>
  <c r="CA59" i="1"/>
  <c r="BW59" i="1"/>
  <c r="BQ59" i="1"/>
  <c r="BJ59" i="1"/>
  <c r="BH59" i="1"/>
  <c r="BD59" i="1"/>
  <c r="AX59" i="1"/>
  <c r="AQ59" i="1"/>
  <c r="AO59" i="1"/>
  <c r="AK59" i="1"/>
  <c r="AE59" i="1"/>
  <c r="X59" i="1"/>
  <c r="V59" i="1"/>
  <c r="R59" i="1"/>
  <c r="L59" i="1"/>
  <c r="CC58" i="1"/>
  <c r="CA58" i="1"/>
  <c r="BW58" i="1"/>
  <c r="BQ58" i="1"/>
  <c r="BJ58" i="1"/>
  <c r="BH58" i="1"/>
  <c r="BD58" i="1"/>
  <c r="AX58" i="1"/>
  <c r="AQ58" i="1"/>
  <c r="AO58" i="1"/>
  <c r="AK58" i="1"/>
  <c r="AE58" i="1"/>
  <c r="X58" i="1"/>
  <c r="V58" i="1"/>
  <c r="R58" i="1"/>
  <c r="L58" i="1"/>
  <c r="CC57" i="1"/>
  <c r="CA57" i="1"/>
  <c r="BW57" i="1"/>
  <c r="BQ57" i="1"/>
  <c r="CD57" i="1" s="1"/>
  <c r="BJ57" i="1"/>
  <c r="BH57" i="1"/>
  <c r="BD57" i="1"/>
  <c r="AX57" i="1"/>
  <c r="AQ57" i="1"/>
  <c r="AO57" i="1"/>
  <c r="AK57" i="1"/>
  <c r="AE57" i="1"/>
  <c r="X57" i="1"/>
  <c r="V57" i="1"/>
  <c r="R57" i="1"/>
  <c r="L57" i="1"/>
  <c r="CC56" i="1"/>
  <c r="CA56" i="1"/>
  <c r="BW56" i="1"/>
  <c r="BQ56" i="1"/>
  <c r="BJ56" i="1"/>
  <c r="BH56" i="1"/>
  <c r="BD56" i="1"/>
  <c r="AX56" i="1"/>
  <c r="AQ56" i="1"/>
  <c r="AO56" i="1"/>
  <c r="AK56" i="1"/>
  <c r="AE56" i="1"/>
  <c r="X56" i="1"/>
  <c r="V56" i="1"/>
  <c r="R56" i="1"/>
  <c r="L56" i="1"/>
  <c r="CC55" i="1"/>
  <c r="CA55" i="1"/>
  <c r="BW55" i="1"/>
  <c r="BQ55" i="1"/>
  <c r="BJ55" i="1"/>
  <c r="BH55" i="1"/>
  <c r="BD55" i="1"/>
  <c r="AX55" i="1"/>
  <c r="AQ55" i="1"/>
  <c r="AO55" i="1"/>
  <c r="AK55" i="1"/>
  <c r="AE55" i="1"/>
  <c r="X55" i="1"/>
  <c r="V55" i="1"/>
  <c r="R55" i="1"/>
  <c r="L55" i="1"/>
  <c r="CC54" i="1"/>
  <c r="CA54" i="1"/>
  <c r="BW54" i="1"/>
  <c r="BQ54" i="1"/>
  <c r="CD54" i="1" s="1"/>
  <c r="BJ54" i="1"/>
  <c r="BH54" i="1"/>
  <c r="BD54" i="1"/>
  <c r="AX54" i="1"/>
  <c r="AQ54" i="1"/>
  <c r="AO54" i="1"/>
  <c r="AK54" i="1"/>
  <c r="AE54" i="1"/>
  <c r="X54" i="1"/>
  <c r="V54" i="1"/>
  <c r="R54" i="1"/>
  <c r="L54" i="1"/>
  <c r="CC53" i="1"/>
  <c r="CA53" i="1"/>
  <c r="BW53" i="1"/>
  <c r="BQ53" i="1"/>
  <c r="CD53" i="1" s="1"/>
  <c r="BJ53" i="1"/>
  <c r="BH53" i="1"/>
  <c r="BD53" i="1"/>
  <c r="AX53" i="1"/>
  <c r="AQ53" i="1"/>
  <c r="AO53" i="1"/>
  <c r="AK53" i="1"/>
  <c r="AE53" i="1"/>
  <c r="X53" i="1"/>
  <c r="V53" i="1"/>
  <c r="R53" i="1"/>
  <c r="L53" i="1"/>
  <c r="CC52" i="1"/>
  <c r="CA52" i="1"/>
  <c r="BW52" i="1"/>
  <c r="BQ52" i="1"/>
  <c r="BJ52" i="1"/>
  <c r="BH52" i="1"/>
  <c r="BD52" i="1"/>
  <c r="AX52" i="1"/>
  <c r="AQ52" i="1"/>
  <c r="AO52" i="1"/>
  <c r="AK52" i="1"/>
  <c r="AE52" i="1"/>
  <c r="X52" i="1"/>
  <c r="V52" i="1"/>
  <c r="R52" i="1"/>
  <c r="L52" i="1"/>
  <c r="CC51" i="1"/>
  <c r="CA51" i="1"/>
  <c r="BW51" i="1"/>
  <c r="BQ51" i="1"/>
  <c r="CD51" i="1" s="1"/>
  <c r="BJ51" i="1"/>
  <c r="BH51" i="1"/>
  <c r="BD51" i="1"/>
  <c r="AX51" i="1"/>
  <c r="AQ51" i="1"/>
  <c r="AO51" i="1"/>
  <c r="AK51" i="1"/>
  <c r="AE51" i="1"/>
  <c r="X51" i="1"/>
  <c r="V51" i="1"/>
  <c r="R51" i="1"/>
  <c r="L51" i="1"/>
  <c r="CC50" i="1"/>
  <c r="CA50" i="1"/>
  <c r="BW50" i="1"/>
  <c r="BQ50" i="1"/>
  <c r="CD50" i="1" s="1"/>
  <c r="BJ50" i="1"/>
  <c r="BH50" i="1"/>
  <c r="BD50" i="1"/>
  <c r="AX50" i="1"/>
  <c r="AQ50" i="1"/>
  <c r="AO50" i="1"/>
  <c r="AK50" i="1"/>
  <c r="AE50" i="1"/>
  <c r="X50" i="1"/>
  <c r="V50" i="1"/>
  <c r="R50" i="1"/>
  <c r="L50" i="1"/>
  <c r="CC49" i="1"/>
  <c r="CA49" i="1"/>
  <c r="BW49" i="1"/>
  <c r="BQ49" i="1"/>
  <c r="CD49" i="1" s="1"/>
  <c r="BJ49" i="1"/>
  <c r="BH49" i="1"/>
  <c r="BD49" i="1"/>
  <c r="AX49" i="1"/>
  <c r="AQ49" i="1"/>
  <c r="AO49" i="1"/>
  <c r="AK49" i="1"/>
  <c r="AE49" i="1"/>
  <c r="X49" i="1"/>
  <c r="V49" i="1"/>
  <c r="R49" i="1"/>
  <c r="L49" i="1"/>
  <c r="CC48" i="1"/>
  <c r="CA48" i="1"/>
  <c r="BW48" i="1"/>
  <c r="BQ48" i="1"/>
  <c r="BJ48" i="1"/>
  <c r="BH48" i="1"/>
  <c r="BD48" i="1"/>
  <c r="AX48" i="1"/>
  <c r="AQ48" i="1"/>
  <c r="AO48" i="1"/>
  <c r="AK48" i="1"/>
  <c r="AE48" i="1"/>
  <c r="X48" i="1"/>
  <c r="V48" i="1"/>
  <c r="R48" i="1"/>
  <c r="L48" i="1"/>
  <c r="CC47" i="1"/>
  <c r="CA47" i="1"/>
  <c r="BW47" i="1"/>
  <c r="BQ47" i="1"/>
  <c r="BJ47" i="1"/>
  <c r="BH47" i="1"/>
  <c r="BD47" i="1"/>
  <c r="AX47" i="1"/>
  <c r="AQ47" i="1"/>
  <c r="AO47" i="1"/>
  <c r="AK47" i="1"/>
  <c r="AE47" i="1"/>
  <c r="X47" i="1"/>
  <c r="V47" i="1"/>
  <c r="R47" i="1"/>
  <c r="L47" i="1"/>
  <c r="CC46" i="1"/>
  <c r="CA46" i="1"/>
  <c r="BW46" i="1"/>
  <c r="BQ46" i="1"/>
  <c r="CD46" i="1" s="1"/>
  <c r="BJ46" i="1"/>
  <c r="BH46" i="1"/>
  <c r="BD46" i="1"/>
  <c r="AX46" i="1"/>
  <c r="AQ46" i="1"/>
  <c r="AO46" i="1"/>
  <c r="AK46" i="1"/>
  <c r="AE46" i="1"/>
  <c r="X46" i="1"/>
  <c r="V46" i="1"/>
  <c r="R46" i="1"/>
  <c r="L46" i="1"/>
  <c r="CC45" i="1"/>
  <c r="CA45" i="1"/>
  <c r="BW45" i="1"/>
  <c r="BQ45" i="1"/>
  <c r="CD45" i="1" s="1"/>
  <c r="BJ45" i="1"/>
  <c r="BH45" i="1"/>
  <c r="BD45" i="1"/>
  <c r="AX45" i="1"/>
  <c r="AQ45" i="1"/>
  <c r="AO45" i="1"/>
  <c r="AK45" i="1"/>
  <c r="AE45" i="1"/>
  <c r="X45" i="1"/>
  <c r="V45" i="1"/>
  <c r="R45" i="1"/>
  <c r="L45" i="1"/>
  <c r="CC44" i="1"/>
  <c r="CA44" i="1"/>
  <c r="BW44" i="1"/>
  <c r="BQ44" i="1"/>
  <c r="CD44" i="1" s="1"/>
  <c r="BJ44" i="1"/>
  <c r="BH44" i="1"/>
  <c r="BD44" i="1"/>
  <c r="AX44" i="1"/>
  <c r="AQ44" i="1"/>
  <c r="AO44" i="1"/>
  <c r="AK44" i="1"/>
  <c r="AE44" i="1"/>
  <c r="X44" i="1"/>
  <c r="V44" i="1"/>
  <c r="R44" i="1"/>
  <c r="L44" i="1"/>
  <c r="CC43" i="1"/>
  <c r="CA43" i="1"/>
  <c r="BW43" i="1"/>
  <c r="BQ43" i="1"/>
  <c r="BJ43" i="1"/>
  <c r="BH43" i="1"/>
  <c r="BD43" i="1"/>
  <c r="AX43" i="1"/>
  <c r="AQ43" i="1"/>
  <c r="AO43" i="1"/>
  <c r="AK43" i="1"/>
  <c r="AE43" i="1"/>
  <c r="X43" i="1"/>
  <c r="V43" i="1"/>
  <c r="R43" i="1"/>
  <c r="L43" i="1"/>
  <c r="CC42" i="1"/>
  <c r="CA42" i="1"/>
  <c r="BW42" i="1"/>
  <c r="BQ42" i="1"/>
  <c r="CD42" i="1" s="1"/>
  <c r="BJ42" i="1"/>
  <c r="BH42" i="1"/>
  <c r="BD42" i="1"/>
  <c r="AX42" i="1"/>
  <c r="AQ42" i="1"/>
  <c r="AO42" i="1"/>
  <c r="AK42" i="1"/>
  <c r="AE42" i="1"/>
  <c r="X42" i="1"/>
  <c r="V42" i="1"/>
  <c r="R42" i="1"/>
  <c r="L42" i="1"/>
  <c r="CC41" i="1"/>
  <c r="CA41" i="1"/>
  <c r="BW41" i="1"/>
  <c r="BQ41" i="1"/>
  <c r="BJ41" i="1"/>
  <c r="BH41" i="1"/>
  <c r="BD41" i="1"/>
  <c r="AX41" i="1"/>
  <c r="AQ41" i="1"/>
  <c r="AO41" i="1"/>
  <c r="AK41" i="1"/>
  <c r="AE41" i="1"/>
  <c r="X41" i="1"/>
  <c r="V41" i="1"/>
  <c r="R41" i="1"/>
  <c r="L41" i="1"/>
  <c r="CC40" i="1"/>
  <c r="CA40" i="1"/>
  <c r="BW40" i="1"/>
  <c r="BQ40" i="1"/>
  <c r="CD40" i="1" s="1"/>
  <c r="BJ40" i="1"/>
  <c r="BH40" i="1"/>
  <c r="BD40" i="1"/>
  <c r="AX40" i="1"/>
  <c r="AQ40" i="1"/>
  <c r="AO40" i="1"/>
  <c r="AK40" i="1"/>
  <c r="AE40" i="1"/>
  <c r="X40" i="1"/>
  <c r="V40" i="1"/>
  <c r="R40" i="1"/>
  <c r="L40" i="1"/>
  <c r="CC39" i="1"/>
  <c r="CA39" i="1"/>
  <c r="BW39" i="1"/>
  <c r="BQ39" i="1"/>
  <c r="CD39" i="1" s="1"/>
  <c r="BJ39" i="1"/>
  <c r="BH39" i="1"/>
  <c r="BD39" i="1"/>
  <c r="AX39" i="1"/>
  <c r="AQ39" i="1"/>
  <c r="AO39" i="1"/>
  <c r="AK39" i="1"/>
  <c r="AE39" i="1"/>
  <c r="X39" i="1"/>
  <c r="V39" i="1"/>
  <c r="R39" i="1"/>
  <c r="L39" i="1"/>
  <c r="CC38" i="1"/>
  <c r="CA38" i="1"/>
  <c r="BW38" i="1"/>
  <c r="BQ38" i="1"/>
  <c r="BJ38" i="1"/>
  <c r="BH38" i="1"/>
  <c r="BD38" i="1"/>
  <c r="AX38" i="1"/>
  <c r="AQ38" i="1"/>
  <c r="AO38" i="1"/>
  <c r="AK38" i="1"/>
  <c r="AE38" i="1"/>
  <c r="X38" i="1"/>
  <c r="V38" i="1"/>
  <c r="R38" i="1"/>
  <c r="L38" i="1"/>
  <c r="CC37" i="1"/>
  <c r="CA37" i="1"/>
  <c r="BW37" i="1"/>
  <c r="BQ37" i="1"/>
  <c r="CD37" i="1" s="1"/>
  <c r="BJ37" i="1"/>
  <c r="BH37" i="1"/>
  <c r="BD37" i="1"/>
  <c r="AX37" i="1"/>
  <c r="AQ37" i="1"/>
  <c r="AO37" i="1"/>
  <c r="AK37" i="1"/>
  <c r="AE37" i="1"/>
  <c r="X37" i="1"/>
  <c r="V37" i="1"/>
  <c r="R37" i="1"/>
  <c r="L37" i="1"/>
  <c r="CC36" i="1"/>
  <c r="CA36" i="1"/>
  <c r="BW36" i="1"/>
  <c r="BQ36" i="1"/>
  <c r="CD36" i="1" s="1"/>
  <c r="BJ36" i="1"/>
  <c r="BH36" i="1"/>
  <c r="BD36" i="1"/>
  <c r="AX36" i="1"/>
  <c r="AQ36" i="1"/>
  <c r="AO36" i="1"/>
  <c r="AK36" i="1"/>
  <c r="AE36" i="1"/>
  <c r="X36" i="1"/>
  <c r="V36" i="1"/>
  <c r="R36" i="1"/>
  <c r="L36" i="1"/>
  <c r="CC35" i="1"/>
  <c r="CA35" i="1"/>
  <c r="BW35" i="1"/>
  <c r="BQ35" i="1"/>
  <c r="CD35" i="1" s="1"/>
  <c r="BJ35" i="1"/>
  <c r="BH35" i="1"/>
  <c r="BD35" i="1"/>
  <c r="AX35" i="1"/>
  <c r="AQ35" i="1"/>
  <c r="AO35" i="1"/>
  <c r="AK35" i="1"/>
  <c r="AE35" i="1"/>
  <c r="X35" i="1"/>
  <c r="V35" i="1"/>
  <c r="R35" i="1"/>
  <c r="L35" i="1"/>
  <c r="CC34" i="1"/>
  <c r="CA34" i="1"/>
  <c r="BW34" i="1"/>
  <c r="BQ34" i="1"/>
  <c r="BJ34" i="1"/>
  <c r="BH34" i="1"/>
  <c r="BD34" i="1"/>
  <c r="AX34" i="1"/>
  <c r="AQ34" i="1"/>
  <c r="AO34" i="1"/>
  <c r="AK34" i="1"/>
  <c r="AE34" i="1"/>
  <c r="X34" i="1"/>
  <c r="V34" i="1"/>
  <c r="R34" i="1"/>
  <c r="L34" i="1"/>
  <c r="CC33" i="1"/>
  <c r="CA33" i="1"/>
  <c r="BW33" i="1"/>
  <c r="BQ33" i="1"/>
  <c r="CD33" i="1" s="1"/>
  <c r="BJ33" i="1"/>
  <c r="BH33" i="1"/>
  <c r="BD33" i="1"/>
  <c r="AX33" i="1"/>
  <c r="AQ33" i="1"/>
  <c r="AO33" i="1"/>
  <c r="AK33" i="1"/>
  <c r="AE33" i="1"/>
  <c r="X33" i="1"/>
  <c r="V33" i="1"/>
  <c r="R33" i="1"/>
  <c r="L33" i="1"/>
  <c r="CC32" i="1"/>
  <c r="CA32" i="1"/>
  <c r="BW32" i="1"/>
  <c r="BQ32" i="1"/>
  <c r="BJ32" i="1"/>
  <c r="BH32" i="1"/>
  <c r="BD32" i="1"/>
  <c r="AX32" i="1"/>
  <c r="AQ32" i="1"/>
  <c r="AO32" i="1"/>
  <c r="AK32" i="1"/>
  <c r="AE32" i="1"/>
  <c r="X32" i="1"/>
  <c r="V32" i="1"/>
  <c r="R32" i="1"/>
  <c r="L32" i="1"/>
  <c r="CC31" i="1"/>
  <c r="CA31" i="1"/>
  <c r="BW31" i="1"/>
  <c r="BQ31" i="1"/>
  <c r="CD31" i="1" s="1"/>
  <c r="BJ31" i="1"/>
  <c r="BH31" i="1"/>
  <c r="BD31" i="1"/>
  <c r="AX31" i="1"/>
  <c r="AQ31" i="1"/>
  <c r="AO31" i="1"/>
  <c r="AK31" i="1"/>
  <c r="AE31" i="1"/>
  <c r="X31" i="1"/>
  <c r="V31" i="1"/>
  <c r="R31" i="1"/>
  <c r="L31" i="1"/>
  <c r="CC30" i="1"/>
  <c r="CA30" i="1"/>
  <c r="BW30" i="1"/>
  <c r="BQ30" i="1"/>
  <c r="CD30" i="1" s="1"/>
  <c r="BJ30" i="1"/>
  <c r="BH30" i="1"/>
  <c r="BD30" i="1"/>
  <c r="AX30" i="1"/>
  <c r="AQ30" i="1"/>
  <c r="AO30" i="1"/>
  <c r="AK30" i="1"/>
  <c r="AE30" i="1"/>
  <c r="X30" i="1"/>
  <c r="V30" i="1"/>
  <c r="R30" i="1"/>
  <c r="L30" i="1"/>
  <c r="CC29" i="1"/>
  <c r="CA29" i="1"/>
  <c r="BW29" i="1"/>
  <c r="BQ29" i="1"/>
  <c r="BJ29" i="1"/>
  <c r="BH29" i="1"/>
  <c r="BD29" i="1"/>
  <c r="AX29" i="1"/>
  <c r="AQ29" i="1"/>
  <c r="AO29" i="1"/>
  <c r="AK29" i="1"/>
  <c r="AE29" i="1"/>
  <c r="X29" i="1"/>
  <c r="V29" i="1"/>
  <c r="R29" i="1"/>
  <c r="L29" i="1"/>
  <c r="CC28" i="1"/>
  <c r="CA28" i="1"/>
  <c r="BW28" i="1"/>
  <c r="BQ28" i="1"/>
  <c r="CD28" i="1" s="1"/>
  <c r="BJ28" i="1"/>
  <c r="BH28" i="1"/>
  <c r="BD28" i="1"/>
  <c r="AX28" i="1"/>
  <c r="AQ28" i="1"/>
  <c r="AO28" i="1"/>
  <c r="AK28" i="1"/>
  <c r="AE28" i="1"/>
  <c r="X28" i="1"/>
  <c r="V28" i="1"/>
  <c r="R28" i="1"/>
  <c r="L28" i="1"/>
  <c r="CC27" i="1"/>
  <c r="CA27" i="1"/>
  <c r="BW27" i="1"/>
  <c r="BQ27" i="1"/>
  <c r="CD27" i="1" s="1"/>
  <c r="BJ27" i="1"/>
  <c r="BH27" i="1"/>
  <c r="BD27" i="1"/>
  <c r="AX27" i="1"/>
  <c r="AQ27" i="1"/>
  <c r="AO27" i="1"/>
  <c r="AK27" i="1"/>
  <c r="AE27" i="1"/>
  <c r="X27" i="1"/>
  <c r="V27" i="1"/>
  <c r="R27" i="1"/>
  <c r="L27" i="1"/>
  <c r="CC26" i="1"/>
  <c r="CA26" i="1"/>
  <c r="BW26" i="1"/>
  <c r="BQ26" i="1"/>
  <c r="BJ26" i="1"/>
  <c r="BH26" i="1"/>
  <c r="BD26" i="1"/>
  <c r="AX26" i="1"/>
  <c r="AQ26" i="1"/>
  <c r="AO26" i="1"/>
  <c r="AK26" i="1"/>
  <c r="AE26" i="1"/>
  <c r="X26" i="1"/>
  <c r="V26" i="1"/>
  <c r="R26" i="1"/>
  <c r="L26" i="1"/>
  <c r="CC25" i="1"/>
  <c r="CA25" i="1"/>
  <c r="BW25" i="1"/>
  <c r="BQ25" i="1"/>
  <c r="BJ25" i="1"/>
  <c r="BH25" i="1"/>
  <c r="BD25" i="1"/>
  <c r="AX25" i="1"/>
  <c r="AQ25" i="1"/>
  <c r="AO25" i="1"/>
  <c r="AK25" i="1"/>
  <c r="AE25" i="1"/>
  <c r="X25" i="1"/>
  <c r="V25" i="1"/>
  <c r="R25" i="1"/>
  <c r="L25" i="1"/>
  <c r="CC24" i="1"/>
  <c r="CA24" i="1"/>
  <c r="BW24" i="1"/>
  <c r="BQ24" i="1"/>
  <c r="CD24" i="1" s="1"/>
  <c r="BJ24" i="1"/>
  <c r="BH24" i="1"/>
  <c r="BD24" i="1"/>
  <c r="AX24" i="1"/>
  <c r="AQ24" i="1"/>
  <c r="AO24" i="1"/>
  <c r="AK24" i="1"/>
  <c r="AE24" i="1"/>
  <c r="X24" i="1"/>
  <c r="V24" i="1"/>
  <c r="R24" i="1"/>
  <c r="L24" i="1"/>
  <c r="CC23" i="1"/>
  <c r="CA23" i="1"/>
  <c r="BW23" i="1"/>
  <c r="BQ23" i="1"/>
  <c r="CD23" i="1" s="1"/>
  <c r="BJ23" i="1"/>
  <c r="BH23" i="1"/>
  <c r="BD23" i="1"/>
  <c r="AX23" i="1"/>
  <c r="AQ23" i="1"/>
  <c r="AO23" i="1"/>
  <c r="AK23" i="1"/>
  <c r="AE23" i="1"/>
  <c r="X23" i="1"/>
  <c r="V23" i="1"/>
  <c r="R23" i="1"/>
  <c r="L23" i="1"/>
  <c r="CC22" i="1"/>
  <c r="CA22" i="1"/>
  <c r="BW22" i="1"/>
  <c r="BQ22" i="1"/>
  <c r="BJ22" i="1"/>
  <c r="BH22" i="1"/>
  <c r="BD22" i="1"/>
  <c r="AX22" i="1"/>
  <c r="AQ22" i="1"/>
  <c r="AO22" i="1"/>
  <c r="AK22" i="1"/>
  <c r="AE22" i="1"/>
  <c r="X22" i="1"/>
  <c r="V22" i="1"/>
  <c r="R22" i="1"/>
  <c r="L22" i="1"/>
  <c r="CC21" i="1"/>
  <c r="CA21" i="1"/>
  <c r="BW21" i="1"/>
  <c r="BQ21" i="1"/>
  <c r="CD21" i="1" s="1"/>
  <c r="BJ21" i="1"/>
  <c r="BH21" i="1"/>
  <c r="BD21" i="1"/>
  <c r="AX21" i="1"/>
  <c r="AQ21" i="1"/>
  <c r="AO21" i="1"/>
  <c r="AK21" i="1"/>
  <c r="AE21" i="1"/>
  <c r="X21" i="1"/>
  <c r="V21" i="1"/>
  <c r="R21" i="1"/>
  <c r="L21" i="1"/>
  <c r="CC20" i="1"/>
  <c r="CA20" i="1"/>
  <c r="BW20" i="1"/>
  <c r="BQ20" i="1"/>
  <c r="CD20" i="1" s="1"/>
  <c r="BJ20" i="1"/>
  <c r="BH20" i="1"/>
  <c r="BD20" i="1"/>
  <c r="AX20" i="1"/>
  <c r="AQ20" i="1"/>
  <c r="AO20" i="1"/>
  <c r="AK20" i="1"/>
  <c r="AE20" i="1"/>
  <c r="X20" i="1"/>
  <c r="V20" i="1"/>
  <c r="R20" i="1"/>
  <c r="L20" i="1"/>
  <c r="CC19" i="1"/>
  <c r="CA19" i="1"/>
  <c r="BW19" i="1"/>
  <c r="BQ19" i="1"/>
  <c r="CD19" i="1" s="1"/>
  <c r="BJ19" i="1"/>
  <c r="BH19" i="1"/>
  <c r="BD19" i="1"/>
  <c r="AX19" i="1"/>
  <c r="AQ19" i="1"/>
  <c r="AO19" i="1"/>
  <c r="AK19" i="1"/>
  <c r="AE19" i="1"/>
  <c r="X19" i="1"/>
  <c r="V19" i="1"/>
  <c r="R19" i="1"/>
  <c r="L19" i="1"/>
  <c r="CC18" i="1"/>
  <c r="CA18" i="1"/>
  <c r="BW18" i="1"/>
  <c r="BQ18" i="1"/>
  <c r="BJ18" i="1"/>
  <c r="BH18" i="1"/>
  <c r="BD18" i="1"/>
  <c r="AX18" i="1"/>
  <c r="AQ18" i="1"/>
  <c r="AO18" i="1"/>
  <c r="AK18" i="1"/>
  <c r="AE18" i="1"/>
  <c r="X18" i="1"/>
  <c r="V18" i="1"/>
  <c r="R18" i="1"/>
  <c r="L18" i="1"/>
  <c r="CC17" i="1"/>
  <c r="CA17" i="1"/>
  <c r="BW17" i="1"/>
  <c r="BQ17" i="1"/>
  <c r="CD17" i="1" s="1"/>
  <c r="BJ17" i="1"/>
  <c r="BH17" i="1"/>
  <c r="BD17" i="1"/>
  <c r="AX17" i="1"/>
  <c r="AQ17" i="1"/>
  <c r="AO17" i="1"/>
  <c r="AK17" i="1"/>
  <c r="AE17" i="1"/>
  <c r="X17" i="1"/>
  <c r="V17" i="1"/>
  <c r="R17" i="1"/>
  <c r="L17" i="1"/>
  <c r="CC16" i="1"/>
  <c r="CA16" i="1"/>
  <c r="BW16" i="1"/>
  <c r="BQ16" i="1"/>
  <c r="BJ16" i="1"/>
  <c r="BH16" i="1"/>
  <c r="BD16" i="1"/>
  <c r="AX16" i="1"/>
  <c r="AQ16" i="1"/>
  <c r="AO16" i="1"/>
  <c r="AK16" i="1"/>
  <c r="AE16" i="1"/>
  <c r="X16" i="1"/>
  <c r="V16" i="1"/>
  <c r="R16" i="1"/>
  <c r="L16" i="1"/>
  <c r="CC15" i="1"/>
  <c r="CA15" i="1"/>
  <c r="BW15" i="1"/>
  <c r="BQ15" i="1"/>
  <c r="CD15" i="1" s="1"/>
  <c r="BJ15" i="1"/>
  <c r="BH15" i="1"/>
  <c r="BD15" i="1"/>
  <c r="AX15" i="1"/>
  <c r="AQ15" i="1"/>
  <c r="AO15" i="1"/>
  <c r="AK15" i="1"/>
  <c r="AE15" i="1"/>
  <c r="X15" i="1"/>
  <c r="V15" i="1"/>
  <c r="R15" i="1"/>
  <c r="L15" i="1"/>
  <c r="CC14" i="1"/>
  <c r="CA14" i="1"/>
  <c r="BW14" i="1"/>
  <c r="BQ14" i="1"/>
  <c r="CD14" i="1" s="1"/>
  <c r="BJ14" i="1"/>
  <c r="BH14" i="1"/>
  <c r="BD14" i="1"/>
  <c r="AX14" i="1"/>
  <c r="AQ14" i="1"/>
  <c r="AO14" i="1"/>
  <c r="AK14" i="1"/>
  <c r="AE14" i="1"/>
  <c r="X14" i="1"/>
  <c r="V14" i="1"/>
  <c r="R14" i="1"/>
  <c r="L14" i="1"/>
  <c r="CC13" i="1"/>
  <c r="CA13" i="1"/>
  <c r="BW13" i="1"/>
  <c r="BQ13" i="1"/>
  <c r="BJ13" i="1"/>
  <c r="BH13" i="1"/>
  <c r="BD13" i="1"/>
  <c r="AX13" i="1"/>
  <c r="AQ13" i="1"/>
  <c r="AO13" i="1"/>
  <c r="AK13" i="1"/>
  <c r="AE13" i="1"/>
  <c r="X13" i="1"/>
  <c r="V13" i="1"/>
  <c r="R13" i="1"/>
  <c r="L13" i="1"/>
  <c r="CC11" i="1"/>
  <c r="CD11" i="1" s="1"/>
  <c r="BL6" i="1" s="1"/>
  <c r="CA11" i="1"/>
  <c r="BW11" i="1"/>
  <c r="BQ11" i="1"/>
  <c r="BJ11" i="1"/>
  <c r="BH11" i="1"/>
  <c r="BD11" i="1"/>
  <c r="AX11" i="1"/>
  <c r="AQ11" i="1"/>
  <c r="AO11" i="1"/>
  <c r="AK11" i="1"/>
  <c r="AE11" i="1"/>
  <c r="X11" i="1"/>
  <c r="V11" i="1"/>
  <c r="R11" i="1"/>
  <c r="L11" i="1"/>
  <c r="BK28" i="3" l="1"/>
  <c r="BK11" i="3"/>
  <c r="AS6" i="3" s="1"/>
  <c r="BK18" i="2"/>
  <c r="BK21" i="2"/>
  <c r="BK22" i="2"/>
  <c r="BK24" i="2"/>
  <c r="BK25" i="2"/>
  <c r="BK27" i="2"/>
  <c r="BK28" i="2"/>
  <c r="BK30" i="2"/>
  <c r="BK31" i="2"/>
  <c r="BK33" i="2"/>
  <c r="BK34" i="2"/>
  <c r="BK36" i="2"/>
  <c r="BK37" i="2"/>
  <c r="BK38" i="2"/>
  <c r="BK40" i="2"/>
  <c r="BK41" i="2"/>
  <c r="BK42" i="2"/>
  <c r="BK44" i="2"/>
  <c r="BK50" i="2"/>
  <c r="BK53" i="2"/>
  <c r="BK54" i="2"/>
  <c r="BK56" i="2"/>
  <c r="BK57" i="2"/>
  <c r="BK59" i="2"/>
  <c r="BK60" i="2"/>
  <c r="BK62" i="2"/>
  <c r="BK63" i="2"/>
  <c r="BK65" i="2"/>
  <c r="BK66" i="2"/>
  <c r="BK68" i="2"/>
  <c r="BK70" i="2"/>
  <c r="BK72" i="2"/>
  <c r="BK73" i="2"/>
  <c r="BK74" i="2"/>
  <c r="BK76" i="2"/>
  <c r="BK82" i="2"/>
  <c r="BK14" i="1"/>
  <c r="BK15" i="1"/>
  <c r="BK18" i="1"/>
  <c r="BK19" i="1"/>
  <c r="BK21" i="1"/>
  <c r="BK22" i="1"/>
  <c r="BK24" i="1"/>
  <c r="BK26" i="1"/>
  <c r="BK27" i="1"/>
  <c r="BK28" i="1"/>
  <c r="BK30" i="1"/>
  <c r="BK31" i="1"/>
  <c r="BK34" i="1"/>
  <c r="BK35" i="1"/>
  <c r="BK37" i="1"/>
  <c r="BK38" i="1"/>
  <c r="BK40" i="1"/>
  <c r="BK42" i="1"/>
  <c r="BK44" i="1"/>
  <c r="BK45" i="1"/>
  <c r="BK48" i="1"/>
  <c r="BK49" i="1"/>
  <c r="BK50" i="1"/>
  <c r="BK52" i="1"/>
  <c r="BK53" i="1"/>
  <c r="BK56" i="1"/>
  <c r="BK57" i="1"/>
  <c r="BK58" i="1"/>
  <c r="BK60" i="1"/>
  <c r="BK61" i="1"/>
  <c r="BK63" i="1"/>
  <c r="BK64" i="1"/>
  <c r="BK66" i="1"/>
  <c r="BK67" i="1"/>
  <c r="BK68" i="1"/>
  <c r="BK70" i="1"/>
  <c r="BK71" i="1"/>
  <c r="BK72" i="1"/>
  <c r="BK74" i="1"/>
  <c r="BK80" i="1"/>
  <c r="BK11" i="1"/>
  <c r="AS6" i="1" s="1"/>
  <c r="AR19" i="3"/>
  <c r="CE20" i="3"/>
  <c r="CG20" i="3" s="1"/>
  <c r="CH20" i="3" s="1"/>
  <c r="CE23" i="3"/>
  <c r="CG23" i="3" s="1"/>
  <c r="CH23" i="3" s="1"/>
  <c r="CE21" i="3"/>
  <c r="CG21" i="3" s="1"/>
  <c r="CH21" i="3" s="1"/>
  <c r="CE24" i="3"/>
  <c r="CG24" i="3" s="1"/>
  <c r="CH24" i="3" s="1"/>
  <c r="CE50" i="3"/>
  <c r="CG50" i="3" s="1"/>
  <c r="CH50" i="3" s="1"/>
  <c r="CE22" i="3"/>
  <c r="CG22" i="3" s="1"/>
  <c r="CH22" i="3" s="1"/>
  <c r="CE25" i="3"/>
  <c r="CG25" i="3" s="1"/>
  <c r="CH25" i="3" s="1"/>
  <c r="CE82" i="3"/>
  <c r="CG82" i="3" s="1"/>
  <c r="CH82" i="3" s="1"/>
  <c r="CE27" i="3"/>
  <c r="CG27" i="3" s="1"/>
  <c r="CH27" i="3" s="1"/>
  <c r="CE29" i="3"/>
  <c r="CG29" i="3" s="1"/>
  <c r="CH29" i="3" s="1"/>
  <c r="CE31" i="3"/>
  <c r="CG31" i="3" s="1"/>
  <c r="CH31" i="3" s="1"/>
  <c r="CE33" i="3"/>
  <c r="CG33" i="3" s="1"/>
  <c r="CH33" i="3" s="1"/>
  <c r="CE34" i="3"/>
  <c r="CG34" i="3" s="1"/>
  <c r="CH34" i="3" s="1"/>
  <c r="CE43" i="3"/>
  <c r="CG43" i="3" s="1"/>
  <c r="CH43" i="3" s="1"/>
  <c r="CE14" i="3"/>
  <c r="CG14" i="3" s="1"/>
  <c r="CH14" i="3" s="1"/>
  <c r="CE17" i="3"/>
  <c r="CG17" i="3" s="1"/>
  <c r="CH17" i="3" s="1"/>
  <c r="CE30" i="3"/>
  <c r="CG30" i="3" s="1"/>
  <c r="CH30" i="3" s="1"/>
  <c r="CE35" i="3"/>
  <c r="CG35" i="3" s="1"/>
  <c r="CH35" i="3" s="1"/>
  <c r="CE44" i="3"/>
  <c r="CG44" i="3" s="1"/>
  <c r="CH44" i="3" s="1"/>
  <c r="AR13" i="2"/>
  <c r="AR15" i="2"/>
  <c r="AR16" i="2"/>
  <c r="AR18" i="2"/>
  <c r="AR19" i="2"/>
  <c r="AR21" i="2"/>
  <c r="AR22" i="2"/>
  <c r="AR24" i="2"/>
  <c r="AR25" i="2"/>
  <c r="AR27" i="2"/>
  <c r="AR28" i="2"/>
  <c r="AR29" i="2"/>
  <c r="AR31" i="2"/>
  <c r="AR32" i="2"/>
  <c r="AR33" i="2"/>
  <c r="AR35" i="2"/>
  <c r="AR41" i="2"/>
  <c r="AR44" i="2"/>
  <c r="AR45" i="2"/>
  <c r="AR47" i="2"/>
  <c r="AR48" i="2"/>
  <c r="AR50" i="2"/>
  <c r="AR51" i="2"/>
  <c r="AR53" i="2"/>
  <c r="AR54" i="2"/>
  <c r="AR56" i="2"/>
  <c r="AR59" i="2"/>
  <c r="AR60" i="2"/>
  <c r="AR61" i="2"/>
  <c r="AR63" i="2"/>
  <c r="AR64" i="2"/>
  <c r="AR65" i="2"/>
  <c r="AR67" i="2"/>
  <c r="AR73" i="2"/>
  <c r="AR76" i="2"/>
  <c r="AR77" i="2"/>
  <c r="AR80" i="2"/>
  <c r="AR81" i="2"/>
  <c r="AR11" i="2"/>
  <c r="Z6" i="2" s="1"/>
  <c r="AR11" i="1"/>
  <c r="Z6" i="1" s="1"/>
  <c r="AR13" i="1"/>
  <c r="AR15" i="1"/>
  <c r="AR17" i="1"/>
  <c r="AR18" i="1"/>
  <c r="AR19" i="1"/>
  <c r="AR21" i="1"/>
  <c r="AR22" i="1"/>
  <c r="AR25" i="1"/>
  <c r="AR26" i="1"/>
  <c r="AR28" i="1"/>
  <c r="AR29" i="1"/>
  <c r="AR31" i="1"/>
  <c r="AR33" i="1"/>
  <c r="AR34" i="1"/>
  <c r="AR35" i="1"/>
  <c r="AR37" i="1"/>
  <c r="AR38" i="1"/>
  <c r="AR41" i="1"/>
  <c r="AR42" i="1"/>
  <c r="AR43" i="1"/>
  <c r="AR44" i="1"/>
  <c r="AR46" i="1"/>
  <c r="AR48" i="1"/>
  <c r="AR49" i="1"/>
  <c r="AR51" i="1"/>
  <c r="AR55" i="1"/>
  <c r="AR56" i="1"/>
  <c r="AR57" i="1"/>
  <c r="AR58" i="1"/>
  <c r="AR59" i="1"/>
  <c r="AR61" i="1"/>
  <c r="AR62" i="1"/>
  <c r="AR63" i="1"/>
  <c r="AR65" i="1"/>
  <c r="AR71" i="1"/>
  <c r="AR74" i="1"/>
  <c r="AR75" i="1"/>
  <c r="AR77" i="1"/>
  <c r="AR78" i="1"/>
  <c r="AR80" i="1"/>
  <c r="AR81" i="1"/>
  <c r="Y32" i="3"/>
  <c r="CE32" i="3" s="1"/>
  <c r="CG32" i="3" s="1"/>
  <c r="CH32" i="3" s="1"/>
  <c r="Y28" i="3"/>
  <c r="CE28" i="3" s="1"/>
  <c r="CG28" i="3" s="1"/>
  <c r="CH28" i="3" s="1"/>
  <c r="Y26" i="3"/>
  <c r="CE26" i="3" s="1"/>
  <c r="CG26" i="3" s="1"/>
  <c r="CH26" i="3" s="1"/>
  <c r="Y19" i="3"/>
  <c r="Y18" i="3"/>
  <c r="CE18" i="3" s="1"/>
  <c r="CG18" i="3" s="1"/>
  <c r="CH18" i="3" s="1"/>
  <c r="Y16" i="3"/>
  <c r="CE16" i="3" s="1"/>
  <c r="CG16" i="3" s="1"/>
  <c r="CH16" i="3" s="1"/>
  <c r="Y15" i="3"/>
  <c r="CE15" i="3" s="1"/>
  <c r="CG15" i="3" s="1"/>
  <c r="CH15" i="3" s="1"/>
  <c r="Y13" i="3"/>
  <c r="CE13" i="3" s="1"/>
  <c r="CG13" i="3" s="1"/>
  <c r="CH13" i="3" s="1"/>
  <c r="Y15" i="2"/>
  <c r="Y16" i="2"/>
  <c r="Y18" i="2"/>
  <c r="Y19" i="2"/>
  <c r="Y20" i="2"/>
  <c r="Y22" i="2"/>
  <c r="Y23" i="2"/>
  <c r="Y24" i="2"/>
  <c r="Y26" i="2"/>
  <c r="Y32" i="2"/>
  <c r="Y35" i="2"/>
  <c r="Y36" i="2"/>
  <c r="Y38" i="2"/>
  <c r="Y39" i="2"/>
  <c r="Y41" i="2"/>
  <c r="Y42" i="2"/>
  <c r="Y44" i="2"/>
  <c r="Y45" i="2"/>
  <c r="Y47" i="2"/>
  <c r="Y48" i="2"/>
  <c r="Y50" i="2"/>
  <c r="Y52" i="2"/>
  <c r="Y54" i="2"/>
  <c r="Y55" i="2"/>
  <c r="Y56" i="2"/>
  <c r="Y58" i="2"/>
  <c r="Y64" i="2"/>
  <c r="Y67" i="2"/>
  <c r="Y68" i="2"/>
  <c r="Y70" i="2"/>
  <c r="Y71" i="2"/>
  <c r="Y73" i="2"/>
  <c r="Y74" i="2"/>
  <c r="Y76" i="2"/>
  <c r="Y77" i="2"/>
  <c r="Y78" i="2"/>
  <c r="Y79" i="2"/>
  <c r="Y80" i="2"/>
  <c r="Y81" i="2"/>
  <c r="Y82" i="2"/>
  <c r="Y13" i="2"/>
  <c r="Y13" i="1"/>
  <c r="Y16" i="1"/>
  <c r="Y17" i="1"/>
  <c r="Y19" i="1"/>
  <c r="Y20" i="1"/>
  <c r="Y22" i="1"/>
  <c r="Y24" i="1"/>
  <c r="Y25" i="1"/>
  <c r="Y26" i="1"/>
  <c r="Y28" i="1"/>
  <c r="Y29" i="1"/>
  <c r="Y32" i="1"/>
  <c r="Y33" i="1"/>
  <c r="Y35" i="1"/>
  <c r="Y36" i="1"/>
  <c r="Y38" i="1"/>
  <c r="Y40" i="1"/>
  <c r="Y41" i="1"/>
  <c r="Y42" i="1"/>
  <c r="Y43" i="1"/>
  <c r="Y45" i="1"/>
  <c r="Y46" i="1"/>
  <c r="Y47" i="1"/>
  <c r="Y48" i="1"/>
  <c r="Y50" i="1"/>
  <c r="Y51" i="1"/>
  <c r="Y54" i="1"/>
  <c r="Y55" i="1"/>
  <c r="Y56" i="1"/>
  <c r="Y62" i="1"/>
  <c r="Y65" i="1"/>
  <c r="Y66" i="1"/>
  <c r="Y68" i="1"/>
  <c r="Y69" i="1"/>
  <c r="Y71" i="1"/>
  <c r="Y72" i="1"/>
  <c r="Y73" i="1"/>
  <c r="Y74" i="1"/>
  <c r="Y75" i="1"/>
  <c r="Y77" i="1"/>
  <c r="Y78" i="1"/>
  <c r="Y80" i="1"/>
  <c r="Y81" i="1"/>
  <c r="Y82" i="1"/>
  <c r="CE42" i="1"/>
  <c r="CG42" i="1" s="1"/>
  <c r="CH42" i="1" s="1"/>
  <c r="Y15" i="1"/>
  <c r="BK17" i="1"/>
  <c r="AR24" i="1"/>
  <c r="CD26" i="1"/>
  <c r="Y31" i="1"/>
  <c r="BK33" i="1"/>
  <c r="AR40" i="1"/>
  <c r="BK13" i="1"/>
  <c r="CD13" i="1"/>
  <c r="Y18" i="1"/>
  <c r="AR20" i="1"/>
  <c r="BK20" i="1"/>
  <c r="CD22" i="1"/>
  <c r="Y27" i="1"/>
  <c r="AR27" i="1"/>
  <c r="BK29" i="1"/>
  <c r="CD29" i="1"/>
  <c r="Y34" i="1"/>
  <c r="AR36" i="1"/>
  <c r="BK36" i="1"/>
  <c r="CD38" i="1"/>
  <c r="BK43" i="1"/>
  <c r="Y11" i="1"/>
  <c r="G6" i="1" s="1"/>
  <c r="Y14" i="1"/>
  <c r="AR14" i="1"/>
  <c r="AR16" i="1"/>
  <c r="BK16" i="1"/>
  <c r="CD16" i="1"/>
  <c r="CD18" i="1"/>
  <c r="Y21" i="1"/>
  <c r="Y23" i="1"/>
  <c r="AR23" i="1"/>
  <c r="BK23" i="1"/>
  <c r="BK25" i="1"/>
  <c r="CD25" i="1"/>
  <c r="Y30" i="1"/>
  <c r="AR30" i="1"/>
  <c r="AR32" i="1"/>
  <c r="BK32" i="1"/>
  <c r="CD32" i="1"/>
  <c r="CD34" i="1"/>
  <c r="Y37" i="1"/>
  <c r="Y39" i="1"/>
  <c r="AR39" i="1"/>
  <c r="BK39" i="1"/>
  <c r="BK41" i="1"/>
  <c r="CE41" i="1" s="1"/>
  <c r="CG41" i="1" s="1"/>
  <c r="CH41" i="1" s="1"/>
  <c r="CD41" i="1"/>
  <c r="AR47" i="1"/>
  <c r="BK47" i="1"/>
  <c r="AR52" i="1"/>
  <c r="CD14" i="2"/>
  <c r="Y51" i="2"/>
  <c r="CE56" i="2"/>
  <c r="CG56" i="2" s="1"/>
  <c r="CH56" i="2" s="1"/>
  <c r="AR57" i="2"/>
  <c r="BK69" i="2"/>
  <c r="BK46" i="1"/>
  <c r="AR50" i="1"/>
  <c r="CE50" i="1" s="1"/>
  <c r="CG50" i="1" s="1"/>
  <c r="CH50" i="1" s="1"/>
  <c r="BK51" i="1"/>
  <c r="CE51" i="1" s="1"/>
  <c r="CG51" i="1" s="1"/>
  <c r="CH51" i="1" s="1"/>
  <c r="CD52" i="1"/>
  <c r="Y57" i="1"/>
  <c r="CE57" i="1" s="1"/>
  <c r="CG57" i="1" s="1"/>
  <c r="CH57" i="1" s="1"/>
  <c r="AR66" i="1"/>
  <c r="CE74" i="1"/>
  <c r="CG74" i="1" s="1"/>
  <c r="CH74" i="1" s="1"/>
  <c r="BK78" i="1"/>
  <c r="CE78" i="1" s="1"/>
  <c r="CG78" i="1" s="1"/>
  <c r="CH78" i="1" s="1"/>
  <c r="BK13" i="2"/>
  <c r="CD25" i="2"/>
  <c r="Y30" i="2"/>
  <c r="AR36" i="2"/>
  <c r="AR39" i="2"/>
  <c r="BK45" i="2"/>
  <c r="AR68" i="2"/>
  <c r="BK77" i="2"/>
  <c r="CD43" i="1"/>
  <c r="Y59" i="1"/>
  <c r="AR68" i="1"/>
  <c r="CE68" i="1" s="1"/>
  <c r="CG68" i="1" s="1"/>
  <c r="CH68" i="1" s="1"/>
  <c r="BK77" i="1"/>
  <c r="Y11" i="2"/>
  <c r="G6" i="2" s="1"/>
  <c r="BK11" i="2"/>
  <c r="AS6" i="2" s="1"/>
  <c r="BK15" i="2"/>
  <c r="CD24" i="2"/>
  <c r="Y29" i="2"/>
  <c r="AR38" i="2"/>
  <c r="BK47" i="2"/>
  <c r="CD56" i="2"/>
  <c r="Y61" i="2"/>
  <c r="AR70" i="2"/>
  <c r="Y44" i="1"/>
  <c r="CE44" i="1" s="1"/>
  <c r="CG44" i="1" s="1"/>
  <c r="CH44" i="1" s="1"/>
  <c r="Y49" i="1"/>
  <c r="CE49" i="1" s="1"/>
  <c r="CG49" i="1" s="1"/>
  <c r="CH49" i="1" s="1"/>
  <c r="Y60" i="1"/>
  <c r="AR69" i="1"/>
  <c r="CE69" i="1" s="1"/>
  <c r="CG69" i="1" s="1"/>
  <c r="CH69" i="1" s="1"/>
  <c r="CE71" i="1"/>
  <c r="CG71" i="1" s="1"/>
  <c r="CH71" i="1" s="1"/>
  <c r="BK75" i="1"/>
  <c r="CE75" i="1" s="1"/>
  <c r="CG75" i="1" s="1"/>
  <c r="CH75" i="1" s="1"/>
  <c r="BK16" i="2"/>
  <c r="CD22" i="2"/>
  <c r="Y27" i="2"/>
  <c r="CE44" i="2"/>
  <c r="CG44" i="2" s="1"/>
  <c r="CH44" i="2" s="1"/>
  <c r="BK48" i="2"/>
  <c r="CE50" i="2"/>
  <c r="CG50" i="2" s="1"/>
  <c r="CH50" i="2" s="1"/>
  <c r="CD54" i="2"/>
  <c r="CE54" i="2" s="1"/>
  <c r="CG54" i="2" s="1"/>
  <c r="CH54" i="2" s="1"/>
  <c r="CD57" i="2"/>
  <c r="Y59" i="2"/>
  <c r="Y62" i="2"/>
  <c r="AR71" i="2"/>
  <c r="AR45" i="1"/>
  <c r="CD47" i="1"/>
  <c r="CD48" i="1"/>
  <c r="Y52" i="1"/>
  <c r="Y53" i="1"/>
  <c r="AR53" i="1"/>
  <c r="AR54" i="1"/>
  <c r="CE54" i="1" s="1"/>
  <c r="CG54" i="1" s="1"/>
  <c r="CH54" i="1" s="1"/>
  <c r="BK54" i="1"/>
  <c r="BK55" i="1"/>
  <c r="CD55" i="1"/>
  <c r="CD56" i="1"/>
  <c r="CE56" i="1" s="1"/>
  <c r="CG56" i="1" s="1"/>
  <c r="CH56" i="1" s="1"/>
  <c r="Y58" i="1"/>
  <c r="BK59" i="1"/>
  <c r="CD59" i="1"/>
  <c r="Y61" i="1"/>
  <c r="CE61" i="1" s="1"/>
  <c r="CG61" i="1" s="1"/>
  <c r="CH61" i="1" s="1"/>
  <c r="BK62" i="1"/>
  <c r="CE62" i="1" s="1"/>
  <c r="CG62" i="1" s="1"/>
  <c r="CH62" i="1" s="1"/>
  <c r="Y64" i="1"/>
  <c r="AR64" i="1"/>
  <c r="CD65" i="1"/>
  <c r="AR67" i="1"/>
  <c r="Y70" i="1"/>
  <c r="AR70" i="1"/>
  <c r="CD71" i="1"/>
  <c r="AR73" i="1"/>
  <c r="BK73" i="1"/>
  <c r="Y76" i="1"/>
  <c r="BK76" i="1"/>
  <c r="AR79" i="1"/>
  <c r="BK79" i="1"/>
  <c r="AR82" i="1"/>
  <c r="BK82" i="1"/>
  <c r="CD82" i="1"/>
  <c r="Y14" i="2"/>
  <c r="BK14" i="2"/>
  <c r="AR17" i="2"/>
  <c r="BK17" i="2"/>
  <c r="AR20" i="2"/>
  <c r="BK20" i="2"/>
  <c r="CD20" i="2"/>
  <c r="AR23" i="2"/>
  <c r="CD23" i="2"/>
  <c r="Y25" i="2"/>
  <c r="BK26" i="2"/>
  <c r="CD26" i="2"/>
  <c r="Y28" i="2"/>
  <c r="BK29" i="2"/>
  <c r="CD29" i="2"/>
  <c r="Y31" i="2"/>
  <c r="BK32" i="2"/>
  <c r="Y34" i="2"/>
  <c r="AR34" i="2"/>
  <c r="CD35" i="2"/>
  <c r="AR37" i="2"/>
  <c r="CD38" i="2"/>
  <c r="Y40" i="2"/>
  <c r="AR40" i="2"/>
  <c r="CD41" i="2"/>
  <c r="Y43" i="2"/>
  <c r="AR43" i="2"/>
  <c r="BK43" i="2"/>
  <c r="Y46" i="2"/>
  <c r="BK46" i="2"/>
  <c r="AR49" i="2"/>
  <c r="BK49" i="2"/>
  <c r="AR52" i="2"/>
  <c r="BK52" i="2"/>
  <c r="CD52" i="2"/>
  <c r="AR55" i="2"/>
  <c r="CD55" i="2"/>
  <c r="Y57" i="2"/>
  <c r="BK58" i="2"/>
  <c r="CD58" i="2"/>
  <c r="Y60" i="2"/>
  <c r="BK61" i="2"/>
  <c r="CD61" i="2"/>
  <c r="Y63" i="2"/>
  <c r="CE63" i="2" s="1"/>
  <c r="CG63" i="2" s="1"/>
  <c r="CH63" i="2" s="1"/>
  <c r="BK64" i="2"/>
  <c r="Y66" i="2"/>
  <c r="AR66" i="2"/>
  <c r="CD67" i="2"/>
  <c r="AR69" i="2"/>
  <c r="CD70" i="2"/>
  <c r="Y72" i="2"/>
  <c r="AR72" i="2"/>
  <c r="CD73" i="2"/>
  <c r="Y75" i="2"/>
  <c r="AR75" i="2"/>
  <c r="BK75" i="2"/>
  <c r="BK78" i="2"/>
  <c r="BK80" i="2"/>
  <c r="CE80" i="2" s="1"/>
  <c r="CG80" i="2" s="1"/>
  <c r="CH80" i="2" s="1"/>
  <c r="CD58" i="1"/>
  <c r="Y63" i="1"/>
  <c r="CE63" i="1" s="1"/>
  <c r="CG63" i="1" s="1"/>
  <c r="CH63" i="1" s="1"/>
  <c r="BK65" i="1"/>
  <c r="AR72" i="1"/>
  <c r="CD74" i="1"/>
  <c r="Y79" i="1"/>
  <c r="BK81" i="1"/>
  <c r="CE81" i="1" s="1"/>
  <c r="CG81" i="1" s="1"/>
  <c r="CH81" i="1" s="1"/>
  <c r="Y17" i="2"/>
  <c r="BK19" i="2"/>
  <c r="AR26" i="2"/>
  <c r="CD28" i="2"/>
  <c r="Y33" i="2"/>
  <c r="CE33" i="2" s="1"/>
  <c r="CG33" i="2" s="1"/>
  <c r="CH33" i="2" s="1"/>
  <c r="BK35" i="2"/>
  <c r="AR42" i="2"/>
  <c r="CD44" i="2"/>
  <c r="Y49" i="2"/>
  <c r="BK51" i="2"/>
  <c r="AR58" i="2"/>
  <c r="CD60" i="2"/>
  <c r="Y65" i="2"/>
  <c r="BK67" i="2"/>
  <c r="AR74" i="2"/>
  <c r="CE74" i="2" s="1"/>
  <c r="CG74" i="2" s="1"/>
  <c r="CH74" i="2" s="1"/>
  <c r="CD76" i="2"/>
  <c r="AR78" i="2"/>
  <c r="AR79" i="2"/>
  <c r="BK79" i="2"/>
  <c r="BK81" i="2"/>
  <c r="CD81" i="2"/>
  <c r="CE81" i="2" s="1"/>
  <c r="CG81" i="2" s="1"/>
  <c r="CH81" i="2" s="1"/>
  <c r="AR60" i="1"/>
  <c r="CD62" i="1"/>
  <c r="Y67" i="1"/>
  <c r="BK69" i="1"/>
  <c r="AR76" i="1"/>
  <c r="CD78" i="1"/>
  <c r="AR14" i="2"/>
  <c r="CD16" i="2"/>
  <c r="Y21" i="2"/>
  <c r="CE21" i="2" s="1"/>
  <c r="CG21" i="2" s="1"/>
  <c r="CH21" i="2" s="1"/>
  <c r="BK23" i="2"/>
  <c r="AR30" i="2"/>
  <c r="CD32" i="2"/>
  <c r="Y37" i="2"/>
  <c r="BK39" i="2"/>
  <c r="AR46" i="2"/>
  <c r="CD48" i="2"/>
  <c r="Y53" i="2"/>
  <c r="BK55" i="2"/>
  <c r="AR62" i="2"/>
  <c r="CD64" i="2"/>
  <c r="Y69" i="2"/>
  <c r="BK71" i="2"/>
  <c r="CD78" i="2"/>
  <c r="CD80" i="2"/>
  <c r="AR82" i="2"/>
  <c r="CE73" i="3"/>
  <c r="CG73" i="3" s="1"/>
  <c r="CH73" i="3" s="1"/>
  <c r="CD36" i="3"/>
  <c r="CD37" i="3"/>
  <c r="Y49" i="3"/>
  <c r="CE49" i="3" s="1"/>
  <c r="CG49" i="3" s="1"/>
  <c r="CH49" i="3" s="1"/>
  <c r="AR58" i="3"/>
  <c r="CE58" i="3" s="1"/>
  <c r="CG58" i="3" s="1"/>
  <c r="CH58" i="3" s="1"/>
  <c r="BK67" i="3"/>
  <c r="CE67" i="3" s="1"/>
  <c r="CG67" i="3" s="1"/>
  <c r="CH67" i="3" s="1"/>
  <c r="CD76" i="3"/>
  <c r="CE80" i="3"/>
  <c r="CG80" i="3" s="1"/>
  <c r="CH80" i="3" s="1"/>
  <c r="CE48" i="3"/>
  <c r="CG48" i="3" s="1"/>
  <c r="CH48" i="3" s="1"/>
  <c r="CD52" i="3"/>
  <c r="Y57" i="3"/>
  <c r="CE57" i="3" s="1"/>
  <c r="CG57" i="3" s="1"/>
  <c r="CH57" i="3" s="1"/>
  <c r="AR66" i="3"/>
  <c r="CE66" i="3" s="1"/>
  <c r="CG66" i="3" s="1"/>
  <c r="CH66" i="3" s="1"/>
  <c r="BK75" i="3"/>
  <c r="CE75" i="3" s="1"/>
  <c r="CG75" i="3" s="1"/>
  <c r="CH75" i="3" s="1"/>
  <c r="CD80" i="3"/>
  <c r="Y36" i="3"/>
  <c r="Y37" i="3"/>
  <c r="CE37" i="3" s="1"/>
  <c r="CG37" i="3" s="1"/>
  <c r="CH37" i="3" s="1"/>
  <c r="Y39" i="3"/>
  <c r="CE39" i="3" s="1"/>
  <c r="CG39" i="3" s="1"/>
  <c r="CH39" i="3" s="1"/>
  <c r="Y41" i="3"/>
  <c r="CE41" i="3" s="1"/>
  <c r="CG41" i="3" s="1"/>
  <c r="CH41" i="3" s="1"/>
  <c r="Y42" i="3"/>
  <c r="AR42" i="3"/>
  <c r="BK45" i="3"/>
  <c r="BK51" i="3"/>
  <c r="CE51" i="3" s="1"/>
  <c r="CG51" i="3" s="1"/>
  <c r="CH51" i="3" s="1"/>
  <c r="CD51" i="3"/>
  <c r="CD54" i="3"/>
  <c r="Y56" i="3"/>
  <c r="CE56" i="3" s="1"/>
  <c r="CG56" i="3" s="1"/>
  <c r="CH56" i="3" s="1"/>
  <c r="Y59" i="3"/>
  <c r="CE59" i="3" s="1"/>
  <c r="CG59" i="3" s="1"/>
  <c r="CH59" i="3" s="1"/>
  <c r="CD60" i="3"/>
  <c r="Y65" i="3"/>
  <c r="AR65" i="3"/>
  <c r="AR68" i="3"/>
  <c r="AR74" i="3"/>
  <c r="BK74" i="3"/>
  <c r="BK77" i="3"/>
  <c r="Y81" i="3"/>
  <c r="AR81" i="3"/>
  <c r="AR38" i="3"/>
  <c r="CE38" i="3" s="1"/>
  <c r="CG38" i="3" s="1"/>
  <c r="CH38" i="3" s="1"/>
  <c r="CD40" i="3"/>
  <c r="CE40" i="3" s="1"/>
  <c r="CG40" i="3" s="1"/>
  <c r="CH40" i="3" s="1"/>
  <c r="Y45" i="3"/>
  <c r="AR45" i="3"/>
  <c r="AR46" i="3"/>
  <c r="BK46" i="3"/>
  <c r="BK47" i="3"/>
  <c r="CD47" i="3"/>
  <c r="CD48" i="3"/>
  <c r="Y52" i="3"/>
  <c r="CE52" i="3" s="1"/>
  <c r="CG52" i="3" s="1"/>
  <c r="CH52" i="3" s="1"/>
  <c r="Y53" i="3"/>
  <c r="AR53" i="3"/>
  <c r="AR54" i="3"/>
  <c r="BK54" i="3"/>
  <c r="BK55" i="3"/>
  <c r="CE55" i="3" s="1"/>
  <c r="CG55" i="3" s="1"/>
  <c r="CH55" i="3" s="1"/>
  <c r="CD55" i="3"/>
  <c r="CD56" i="3"/>
  <c r="Y60" i="3"/>
  <c r="CE60" i="3" s="1"/>
  <c r="CG60" i="3" s="1"/>
  <c r="CH60" i="3" s="1"/>
  <c r="Y61" i="3"/>
  <c r="AR61" i="3"/>
  <c r="AR62" i="3"/>
  <c r="BK62" i="3"/>
  <c r="BK63" i="3"/>
  <c r="CE63" i="3" s="1"/>
  <c r="CG63" i="3" s="1"/>
  <c r="CH63" i="3" s="1"/>
  <c r="CD63" i="3"/>
  <c r="CD64" i="3"/>
  <c r="CE64" i="3" s="1"/>
  <c r="CG64" i="3" s="1"/>
  <c r="CH64" i="3" s="1"/>
  <c r="Y68" i="3"/>
  <c r="CE68" i="3" s="1"/>
  <c r="CG68" i="3" s="1"/>
  <c r="CH68" i="3" s="1"/>
  <c r="Y69" i="3"/>
  <c r="AR69" i="3"/>
  <c r="AR70" i="3"/>
  <c r="BK70" i="3"/>
  <c r="BK71" i="3"/>
  <c r="CE71" i="3" s="1"/>
  <c r="CG71" i="3" s="1"/>
  <c r="CH71" i="3" s="1"/>
  <c r="CD71" i="3"/>
  <c r="CD72" i="3"/>
  <c r="CE72" i="3" s="1"/>
  <c r="CG72" i="3" s="1"/>
  <c r="CH72" i="3" s="1"/>
  <c r="Y76" i="3"/>
  <c r="CE76" i="3" s="1"/>
  <c r="CG76" i="3" s="1"/>
  <c r="CH76" i="3" s="1"/>
  <c r="Y77" i="3"/>
  <c r="AR77" i="3"/>
  <c r="AR78" i="3"/>
  <c r="BK78" i="3"/>
  <c r="CE78" i="3" s="1"/>
  <c r="CG78" i="3" s="1"/>
  <c r="CH78" i="3" s="1"/>
  <c r="BK79" i="3"/>
  <c r="CD79" i="3"/>
  <c r="CE79" i="3" l="1"/>
  <c r="CG79" i="3" s="1"/>
  <c r="CH79" i="3" s="1"/>
  <c r="CE47" i="3"/>
  <c r="CG47" i="3" s="1"/>
  <c r="CH47" i="3" s="1"/>
  <c r="CE74" i="3"/>
  <c r="CG74" i="3" s="1"/>
  <c r="CH74" i="3" s="1"/>
  <c r="CE70" i="3"/>
  <c r="CG70" i="3" s="1"/>
  <c r="CH70" i="3" s="1"/>
  <c r="CE62" i="3"/>
  <c r="CG62" i="3" s="1"/>
  <c r="CH62" i="3" s="1"/>
  <c r="CE46" i="3"/>
  <c r="CG46" i="3" s="1"/>
  <c r="CH46" i="3" s="1"/>
  <c r="CE25" i="2"/>
  <c r="CG25" i="2" s="1"/>
  <c r="CH25" i="2" s="1"/>
  <c r="CE45" i="2"/>
  <c r="CG45" i="2" s="1"/>
  <c r="CH45" i="2" s="1"/>
  <c r="CE15" i="2"/>
  <c r="CG15" i="2" s="1"/>
  <c r="CH15" i="2" s="1"/>
  <c r="CE52" i="2"/>
  <c r="CG52" i="2" s="1"/>
  <c r="CH52" i="2" s="1"/>
  <c r="CE19" i="2"/>
  <c r="CG19" i="2" s="1"/>
  <c r="CH19" i="2" s="1"/>
  <c r="CE71" i="2"/>
  <c r="CG71" i="2" s="1"/>
  <c r="CH71" i="2" s="1"/>
  <c r="CE77" i="2"/>
  <c r="CG77" i="2" s="1"/>
  <c r="CH77" i="2" s="1"/>
  <c r="CE48" i="1"/>
  <c r="CG48" i="1" s="1"/>
  <c r="CH48" i="1" s="1"/>
  <c r="CE19" i="1"/>
  <c r="CG19" i="1" s="1"/>
  <c r="CH19" i="1" s="1"/>
  <c r="CE45" i="1"/>
  <c r="CG45" i="1" s="1"/>
  <c r="CH45" i="1" s="1"/>
  <c r="CE58" i="1"/>
  <c r="CG58" i="1" s="1"/>
  <c r="CH58" i="1" s="1"/>
  <c r="CE80" i="1"/>
  <c r="CG80" i="1" s="1"/>
  <c r="CH80" i="1" s="1"/>
  <c r="CE46" i="1"/>
  <c r="CG46" i="1" s="1"/>
  <c r="CH46" i="1" s="1"/>
  <c r="CE47" i="1"/>
  <c r="CG47" i="1" s="1"/>
  <c r="CH47" i="1" s="1"/>
  <c r="CE37" i="1"/>
  <c r="CG37" i="1" s="1"/>
  <c r="CH37" i="1" s="1"/>
  <c r="CE25" i="1"/>
  <c r="CG25" i="1" s="1"/>
  <c r="CH25" i="1" s="1"/>
  <c r="CE31" i="1"/>
  <c r="CG31" i="1" s="1"/>
  <c r="CH31" i="1" s="1"/>
  <c r="CE19" i="3"/>
  <c r="CG19" i="3" s="1"/>
  <c r="CH19" i="3" s="1"/>
  <c r="CE41" i="2"/>
  <c r="CG41" i="2" s="1"/>
  <c r="CH41" i="2" s="1"/>
  <c r="CE35" i="2"/>
  <c r="CG35" i="2" s="1"/>
  <c r="CH35" i="2" s="1"/>
  <c r="CE31" i="2"/>
  <c r="CG31" i="2" s="1"/>
  <c r="CH31" i="2" s="1"/>
  <c r="CE27" i="2"/>
  <c r="CG27" i="2" s="1"/>
  <c r="CH27" i="2" s="1"/>
  <c r="CE18" i="2"/>
  <c r="CG18" i="2" s="1"/>
  <c r="CH18" i="2" s="1"/>
  <c r="CE54" i="3"/>
  <c r="CG54" i="3" s="1"/>
  <c r="CH54" i="3" s="1"/>
  <c r="CE53" i="2"/>
  <c r="CG53" i="2" s="1"/>
  <c r="CH53" i="2" s="1"/>
  <c r="CE65" i="2"/>
  <c r="CG65" i="2" s="1"/>
  <c r="CH65" i="2" s="1"/>
  <c r="CE70" i="2"/>
  <c r="CG70" i="2" s="1"/>
  <c r="CH70" i="2" s="1"/>
  <c r="CE57" i="2"/>
  <c r="CG57" i="2" s="1"/>
  <c r="CH57" i="2" s="1"/>
  <c r="CE47" i="2"/>
  <c r="CG47" i="2" s="1"/>
  <c r="CH47" i="2" s="1"/>
  <c r="CE75" i="2"/>
  <c r="CG75" i="2" s="1"/>
  <c r="CH75" i="2" s="1"/>
  <c r="CE66" i="2"/>
  <c r="CG66" i="2" s="1"/>
  <c r="CH66" i="2" s="1"/>
  <c r="CE43" i="2"/>
  <c r="CG43" i="2" s="1"/>
  <c r="CH43" i="2" s="1"/>
  <c r="CE59" i="2"/>
  <c r="CG59" i="2" s="1"/>
  <c r="CH59" i="2" s="1"/>
  <c r="CE51" i="2"/>
  <c r="CG51" i="2" s="1"/>
  <c r="CH51" i="2" s="1"/>
  <c r="CE49" i="2"/>
  <c r="CG49" i="2" s="1"/>
  <c r="CH49" i="2" s="1"/>
  <c r="CE17" i="2"/>
  <c r="CG17" i="2" s="1"/>
  <c r="CH17" i="2" s="1"/>
  <c r="CE76" i="2"/>
  <c r="CG76" i="2" s="1"/>
  <c r="CH76" i="2" s="1"/>
  <c r="CE64" i="2"/>
  <c r="CG64" i="2" s="1"/>
  <c r="CH64" i="2" s="1"/>
  <c r="CE34" i="2"/>
  <c r="CG34" i="2" s="1"/>
  <c r="CH34" i="2" s="1"/>
  <c r="CE79" i="2"/>
  <c r="CG79" i="2" s="1"/>
  <c r="CH79" i="2" s="1"/>
  <c r="CE68" i="2"/>
  <c r="CG68" i="2" s="1"/>
  <c r="CH68" i="2" s="1"/>
  <c r="CE26" i="2"/>
  <c r="CG26" i="2" s="1"/>
  <c r="CH26" i="2" s="1"/>
  <c r="CE82" i="2"/>
  <c r="CG82" i="2" s="1"/>
  <c r="CH82" i="2" s="1"/>
  <c r="CE55" i="2"/>
  <c r="CG55" i="2" s="1"/>
  <c r="CH55" i="2" s="1"/>
  <c r="CE42" i="2"/>
  <c r="CG42" i="2" s="1"/>
  <c r="CH42" i="2" s="1"/>
  <c r="CE58" i="2"/>
  <c r="CG58" i="2" s="1"/>
  <c r="CH58" i="2" s="1"/>
  <c r="CE35" i="1"/>
  <c r="CG35" i="1" s="1"/>
  <c r="CH35" i="1" s="1"/>
  <c r="CE21" i="1"/>
  <c r="CG21" i="1" s="1"/>
  <c r="CH21" i="1" s="1"/>
  <c r="CE65" i="1"/>
  <c r="CG65" i="1" s="1"/>
  <c r="CH65" i="1" s="1"/>
  <c r="CE33" i="1"/>
  <c r="CG33" i="1" s="1"/>
  <c r="CH33" i="1" s="1"/>
  <c r="CE15" i="1"/>
  <c r="CG15" i="1" s="1"/>
  <c r="CH15" i="1" s="1"/>
  <c r="CE28" i="1"/>
  <c r="CG28" i="1" s="1"/>
  <c r="CH28" i="1" s="1"/>
  <c r="CE67" i="1"/>
  <c r="CG67" i="1" s="1"/>
  <c r="CH67" i="1" s="1"/>
  <c r="CE60" i="1"/>
  <c r="CG60" i="1" s="1"/>
  <c r="CH60" i="1" s="1"/>
  <c r="CE24" i="1"/>
  <c r="CG24" i="1" s="1"/>
  <c r="CH24" i="1" s="1"/>
  <c r="CE52" i="1"/>
  <c r="CG52" i="1" s="1"/>
  <c r="CH52" i="1" s="1"/>
  <c r="CE76" i="1"/>
  <c r="CG76" i="1" s="1"/>
  <c r="CH76" i="1" s="1"/>
  <c r="CE32" i="1"/>
  <c r="CG32" i="1" s="1"/>
  <c r="CH32" i="1" s="1"/>
  <c r="CE38" i="2"/>
  <c r="CG38" i="2" s="1"/>
  <c r="CH38" i="2" s="1"/>
  <c r="CE32" i="2"/>
  <c r="CG32" i="2" s="1"/>
  <c r="CH32" i="2" s="1"/>
  <c r="CE23" i="2"/>
  <c r="CG23" i="2" s="1"/>
  <c r="CH23" i="2" s="1"/>
  <c r="CE20" i="2"/>
  <c r="CG20" i="2" s="1"/>
  <c r="CH20" i="2" s="1"/>
  <c r="CE16" i="2"/>
  <c r="CG16" i="2" s="1"/>
  <c r="CH16" i="2" s="1"/>
  <c r="CE48" i="2"/>
  <c r="CG48" i="2" s="1"/>
  <c r="CH48" i="2" s="1"/>
  <c r="CE78" i="2"/>
  <c r="CG78" i="2" s="1"/>
  <c r="CH78" i="2" s="1"/>
  <c r="CE67" i="2"/>
  <c r="CG67" i="2" s="1"/>
  <c r="CH67" i="2" s="1"/>
  <c r="CE24" i="2"/>
  <c r="CG24" i="2" s="1"/>
  <c r="CH24" i="2" s="1"/>
  <c r="CE36" i="2"/>
  <c r="CG36" i="2" s="1"/>
  <c r="CH36" i="2" s="1"/>
  <c r="CE73" i="2"/>
  <c r="CG73" i="2" s="1"/>
  <c r="CH73" i="2" s="1"/>
  <c r="CE22" i="2"/>
  <c r="CG22" i="2" s="1"/>
  <c r="CH22" i="2" s="1"/>
  <c r="CE39" i="2"/>
  <c r="CG39" i="2" s="1"/>
  <c r="CH39" i="2" s="1"/>
  <c r="CE13" i="2"/>
  <c r="CG13" i="2" s="1"/>
  <c r="CH13" i="2" s="1"/>
  <c r="CE40" i="1"/>
  <c r="CG40" i="1" s="1"/>
  <c r="CH40" i="1" s="1"/>
  <c r="CE36" i="1"/>
  <c r="CG36" i="1" s="1"/>
  <c r="CH36" i="1" s="1"/>
  <c r="CE29" i="1"/>
  <c r="CG29" i="1" s="1"/>
  <c r="CH29" i="1" s="1"/>
  <c r="CE26" i="1"/>
  <c r="CG26" i="1" s="1"/>
  <c r="CH26" i="1" s="1"/>
  <c r="CE22" i="1"/>
  <c r="CG22" i="1" s="1"/>
  <c r="CH22" i="1" s="1"/>
  <c r="CE20" i="1"/>
  <c r="CG20" i="1" s="1"/>
  <c r="CH20" i="1" s="1"/>
  <c r="CE17" i="1"/>
  <c r="CG17" i="1" s="1"/>
  <c r="CH17" i="1" s="1"/>
  <c r="CE16" i="1"/>
  <c r="CG16" i="1" s="1"/>
  <c r="CH16" i="1" s="1"/>
  <c r="CE13" i="1"/>
  <c r="CG13" i="1" s="1"/>
  <c r="CH13" i="1" s="1"/>
  <c r="CE38" i="1"/>
  <c r="CG38" i="1" s="1"/>
  <c r="CH38" i="1" s="1"/>
  <c r="CE72" i="1"/>
  <c r="CG72" i="1" s="1"/>
  <c r="CH72" i="1" s="1"/>
  <c r="CE82" i="1"/>
  <c r="CG82" i="1" s="1"/>
  <c r="CH82" i="1" s="1"/>
  <c r="CE55" i="1"/>
  <c r="CG55" i="1" s="1"/>
  <c r="CH55" i="1" s="1"/>
  <c r="CE66" i="1"/>
  <c r="CG66" i="1" s="1"/>
  <c r="CH66" i="1" s="1"/>
  <c r="CE77" i="1"/>
  <c r="CG77" i="1" s="1"/>
  <c r="CH77" i="1" s="1"/>
  <c r="CE43" i="1"/>
  <c r="CG43" i="1" s="1"/>
  <c r="CH43" i="1" s="1"/>
  <c r="CE61" i="2"/>
  <c r="CG61" i="2" s="1"/>
  <c r="CH61" i="2" s="1"/>
  <c r="CE29" i="2"/>
  <c r="CG29" i="2" s="1"/>
  <c r="CH29" i="2" s="1"/>
  <c r="CE18" i="1"/>
  <c r="CG18" i="1" s="1"/>
  <c r="CH18" i="1" s="1"/>
  <c r="CE65" i="3"/>
  <c r="CG65" i="3" s="1"/>
  <c r="CH65" i="3" s="1"/>
  <c r="CE60" i="2"/>
  <c r="CG60" i="2" s="1"/>
  <c r="CH60" i="2" s="1"/>
  <c r="CE46" i="2"/>
  <c r="CG46" i="2" s="1"/>
  <c r="CH46" i="2" s="1"/>
  <c r="CE28" i="2"/>
  <c r="CG28" i="2" s="1"/>
  <c r="CH28" i="2" s="1"/>
  <c r="CE14" i="2"/>
  <c r="CG14" i="2" s="1"/>
  <c r="CH14" i="2" s="1"/>
  <c r="CE70" i="1"/>
  <c r="CG70" i="1" s="1"/>
  <c r="CH70" i="1" s="1"/>
  <c r="CE64" i="1"/>
  <c r="CG64" i="1" s="1"/>
  <c r="CH64" i="1" s="1"/>
  <c r="CE53" i="1"/>
  <c r="CG53" i="1" s="1"/>
  <c r="CH53" i="1" s="1"/>
  <c r="CE62" i="2"/>
  <c r="CG62" i="2" s="1"/>
  <c r="CH62" i="2" s="1"/>
  <c r="CE30" i="1"/>
  <c r="CG30" i="1" s="1"/>
  <c r="CH30" i="1" s="1"/>
  <c r="CE14" i="1"/>
  <c r="CG14" i="1" s="1"/>
  <c r="CH14" i="1" s="1"/>
  <c r="CE42" i="3"/>
  <c r="CG42" i="3" s="1"/>
  <c r="CH42" i="3" s="1"/>
  <c r="CE36" i="3"/>
  <c r="CG36" i="3" s="1"/>
  <c r="CH36" i="3" s="1"/>
  <c r="CE79" i="1"/>
  <c r="CG79" i="1" s="1"/>
  <c r="CH79" i="1" s="1"/>
  <c r="CE73" i="1"/>
  <c r="CG73" i="1" s="1"/>
  <c r="CH73" i="1" s="1"/>
  <c r="CE39" i="1"/>
  <c r="CG39" i="1" s="1"/>
  <c r="CH39" i="1" s="1"/>
  <c r="CE23" i="1"/>
  <c r="CG23" i="1" s="1"/>
  <c r="CH23" i="1" s="1"/>
  <c r="CE77" i="3"/>
  <c r="CG77" i="3" s="1"/>
  <c r="CH77" i="3" s="1"/>
  <c r="CE69" i="3"/>
  <c r="CG69" i="3" s="1"/>
  <c r="CH69" i="3" s="1"/>
  <c r="CE61" i="3"/>
  <c r="CG61" i="3" s="1"/>
  <c r="CH61" i="3" s="1"/>
  <c r="CE53" i="3"/>
  <c r="CG53" i="3" s="1"/>
  <c r="CH53" i="3" s="1"/>
  <c r="CE45" i="3"/>
  <c r="CG45" i="3" s="1"/>
  <c r="CH45" i="3" s="1"/>
  <c r="CE81" i="3"/>
  <c r="CG81" i="3" s="1"/>
  <c r="CH81" i="3" s="1"/>
  <c r="CE69" i="2"/>
  <c r="CG69" i="2" s="1"/>
  <c r="CH69" i="2" s="1"/>
  <c r="CE37" i="2"/>
  <c r="CG37" i="2" s="1"/>
  <c r="CH37" i="2" s="1"/>
  <c r="CE72" i="2"/>
  <c r="CG72" i="2" s="1"/>
  <c r="CH72" i="2" s="1"/>
  <c r="CE40" i="2"/>
  <c r="CG40" i="2" s="1"/>
  <c r="CH40" i="2" s="1"/>
  <c r="CE59" i="1"/>
  <c r="CG59" i="1" s="1"/>
  <c r="CH59" i="1" s="1"/>
  <c r="CE30" i="2"/>
  <c r="CG30" i="2" s="1"/>
  <c r="CH30" i="2" s="1"/>
  <c r="CE34" i="1"/>
  <c r="CG34" i="1" s="1"/>
  <c r="CH34" i="1" s="1"/>
  <c r="CE27" i="1"/>
  <c r="CG27" i="1" s="1"/>
  <c r="CH27" i="1" s="1"/>
</calcChain>
</file>

<file path=xl/sharedStrings.xml><?xml version="1.0" encoding="utf-8"?>
<sst xmlns="http://schemas.openxmlformats.org/spreadsheetml/2006/main" count="431" uniqueCount="149">
  <si>
    <t>CONTROL DE ACTIVIDADES</t>
  </si>
  <si>
    <t>Nombre del Docente:</t>
  </si>
  <si>
    <t>SIR CARMINA ALVARADO DE TOBAR</t>
  </si>
  <si>
    <t>Modalidad</t>
  </si>
  <si>
    <t>Bachillerato General</t>
  </si>
  <si>
    <t>Año Lectivo</t>
  </si>
  <si>
    <t>MEDIA</t>
  </si>
  <si>
    <t>Grado</t>
  </si>
  <si>
    <t>Primer año</t>
  </si>
  <si>
    <t>Sección</t>
  </si>
  <si>
    <t>A</t>
  </si>
  <si>
    <t>Asignatura</t>
  </si>
  <si>
    <t>Curso de Habilitacion Laboral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</si>
  <si>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</si>
  <si>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</si>
  <si>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</si>
  <si>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</si>
  <si>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</si>
  <si>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</si>
  <si>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</si>
  <si>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</si>
  <si>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</si>
  <si>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</si>
  <si>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</si>
  <si>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</si>
  <si>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</si>
  <si>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</si>
  <si>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</si>
  <si>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</si>
  <si>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</si>
  <si>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</si>
  <si>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</si>
  <si>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</si>
  <si>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</si>
  <si>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</si>
  <si>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</si>
  <si>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ACOSTA CASTILLO, MARÍA EUGENIA</t>
  </si>
  <si>
    <t>F</t>
  </si>
  <si>
    <t>ALARCÓN MENDOZA, ANA MELINA</t>
  </si>
  <si>
    <t>BATRES MARTÍNEZ, KAREN SUGEY</t>
  </si>
  <si>
    <t>BERNARDINO GUZMÁN, YAREXI LIZBETH</t>
  </si>
  <si>
    <t>CORTEZ MARROQUÍN, DANIEL ENMANUEL</t>
  </si>
  <si>
    <t>M</t>
  </si>
  <si>
    <t>ESCOBAR BARAHONA, SAMANTHA LOURDES</t>
  </si>
  <si>
    <t>ESCOBAR CHÁVEZ, NANCY NICOLLE</t>
  </si>
  <si>
    <t>ESCOBAR VENTURA, YANIRA ELIZABETH</t>
  </si>
  <si>
    <t>ESTRADA VENTURA, DANIEL GUSTAVO</t>
  </si>
  <si>
    <t>FLORES ARRIOLA, DIEGO ALEXANDER</t>
  </si>
  <si>
    <t>FLORES AVALOS, ITALO DAVID</t>
  </si>
  <si>
    <t>GALDÁMEZ CHÁVEZ, DELMER MAURICIO</t>
  </si>
  <si>
    <t>GIL GARCÍA, CARLOS DAVID</t>
  </si>
  <si>
    <t>GÓMEZ FLORES, WILMER ANTHONY</t>
  </si>
  <si>
    <t>GÓMEZ PINEDA, DAVID NATANAEL</t>
  </si>
  <si>
    <t>GUERRERO ESCOBAR, EMERSON FRANCISCO</t>
  </si>
  <si>
    <t>HERNÁNDEZ GALDÁMEZ, ALISSON TATIANA</t>
  </si>
  <si>
    <t>HURTADO BARAHONA, ALEJANDRO ARCIDES</t>
  </si>
  <si>
    <t>LÓPEZ FLORES, BRIANA GISELLE</t>
  </si>
  <si>
    <t>MACHUCA VIDES, MILTÓN JACOBO</t>
  </si>
  <si>
    <t>MARTÍNEZ ORTEGA, ALCIDES ALEXANDER</t>
  </si>
  <si>
    <t>MARTÍNEZ ORTEGA, DANIEL DE JESÚS</t>
  </si>
  <si>
    <t>MARTÍNEZ ORTEGA, ERICK JAVIER</t>
  </si>
  <si>
    <t>MATUTE PEÑA, SAMUEL ANTONIO</t>
  </si>
  <si>
    <t>MORALES BUENDÍA, ABNER ISAÍ</t>
  </si>
  <si>
    <t>OLMEDO RAMÍREZ, GERARDO ANTONIO</t>
  </si>
  <si>
    <t>POSADA PERAZA, JOSÉ EDUARDO</t>
  </si>
  <si>
    <t>SALGUERO SOLÓRZANO, MARCELINO ADALBERTO</t>
  </si>
  <si>
    <t>'89'</t>
  </si>
  <si>
    <t>'06'</t>
  </si>
  <si>
    <t>'24'</t>
  </si>
  <si>
    <t>'10'</t>
  </si>
  <si>
    <t>'01'</t>
  </si>
  <si>
    <t>'22'</t>
  </si>
  <si>
    <t>B</t>
  </si>
  <si>
    <t>ACEVEDO LÓPEZ, GILBERTO JOSUÉ</t>
  </si>
  <si>
    <t>ACEVEDO MARROQUÍN, ANTHONY ALEXANDER</t>
  </si>
  <si>
    <t>AVALOS JEREDA, FATIMA GUADALUPE</t>
  </si>
  <si>
    <t>AVALOS ORELLANA, ASHLEY SOFIA</t>
  </si>
  <si>
    <t>CALDERÓN MATUTE, MARÍA GLADIS</t>
  </si>
  <si>
    <t>CISNEROS PINEDA, LESLIE ADRIANA</t>
  </si>
  <si>
    <t>DELGADO PORTILLO, LLANIRA MARISOL</t>
  </si>
  <si>
    <t>DERAS RODAS, LEONEL ERNESTO</t>
  </si>
  <si>
    <t>FLORES HERNÁNDEZ, JORDI EDUARDO</t>
  </si>
  <si>
    <t>FLORES VÁSQUEZ, ELSY NOHEMI</t>
  </si>
  <si>
    <t>GÓMEZ PÉREZ, YEILY MICHELLE</t>
  </si>
  <si>
    <t>GONZÁLEZ MONTEJO, ANDRÉ MATEO</t>
  </si>
  <si>
    <t>GUERRERO HERNÁNDEZ, JORGE ENRÍQUE</t>
  </si>
  <si>
    <t>LEIVA ESCOBAR, JUSTYN EDUARDO</t>
  </si>
  <si>
    <t>LINARES FLORES, ANDREA STEPHANNIE</t>
  </si>
  <si>
    <t>LÓPEZ LANDAVERDE, JONATHAN NOÉ</t>
  </si>
  <si>
    <t>MAGAÑA GARCÍA, MICHAEL JOSUÉ</t>
  </si>
  <si>
    <t>MARTÍNEZ, MAX EDDY</t>
  </si>
  <si>
    <t>MENÉNDEZ ÁLVAREZ, KIMBERLY MARIBEL</t>
  </si>
  <si>
    <t>MENÉNDEZ AVILÉS, ROSEMARY NAHOMI</t>
  </si>
  <si>
    <t>PACHECO MADRID, BIANCA CORINA</t>
  </si>
  <si>
    <t>PORTILLO TORRES, YENSI ELIZABETH</t>
  </si>
  <si>
    <t>SANDOVAL AGUIRRE, KELLY ALEXANDRA</t>
  </si>
  <si>
    <t>SANDOVAL DUARTE, SERGIO DANIEL</t>
  </si>
  <si>
    <t>SANDOVAL LIMA, HEIDY MELISSA</t>
  </si>
  <si>
    <t>SOTO GÁLVEZ, EVELYN LARISA</t>
  </si>
  <si>
    <t>SOTO GARCÍA, AXEL YUREM</t>
  </si>
  <si>
    <t>VÁSQUEZ MELARA, ANA LUISA</t>
  </si>
  <si>
    <t>VENTURA GALDÁMEZ, ELDER JOSUÉ</t>
  </si>
  <si>
    <t>ZARCEÑO AYALA, KIMBERLY NAHOMY</t>
  </si>
  <si>
    <t>'02'</t>
  </si>
  <si>
    <t>C</t>
  </si>
  <si>
    <t>BONILLA LÓPEZ, YAJAIRA BRISEYDA</t>
  </si>
  <si>
    <t>CÁCERES CALZADILLA, RAÚL ERNESTO</t>
  </si>
  <si>
    <t>CASTRO SANDOVAL, NELSON FRANCISCO</t>
  </si>
  <si>
    <t>CASTRO VELÁSQUEZ, NATALIA MARIBEL</t>
  </si>
  <si>
    <t>CONTRERAS ABARCA, NAOMI ANNETTE</t>
  </si>
  <si>
    <t>CONTRERAS INTERIANO, JEFFERSON JAVIER</t>
  </si>
  <si>
    <t>DUARTE HERNÁNDEZ, CARLOS MAURICIO</t>
  </si>
  <si>
    <t>ESCOBAR MARTÍNEZ, DANYANA MICHELLE</t>
  </si>
  <si>
    <t>FIGUEROA MAGAÑA, MOISÉS ELIAZAR</t>
  </si>
  <si>
    <t>FLORES CONTRERAS, LESBIA GUADALUPE</t>
  </si>
  <si>
    <t>HERNÁNDEZ ESCOBAR, SAMUEL OSWALDO</t>
  </si>
  <si>
    <t>MARTÍNEZ TORRES, FRANCISCO MANUEL</t>
  </si>
  <si>
    <t>MIRANDA DERAS, BRANDON JAHIR</t>
  </si>
  <si>
    <t>PONCE PONCE, HEISELL MICHELLE</t>
  </si>
  <si>
    <t>PORTILLO ORANTES, JAVIER ELÍAS</t>
  </si>
  <si>
    <t>POSADA CAMPOS, LUIS ERNESTO</t>
  </si>
  <si>
    <t>QUINTANA LEIVA, EDWIN ALEXANDER</t>
  </si>
  <si>
    <t>RAMÍREZ HERNÁNDEZ, BRIZEIDA NAHOMI</t>
  </si>
  <si>
    <t>REGALADO REGALO, JOSUÉ RAÚL</t>
  </si>
  <si>
    <t>RODRÍGUEZ GUTIÉRREZ, BELINDA AMELÍ</t>
  </si>
  <si>
    <t>SANDOVAL CORTEZ, STEVEN YOSVANY</t>
  </si>
  <si>
    <t>SANTOS ORTIZ, ANDERSON ALEXIS</t>
  </si>
  <si>
    <t>VÁSQUEZ FERNÁNDEZ, JACKELINE STEPHANIE</t>
  </si>
  <si>
    <t>VEGA BARRERA, JOSÉ DAVID</t>
  </si>
  <si>
    <t>'03'</t>
  </si>
  <si>
    <t xml:space="preserve">libreta1 </t>
  </si>
  <si>
    <t>modulo</t>
  </si>
  <si>
    <t>libreta 2</t>
  </si>
  <si>
    <t>dibujo final</t>
  </si>
  <si>
    <t>libreta 1</t>
  </si>
  <si>
    <t>moduli 1</t>
  </si>
  <si>
    <t>libreta1</t>
  </si>
  <si>
    <t>libreta2</t>
  </si>
  <si>
    <t>MODULO</t>
  </si>
  <si>
    <t>FOLLETO</t>
  </si>
  <si>
    <t>PINTURAS</t>
  </si>
  <si>
    <t>LIENZO</t>
  </si>
  <si>
    <t>INVESTIGACION</t>
  </si>
  <si>
    <t>LIBRETA</t>
  </si>
  <si>
    <t>PINTURA</t>
  </si>
  <si>
    <t xml:space="preserve">PAG NEGRAS </t>
  </si>
  <si>
    <t xml:space="preserve">PARTICIPACIÓN </t>
  </si>
  <si>
    <t>PROCESO</t>
  </si>
  <si>
    <t xml:space="preserve">PINTURA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</si>
</sst>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FF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2"/>
      <color rgb="FF0000FF"/>
      <name val="Arial"/>
    </font>
    <font>
      <sz val="12"/>
      <color rgb="FF0000FF"/>
      <name val="Arial"/>
    </font>
    <font>
      <b/>
      <sz val="10"/>
      <color rgb="FFFF0000"/>
      <name val="Arial"/>
    </font>
    <font>
      <b/>
      <sz val="14"/>
      <color rgb="FFFFFFFF"/>
      <name val="Arial"/>
    </font>
    <font>
      <sz val="12"/>
      <color rgb="FF000000"/>
      <name val="Arial Black"/>
    </font>
    <font>
      <b/>
      <sz val="20"/>
      <color rgb="FF000000"/>
      <name val="Arial"/>
    </font>
    <font>
      <b/>
      <sz val="18"/>
      <color rgb="FFFF0000"/>
      <name val="Arial"/>
    </font>
    <font>
      <b/>
      <sz val="14"/>
      <color rgb="FFFF0000"/>
      <name val="Arial"/>
    </font>
    <font>
      <b/>
      <sz val="11"/>
      <color rgb="FFFFFFFF"/>
      <name val="Calibri"/>
    </font>
    <font>
      <b/>
      <sz val="16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69696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1" xfId="0" applyBorder="1" applyProtection="1">
      <protection locked="0"/>
    </xf>
    <xf numFmtId="9" fontId="4" fillId="0" borderId="1" xfId="0" applyNumberFormat="1" applyFont="1" applyBorder="1"/>
    <xf numFmtId="0" fontId="4" fillId="4" borderId="1" xfId="0" applyFont="1" applyFill="1" applyBorder="1" applyAlignment="1">
      <alignment textRotation="90"/>
    </xf>
    <xf numFmtId="9" fontId="0" fillId="0" borderId="2" xfId="0" applyNumberFormat="1" applyBorder="1" applyProtection="1">
      <protection locked="0"/>
    </xf>
    <xf numFmtId="9" fontId="0" fillId="0" borderId="1" xfId="0" applyNumberFormat="1" applyBorder="1" applyProtection="1">
      <protection locked="0"/>
    </xf>
    <xf numFmtId="0" fontId="0" fillId="2" borderId="1" xfId="0" applyFill="1" applyBorder="1" applyProtection="1">
      <protection locked="0"/>
    </xf>
    <xf numFmtId="0" fontId="4" fillId="5" borderId="1" xfId="0" applyFont="1" applyFill="1" applyBorder="1"/>
    <xf numFmtId="0" fontId="4" fillId="6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textRotation="90" wrapText="1"/>
      <protection locked="0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textRotation="90"/>
    </xf>
    <xf numFmtId="9" fontId="4" fillId="9" borderId="1" xfId="0" applyNumberFormat="1" applyFont="1" applyFill="1" applyBorder="1"/>
    <xf numFmtId="0" fontId="4" fillId="9" borderId="1" xfId="0" applyFont="1" applyFill="1" applyBorder="1" applyAlignment="1">
      <alignment textRotation="90"/>
    </xf>
    <xf numFmtId="0" fontId="4" fillId="9" borderId="1" xfId="0" applyFont="1" applyFill="1" applyBorder="1" applyAlignment="1">
      <alignment textRotation="90" wrapText="1"/>
    </xf>
    <xf numFmtId="0" fontId="9" fillId="0" borderId="4" xfId="0" applyFont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0" fillId="4" borderId="2" xfId="0" applyFill="1" applyBorder="1" applyAlignment="1" applyProtection="1">
      <alignment textRotation="90"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5" xfId="0" applyBorder="1"/>
    <xf numFmtId="0" fontId="4" fillId="0" borderId="6" xfId="0" applyFont="1" applyBorder="1" applyAlignment="1">
      <alignment horizontal="right"/>
    </xf>
    <xf numFmtId="0" fontId="4" fillId="11" borderId="7" xfId="0" applyFont="1" applyFill="1" applyBorder="1" applyAlignment="1">
      <alignment horizontal="center" vertical="center" textRotation="90" wrapText="1"/>
    </xf>
    <xf numFmtId="0" fontId="4" fillId="11" borderId="8" xfId="0" applyFont="1" applyFill="1" applyBorder="1" applyAlignment="1">
      <alignment horizontal="center" vertical="center" textRotation="90" wrapText="1"/>
    </xf>
    <xf numFmtId="0" fontId="10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0" xfId="0" applyProtection="1">
      <protection locked="0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7" borderId="15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13" borderId="17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2" fillId="14" borderId="15" xfId="0" applyFont="1" applyFill="1" applyBorder="1" applyAlignment="1">
      <alignment horizontal="center"/>
    </xf>
    <xf numFmtId="0" fontId="12" fillId="14" borderId="17" xfId="0" applyFont="1" applyFill="1" applyBorder="1" applyAlignment="1">
      <alignment horizontal="center"/>
    </xf>
    <xf numFmtId="0" fontId="12" fillId="14" borderId="2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3" fillId="15" borderId="19" xfId="0" applyFont="1" applyFill="1" applyBorder="1" applyAlignment="1">
      <alignment horizontal="center"/>
    </xf>
    <xf numFmtId="0" fontId="14" fillId="14" borderId="20" xfId="0" applyFont="1" applyFill="1" applyBorder="1" applyAlignment="1">
      <alignment horizontal="center" vertical="center"/>
    </xf>
    <xf numFmtId="0" fontId="14" fillId="14" borderId="21" xfId="0" applyFont="1" applyFill="1" applyBorder="1" applyAlignment="1">
      <alignment horizontal="center" vertical="center"/>
    </xf>
    <xf numFmtId="0" fontId="14" fillId="14" borderId="22" xfId="0" applyFont="1" applyFill="1" applyBorder="1" applyAlignment="1">
      <alignment horizontal="center" vertical="center"/>
    </xf>
    <xf numFmtId="0" fontId="14" fillId="14" borderId="23" xfId="0" applyFont="1" applyFill="1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4" fillId="14" borderId="24" xfId="0" applyFont="1" applyFill="1" applyBorder="1" applyAlignment="1">
      <alignment horizontal="center" vertical="center"/>
    </xf>
    <xf numFmtId="0" fontId="14" fillId="14" borderId="18" xfId="0" applyFont="1" applyFill="1" applyBorder="1" applyAlignment="1">
      <alignment horizontal="center" vertical="center"/>
    </xf>
    <xf numFmtId="0" fontId="14" fillId="14" borderId="25" xfId="0" applyFont="1" applyFill="1" applyBorder="1" applyAlignment="1">
      <alignment horizontal="center" vertical="center"/>
    </xf>
    <xf numFmtId="0" fontId="14" fillId="14" borderId="2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</cellXfs>
  <cellStyles count="1">
    <cellStyle name="Normal" xfId="0" builtinId="0"/>
  </cellStyles>
  <dxfs count="63"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69" zoomScaleNormal="85" workbookViewId="0">
      <pane xSplit="6" ySplit="12" topLeftCell="AR31" activePane="bottomRight" state="frozen"/>
      <selection pane="topRight"/>
      <selection pane="bottomLeft"/>
      <selection pane="bottomRight" activeCell="AU41" sqref="AU41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62" t="s">
        <v>0</v>
      </c>
      <c r="B1" s="62"/>
      <c r="C1" s="62"/>
      <c r="D1" s="62"/>
      <c r="E1" s="62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78" t="s">
        <v>6</v>
      </c>
      <c r="H4" s="78"/>
      <c r="I4" s="78"/>
      <c r="J4" s="78"/>
      <c r="K4" s="78"/>
      <c r="L4" s="78"/>
      <c r="M4" s="78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70</v>
      </c>
      <c r="E6" s="2" t="s">
        <v>10</v>
      </c>
      <c r="G6" s="47" t="str">
        <f>IF(Y11&gt;110%,"Error Mayor que 110%","")</f>
        <v/>
      </c>
      <c r="H6" s="48"/>
      <c r="I6" s="48"/>
      <c r="J6" s="48"/>
      <c r="K6" s="48"/>
      <c r="L6" s="48"/>
      <c r="Z6" s="47" t="str">
        <f>IF(AR11&gt;110%,"Error Mayor que 110%","")</f>
        <v/>
      </c>
      <c r="AA6" s="48"/>
      <c r="AB6" s="48"/>
      <c r="AC6" s="48"/>
      <c r="AD6" s="48"/>
      <c r="AE6" s="48"/>
      <c r="AS6" s="47" t="str">
        <f>IF(BK11&gt;110%,"Error Mayor que 110%","")</f>
        <v/>
      </c>
      <c r="AT6" s="48"/>
      <c r="AU6" s="48"/>
      <c r="AV6" s="48"/>
      <c r="AW6" s="48"/>
      <c r="AX6" s="48"/>
      <c r="BL6" s="47" t="str">
        <f>IF(CD11&gt;110%,"Error Mayor que 110%","")</f>
        <v/>
      </c>
      <c r="BM6" s="48"/>
      <c r="BN6" s="48"/>
      <c r="BO6" s="48"/>
      <c r="BP6" s="48"/>
      <c r="BQ6" s="48"/>
    </row>
    <row r="7" spans="1:86" ht="23.25" customHeight="1" x14ac:dyDescent="0.35">
      <c r="B7" t="s">
        <v>11</v>
      </c>
      <c r="D7" t="s">
        <v>71</v>
      </c>
      <c r="E7" s="6" t="s">
        <v>12</v>
      </c>
      <c r="G7" s="52" t="s">
        <v>13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  <c r="Z7" s="61" t="s">
        <v>13</v>
      </c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4"/>
      <c r="AS7" s="61" t="s">
        <v>13</v>
      </c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4"/>
      <c r="BL7" s="61" t="s">
        <v>13</v>
      </c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  <c r="CE7" s="63" t="s">
        <v>14</v>
      </c>
      <c r="CF7" s="64"/>
      <c r="CG7" s="64"/>
      <c r="CH7" s="65"/>
    </row>
    <row r="8" spans="1:86" ht="18" customHeight="1" x14ac:dyDescent="0.25">
      <c r="G8" s="58">
        <v>1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60"/>
      <c r="Z8" s="58">
        <v>2</v>
      </c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60"/>
      <c r="AS8" s="58">
        <v>3</v>
      </c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60"/>
      <c r="BL8" s="58">
        <v>4</v>
      </c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60"/>
      <c r="CE8" s="66"/>
      <c r="CF8" s="67"/>
      <c r="CG8" s="67"/>
      <c r="CH8" s="68"/>
    </row>
    <row r="9" spans="1:86" ht="15.75" customHeight="1" x14ac:dyDescent="0.25">
      <c r="G9" s="55" t="s">
        <v>15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5" t="s">
        <v>15</v>
      </c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7"/>
      <c r="AS9" s="55" t="s">
        <v>15</v>
      </c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7"/>
      <c r="BL9" s="72" t="s">
        <v>15</v>
      </c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4"/>
      <c r="CE9" s="66"/>
      <c r="CF9" s="67"/>
      <c r="CG9" s="67"/>
      <c r="CH9" s="68"/>
    </row>
    <row r="10" spans="1:86" ht="13.5" customHeight="1" x14ac:dyDescent="0.2">
      <c r="G10" s="49" t="s">
        <v>16</v>
      </c>
      <c r="H10" s="51"/>
      <c r="I10" s="51"/>
      <c r="J10" s="51"/>
      <c r="K10" s="51"/>
      <c r="L10" s="50"/>
      <c r="M10" s="49" t="s">
        <v>17</v>
      </c>
      <c r="N10" s="51"/>
      <c r="O10" s="51"/>
      <c r="P10" s="51"/>
      <c r="Q10" s="51"/>
      <c r="R10" s="50"/>
      <c r="S10" s="49" t="s">
        <v>18</v>
      </c>
      <c r="T10" s="51"/>
      <c r="U10" s="51"/>
      <c r="V10" s="50"/>
      <c r="W10" s="49" t="s">
        <v>19</v>
      </c>
      <c r="X10" s="50"/>
      <c r="Y10" s="23" t="s">
        <v>20</v>
      </c>
      <c r="Z10" s="49" t="s">
        <v>16</v>
      </c>
      <c r="AA10" s="51"/>
      <c r="AB10" s="51"/>
      <c r="AC10" s="51"/>
      <c r="AD10" s="51"/>
      <c r="AE10" s="50"/>
      <c r="AF10" s="49" t="s">
        <v>17</v>
      </c>
      <c r="AG10" s="51"/>
      <c r="AH10" s="51"/>
      <c r="AI10" s="51"/>
      <c r="AJ10" s="51"/>
      <c r="AK10" s="50"/>
      <c r="AL10" s="49" t="s">
        <v>18</v>
      </c>
      <c r="AM10" s="51"/>
      <c r="AN10" s="51"/>
      <c r="AO10" s="50"/>
      <c r="AP10" s="49" t="s">
        <v>19</v>
      </c>
      <c r="AQ10" s="50"/>
      <c r="AR10" s="23" t="s">
        <v>20</v>
      </c>
      <c r="AS10" s="49" t="s">
        <v>16</v>
      </c>
      <c r="AT10" s="51"/>
      <c r="AU10" s="51"/>
      <c r="AV10" s="51"/>
      <c r="AW10" s="51"/>
      <c r="AX10" s="50"/>
      <c r="AY10" s="49" t="s">
        <v>17</v>
      </c>
      <c r="AZ10" s="51"/>
      <c r="BA10" s="51"/>
      <c r="BB10" s="51"/>
      <c r="BC10" s="51"/>
      <c r="BD10" s="50"/>
      <c r="BE10" s="49" t="s">
        <v>18</v>
      </c>
      <c r="BF10" s="51"/>
      <c r="BG10" s="51"/>
      <c r="BH10" s="50"/>
      <c r="BI10" s="49" t="s">
        <v>19</v>
      </c>
      <c r="BJ10" s="50"/>
      <c r="BK10" s="23" t="s">
        <v>20</v>
      </c>
      <c r="BL10" s="75" t="s">
        <v>16</v>
      </c>
      <c r="BM10" s="76"/>
      <c r="BN10" s="76"/>
      <c r="BO10" s="76"/>
      <c r="BP10" s="76"/>
      <c r="BQ10" s="77"/>
      <c r="BR10" s="75" t="s">
        <v>17</v>
      </c>
      <c r="BS10" s="76"/>
      <c r="BT10" s="76"/>
      <c r="BU10" s="76"/>
      <c r="BV10" s="76"/>
      <c r="BW10" s="77"/>
      <c r="BX10" s="75" t="s">
        <v>18</v>
      </c>
      <c r="BY10" s="76"/>
      <c r="BZ10" s="76"/>
      <c r="CA10" s="77"/>
      <c r="CB10" s="75" t="s">
        <v>19</v>
      </c>
      <c r="CC10" s="77"/>
      <c r="CD10" s="29" t="s">
        <v>20</v>
      </c>
      <c r="CE10" s="66"/>
      <c r="CF10" s="67"/>
      <c r="CG10" s="67"/>
      <c r="CH10" s="68"/>
    </row>
    <row r="11" spans="1:86" ht="13.5" customHeight="1" x14ac:dyDescent="0.2">
      <c r="E11" s="33"/>
      <c r="F11" s="34" t="s">
        <v>21</v>
      </c>
      <c r="G11" s="10">
        <v>0.3</v>
      </c>
      <c r="H11" s="11"/>
      <c r="I11" s="11"/>
      <c r="J11" s="11"/>
      <c r="K11" s="11"/>
      <c r="L11" s="25">
        <f>SUM(G11:K11)</f>
        <v>0.3</v>
      </c>
      <c r="M11" s="10">
        <v>0.2</v>
      </c>
      <c r="N11" s="11"/>
      <c r="O11" s="11"/>
      <c r="P11" s="11"/>
      <c r="Q11" s="11"/>
      <c r="R11" s="25">
        <f>SUM(M11:Q11)</f>
        <v>0.2</v>
      </c>
      <c r="S11" s="10">
        <v>0.2</v>
      </c>
      <c r="T11" s="11"/>
      <c r="U11" s="11"/>
      <c r="V11" s="25">
        <f>SUM(S11:U11)</f>
        <v>0.2</v>
      </c>
      <c r="W11" s="11">
        <v>0.3</v>
      </c>
      <c r="X11" s="8">
        <f>SUM(W11)</f>
        <v>0.3</v>
      </c>
      <c r="Y11" s="25">
        <f>IF(X11+V11+R11+L11&gt;110%,"error",X11+V11+R11+L11)</f>
        <v>1</v>
      </c>
      <c r="Z11" s="10">
        <v>0.1</v>
      </c>
      <c r="AA11" s="11">
        <v>0.2</v>
      </c>
      <c r="AB11" s="11"/>
      <c r="AC11" s="11"/>
      <c r="AD11" s="11"/>
      <c r="AE11" s="25">
        <f>SUM(Z11:AD11)</f>
        <v>0.30000000000000004</v>
      </c>
      <c r="AF11" s="10">
        <v>0.1</v>
      </c>
      <c r="AG11" s="11">
        <v>0.2</v>
      </c>
      <c r="AH11" s="11"/>
      <c r="AI11" s="11"/>
      <c r="AJ11" s="11"/>
      <c r="AK11" s="25">
        <f>SUM(AF11:AJ11)</f>
        <v>0.30000000000000004</v>
      </c>
      <c r="AL11" s="10">
        <v>0.4</v>
      </c>
      <c r="AM11" s="11"/>
      <c r="AN11" s="11"/>
      <c r="AO11" s="25">
        <f>SUM(AL11:AN11)</f>
        <v>0.4</v>
      </c>
      <c r="AP11" s="11"/>
      <c r="AQ11" s="25">
        <f>SUM(AP11)</f>
        <v>0</v>
      </c>
      <c r="AR11" s="25">
        <f>IF(AQ11+AO11+AK11+AE11&gt;110%,"error",AQ11+AO11+AK11+AE11)</f>
        <v>1</v>
      </c>
      <c r="AS11" s="10">
        <v>0.2</v>
      </c>
      <c r="AT11" s="11"/>
      <c r="AU11" s="11"/>
      <c r="AV11" s="11"/>
      <c r="AW11" s="11"/>
      <c r="AX11" s="25">
        <f>SUM(AS11:AW11)</f>
        <v>0.2</v>
      </c>
      <c r="AY11" s="10">
        <v>0.2</v>
      </c>
      <c r="AZ11" s="11"/>
      <c r="BA11" s="11"/>
      <c r="BB11" s="11"/>
      <c r="BC11" s="11"/>
      <c r="BD11" s="25">
        <f>SUM(AY11:BC11)</f>
        <v>0.2</v>
      </c>
      <c r="BE11" s="10">
        <v>0.6</v>
      </c>
      <c r="BF11" s="11"/>
      <c r="BG11" s="11"/>
      <c r="BH11" s="25">
        <f>SUM(BE11:BG11)</f>
        <v>0.6</v>
      </c>
      <c r="BI11" s="11"/>
      <c r="BJ11" s="25">
        <f>SUM(BI11)</f>
        <v>0</v>
      </c>
      <c r="BK11" s="25">
        <f>IF(BJ11+BH11+BD11+AX11&gt;110%,"error",BJ11+BH11+BD11+AX11)</f>
        <v>1</v>
      </c>
      <c r="BL11" s="10"/>
      <c r="BM11" s="11"/>
      <c r="BN11" s="11"/>
      <c r="BO11" s="11"/>
      <c r="BP11" s="11"/>
      <c r="BQ11" s="8">
        <f>SUM(BL11:BP11)</f>
        <v>0</v>
      </c>
      <c r="BR11" s="10"/>
      <c r="BS11" s="11"/>
      <c r="BT11" s="11"/>
      <c r="BU11" s="11"/>
      <c r="BV11" s="11"/>
      <c r="BW11" s="8">
        <f>SUM(BR11:BV11)</f>
        <v>0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</v>
      </c>
      <c r="CE11" s="69"/>
      <c r="CF11" s="70"/>
      <c r="CG11" s="70"/>
      <c r="CH11" s="71"/>
    </row>
    <row r="12" spans="1:86" ht="93.75" customHeight="1" x14ac:dyDescent="0.2">
      <c r="A12" s="35" t="s">
        <v>22</v>
      </c>
      <c r="B12" s="36" t="s">
        <v>23</v>
      </c>
      <c r="C12" s="36" t="s">
        <v>24</v>
      </c>
      <c r="D12" s="36" t="s">
        <v>25</v>
      </c>
      <c r="E12" s="37" t="s">
        <v>26</v>
      </c>
      <c r="F12" s="38" t="s">
        <v>27</v>
      </c>
      <c r="G12" s="30" t="s">
        <v>130</v>
      </c>
      <c r="H12" s="22"/>
      <c r="I12" s="22"/>
      <c r="J12" s="22"/>
      <c r="K12" s="22"/>
      <c r="L12" s="26" t="s">
        <v>28</v>
      </c>
      <c r="M12" s="22" t="s">
        <v>131</v>
      </c>
      <c r="N12" s="22"/>
      <c r="O12" s="22"/>
      <c r="P12" s="22"/>
      <c r="Q12" s="22"/>
      <c r="R12" s="26" t="s">
        <v>28</v>
      </c>
      <c r="S12" s="22" t="s">
        <v>132</v>
      </c>
      <c r="T12" s="22"/>
      <c r="U12" s="22"/>
      <c r="V12" s="26" t="s">
        <v>29</v>
      </c>
      <c r="W12" s="22" t="s">
        <v>133</v>
      </c>
      <c r="X12" s="9" t="s">
        <v>30</v>
      </c>
      <c r="Y12" s="24" t="s">
        <v>31</v>
      </c>
      <c r="Z12" s="22" t="s">
        <v>138</v>
      </c>
      <c r="AA12" s="22" t="s">
        <v>139</v>
      </c>
      <c r="AB12" s="22"/>
      <c r="AC12" s="22"/>
      <c r="AD12" s="22"/>
      <c r="AE12" s="26" t="s">
        <v>28</v>
      </c>
      <c r="AF12" s="22" t="s">
        <v>138</v>
      </c>
      <c r="AG12" s="22" t="s">
        <v>144</v>
      </c>
      <c r="AH12" s="22"/>
      <c r="AI12" s="22"/>
      <c r="AJ12" s="22"/>
      <c r="AK12" s="26" t="s">
        <v>28</v>
      </c>
      <c r="AL12" s="22" t="s">
        <v>141</v>
      </c>
      <c r="AM12" s="22"/>
      <c r="AN12" s="22"/>
      <c r="AO12" s="26" t="s">
        <v>29</v>
      </c>
      <c r="AP12" s="22"/>
      <c r="AQ12" s="26" t="s">
        <v>30</v>
      </c>
      <c r="AR12" s="24" t="s">
        <v>31</v>
      </c>
      <c r="AS12" s="22" t="s">
        <v>145</v>
      </c>
      <c r="AT12" s="22"/>
      <c r="AU12" s="22"/>
      <c r="AV12" s="22"/>
      <c r="AW12" s="22"/>
      <c r="AX12" s="26" t="s">
        <v>28</v>
      </c>
      <c r="AY12" s="22" t="s">
        <v>146</v>
      </c>
      <c r="AZ12" s="22"/>
      <c r="BA12" s="22"/>
      <c r="BB12" s="22"/>
      <c r="BC12" s="22"/>
      <c r="BD12" s="26" t="s">
        <v>28</v>
      </c>
      <c r="BE12" s="22" t="s">
        <v>144</v>
      </c>
      <c r="BF12" s="22"/>
      <c r="BG12" s="22"/>
      <c r="BH12" s="27" t="s">
        <v>29</v>
      </c>
      <c r="BI12" s="22"/>
      <c r="BJ12" s="26" t="s">
        <v>30</v>
      </c>
      <c r="BK12" s="24" t="s">
        <v>31</v>
      </c>
      <c r="BL12" s="22"/>
      <c r="BM12" s="22"/>
      <c r="BN12" s="22"/>
      <c r="BO12" s="22"/>
      <c r="BP12" s="22"/>
      <c r="BQ12" s="26" t="s">
        <v>28</v>
      </c>
      <c r="BR12" s="22"/>
      <c r="BS12" s="22"/>
      <c r="BT12" s="22"/>
      <c r="BU12" s="22"/>
      <c r="BV12" s="22"/>
      <c r="BW12" s="26" t="s">
        <v>28</v>
      </c>
      <c r="BX12" s="22"/>
      <c r="BY12" s="22"/>
      <c r="BZ12" s="22"/>
      <c r="CA12" s="26" t="s">
        <v>29</v>
      </c>
      <c r="CB12" s="22"/>
      <c r="CC12" s="26" t="s">
        <v>30</v>
      </c>
      <c r="CD12" s="24" t="s">
        <v>31</v>
      </c>
      <c r="CE12" s="15" t="s">
        <v>32</v>
      </c>
      <c r="CF12" s="15" t="s">
        <v>33</v>
      </c>
      <c r="CG12" s="15" t="s">
        <v>34</v>
      </c>
      <c r="CH12" s="15" t="s">
        <v>35</v>
      </c>
    </row>
    <row r="13" spans="1:86" ht="20.25" customHeight="1" x14ac:dyDescent="0.4">
      <c r="A13" s="39">
        <v>1</v>
      </c>
      <c r="B13" s="2">
        <v>7196293</v>
      </c>
      <c r="C13" s="2">
        <v>5223</v>
      </c>
      <c r="D13" s="2">
        <v>14709</v>
      </c>
      <c r="E13" s="2" t="s">
        <v>36</v>
      </c>
      <c r="F13" s="40" t="s">
        <v>37</v>
      </c>
      <c r="G13" s="31">
        <v>10</v>
      </c>
      <c r="H13" s="7"/>
      <c r="I13" s="7"/>
      <c r="J13" s="7"/>
      <c r="K13" s="7"/>
      <c r="L13" s="13">
        <f t="shared" ref="L13:L44" si="0">IF(OR($G$4="MEDIA",$G$4="BASICA - TERCER CICLO"),ROUND((G13*$G$11)+(H13*$H$11)+(I13*$I$11)+(J13*$J$11)+(K13*$K$11),2),ROUND((G13*$G$11)+(H13*$H$11)+(I13*$I$11)+(J13*$J$11)+(K13*$K$11),2))</f>
        <v>3</v>
      </c>
      <c r="M13" s="7">
        <v>10</v>
      </c>
      <c r="N13" s="7"/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2</v>
      </c>
      <c r="S13" s="7">
        <v>9</v>
      </c>
      <c r="T13" s="7"/>
      <c r="U13" s="7"/>
      <c r="V13" s="13">
        <f t="shared" ref="V13:V44" si="2">IF(OR($G$4="MEDIA",$G$4="BASICA - TERCER CICLO"),ROUND((S13*$S$11)+(T13*$T$11)+(U13*$U$11),2),ROUND((S13*$S$11)+(T13*$T$11)+(U13*$U$11),2))</f>
        <v>1.8</v>
      </c>
      <c r="W13" s="7">
        <v>10</v>
      </c>
      <c r="X13" s="14">
        <f t="shared" ref="X13:X44" si="3">IF(OR($G$4="MEDIA",$G$4="BASICA - TERCER CICLO"),ROUND((W13*$W$11),2),ROUND((W13*$W$11),0))</f>
        <v>3</v>
      </c>
      <c r="Y13" s="28">
        <f t="shared" ref="Y13:Y44" si="4">IF(OR($G$4="MEDIA",$G$4="BASICA - TERCER CICLO"),ROUND((L13+R13+V13+X13),1),IF($G$4="BASICA",ROUND((L13+R13+V13+X13),0),ROUND((L13+R13+V13+X13),1)))</f>
        <v>9.8000000000000007</v>
      </c>
      <c r="Z13" s="7">
        <v>10</v>
      </c>
      <c r="AA13" s="7">
        <v>10</v>
      </c>
      <c r="AB13" s="7"/>
      <c r="AC13" s="7"/>
      <c r="AD13" s="7"/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3</v>
      </c>
      <c r="AF13" s="7">
        <v>10</v>
      </c>
      <c r="AG13" s="7">
        <v>10</v>
      </c>
      <c r="AH13" s="7"/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3</v>
      </c>
      <c r="AL13" s="7">
        <v>9</v>
      </c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3.6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9.6</v>
      </c>
      <c r="AS13" s="7">
        <v>10</v>
      </c>
      <c r="AT13" s="7"/>
      <c r="AU13" s="7"/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2</v>
      </c>
      <c r="AY13" s="7">
        <v>9</v>
      </c>
      <c r="AZ13" s="7"/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1.8</v>
      </c>
      <c r="BE13" s="7">
        <v>8</v>
      </c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4.8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8.6</v>
      </c>
      <c r="BL13" s="7"/>
      <c r="BM13" s="7"/>
      <c r="BN13" s="7"/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7"/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0</v>
      </c>
      <c r="CE13" s="28">
        <f t="shared" ref="CE13:CE44" si="20">IF($G$4 = "MEDIA",ROUND(((Y13+AR13+BK13+CD13)/4),0),ROUND(((Y13+AR13+BK13)/3),0))</f>
        <v>7</v>
      </c>
      <c r="CF13" s="18"/>
      <c r="CG13" s="28">
        <f t="shared" ref="CG13:CG44" si="21">IF(AND(CE13&lt;5,$G$4="BASICA"),ROUND((CE13+CF13)/2,0),IF(AND(CE13&lt;6,$G$4="MEDIA"),ROUND((CE13+CF13)/2,0),CE13))</f>
        <v>7</v>
      </c>
      <c r="CH13" s="17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41">
        <v>2</v>
      </c>
      <c r="B14" s="3">
        <v>7296432</v>
      </c>
      <c r="C14" s="3">
        <v>5204</v>
      </c>
      <c r="D14" s="3">
        <v>14668</v>
      </c>
      <c r="E14" s="3" t="s">
        <v>38</v>
      </c>
      <c r="F14" s="42" t="s">
        <v>37</v>
      </c>
      <c r="G14" s="32">
        <v>10</v>
      </c>
      <c r="H14" s="12"/>
      <c r="I14" s="12"/>
      <c r="J14" s="12"/>
      <c r="K14" s="12"/>
      <c r="L14" s="13">
        <f t="shared" si="0"/>
        <v>3</v>
      </c>
      <c r="M14" s="12">
        <v>10</v>
      </c>
      <c r="N14" s="12"/>
      <c r="O14" s="12"/>
      <c r="P14" s="12"/>
      <c r="Q14" s="12"/>
      <c r="R14" s="13">
        <f t="shared" si="1"/>
        <v>2</v>
      </c>
      <c r="S14" s="12">
        <v>10</v>
      </c>
      <c r="T14" s="12"/>
      <c r="U14" s="12"/>
      <c r="V14" s="13">
        <f t="shared" si="2"/>
        <v>2</v>
      </c>
      <c r="W14" s="12">
        <v>10</v>
      </c>
      <c r="X14" s="14">
        <f t="shared" si="3"/>
        <v>3</v>
      </c>
      <c r="Y14" s="28">
        <f t="shared" si="4"/>
        <v>10</v>
      </c>
      <c r="Z14" s="12">
        <v>10</v>
      </c>
      <c r="AA14" s="12">
        <v>10</v>
      </c>
      <c r="AB14" s="12"/>
      <c r="AC14" s="12"/>
      <c r="AD14" s="12"/>
      <c r="AE14" s="13">
        <f t="shared" si="5"/>
        <v>3</v>
      </c>
      <c r="AF14" s="12">
        <v>10</v>
      </c>
      <c r="AG14" s="12">
        <v>10</v>
      </c>
      <c r="AH14" s="12"/>
      <c r="AI14" s="12"/>
      <c r="AJ14" s="12"/>
      <c r="AK14" s="13">
        <f t="shared" si="6"/>
        <v>3</v>
      </c>
      <c r="AL14" s="12">
        <v>10</v>
      </c>
      <c r="AM14" s="12"/>
      <c r="AN14" s="12"/>
      <c r="AO14" s="13">
        <f t="shared" si="7"/>
        <v>4</v>
      </c>
      <c r="AP14" s="12"/>
      <c r="AQ14" s="14">
        <f t="shared" si="8"/>
        <v>0</v>
      </c>
      <c r="AR14" s="28">
        <f t="shared" si="9"/>
        <v>10</v>
      </c>
      <c r="AS14" s="12">
        <v>10</v>
      </c>
      <c r="AT14" s="12"/>
      <c r="AU14" s="12"/>
      <c r="AV14" s="12"/>
      <c r="AW14" s="12"/>
      <c r="AX14" s="13">
        <f t="shared" si="10"/>
        <v>2</v>
      </c>
      <c r="AY14" s="12">
        <v>9</v>
      </c>
      <c r="AZ14" s="12"/>
      <c r="BA14" s="12"/>
      <c r="BB14" s="12"/>
      <c r="BC14" s="12"/>
      <c r="BD14" s="13">
        <f t="shared" si="11"/>
        <v>1.8</v>
      </c>
      <c r="BE14" s="12">
        <v>9</v>
      </c>
      <c r="BF14" s="12"/>
      <c r="BG14" s="12"/>
      <c r="BH14" s="13">
        <f t="shared" si="12"/>
        <v>5.4</v>
      </c>
      <c r="BI14" s="12"/>
      <c r="BJ14" s="14">
        <f t="shared" si="13"/>
        <v>0</v>
      </c>
      <c r="BK14" s="28">
        <f t="shared" si="14"/>
        <v>9.1999999999999993</v>
      </c>
      <c r="BL14" s="12"/>
      <c r="BM14" s="12"/>
      <c r="BN14" s="12"/>
      <c r="BO14" s="12"/>
      <c r="BP14" s="12"/>
      <c r="BQ14" s="13">
        <f t="shared" si="15"/>
        <v>0</v>
      </c>
      <c r="BR14" s="12"/>
      <c r="BS14" s="12"/>
      <c r="BT14" s="12"/>
      <c r="BU14" s="12"/>
      <c r="BV14" s="12"/>
      <c r="BW14" s="13">
        <f t="shared" si="16"/>
        <v>0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0</v>
      </c>
      <c r="CE14" s="28">
        <f t="shared" si="20"/>
        <v>7</v>
      </c>
      <c r="CF14" s="19"/>
      <c r="CG14" s="28">
        <f t="shared" si="21"/>
        <v>7</v>
      </c>
      <c r="CH14" s="16" t="str">
        <f t="shared" si="22"/>
        <v>Aprobado</v>
      </c>
    </row>
    <row r="15" spans="1:86" ht="20.25" customHeight="1" x14ac:dyDescent="0.4">
      <c r="A15" s="39">
        <v>3</v>
      </c>
      <c r="B15" s="2">
        <v>19707720</v>
      </c>
      <c r="C15" s="2">
        <v>5207</v>
      </c>
      <c r="D15" s="2">
        <v>14675</v>
      </c>
      <c r="E15" s="2" t="s">
        <v>39</v>
      </c>
      <c r="F15" s="40" t="s">
        <v>37</v>
      </c>
      <c r="G15" s="31">
        <v>10</v>
      </c>
      <c r="H15" s="7"/>
      <c r="I15" s="7"/>
      <c r="J15" s="7"/>
      <c r="K15" s="7"/>
      <c r="L15" s="13">
        <f t="shared" si="0"/>
        <v>3</v>
      </c>
      <c r="M15" s="7">
        <v>10</v>
      </c>
      <c r="N15" s="7"/>
      <c r="O15" s="7"/>
      <c r="P15" s="7"/>
      <c r="Q15" s="7"/>
      <c r="R15" s="13">
        <f t="shared" si="1"/>
        <v>2</v>
      </c>
      <c r="S15" s="7">
        <v>9</v>
      </c>
      <c r="T15" s="7"/>
      <c r="U15" s="7"/>
      <c r="V15" s="13">
        <f t="shared" si="2"/>
        <v>1.8</v>
      </c>
      <c r="W15" s="7">
        <v>9</v>
      </c>
      <c r="X15" s="14">
        <f t="shared" si="3"/>
        <v>2.7</v>
      </c>
      <c r="Y15" s="28">
        <f t="shared" si="4"/>
        <v>9.5</v>
      </c>
      <c r="Z15" s="7">
        <v>10</v>
      </c>
      <c r="AA15" s="7">
        <v>10</v>
      </c>
      <c r="AB15" s="7"/>
      <c r="AC15" s="7"/>
      <c r="AD15" s="7"/>
      <c r="AE15" s="13">
        <f t="shared" si="5"/>
        <v>3</v>
      </c>
      <c r="AF15" s="7">
        <v>10</v>
      </c>
      <c r="AG15" s="7">
        <v>10</v>
      </c>
      <c r="AH15" s="7"/>
      <c r="AI15" s="7"/>
      <c r="AJ15" s="7"/>
      <c r="AK15" s="13">
        <f t="shared" si="6"/>
        <v>3</v>
      </c>
      <c r="AL15" s="7">
        <v>10</v>
      </c>
      <c r="AM15" s="7"/>
      <c r="AN15" s="7"/>
      <c r="AO15" s="13">
        <f t="shared" si="7"/>
        <v>4</v>
      </c>
      <c r="AP15" s="7"/>
      <c r="AQ15" s="14">
        <f t="shared" si="8"/>
        <v>0</v>
      </c>
      <c r="AR15" s="28">
        <f t="shared" si="9"/>
        <v>10</v>
      </c>
      <c r="AS15" s="7">
        <v>10</v>
      </c>
      <c r="AT15" s="7"/>
      <c r="AU15" s="7"/>
      <c r="AV15" s="7"/>
      <c r="AW15" s="7"/>
      <c r="AX15" s="13">
        <f t="shared" si="10"/>
        <v>2</v>
      </c>
      <c r="AY15" s="7">
        <v>9</v>
      </c>
      <c r="AZ15" s="7"/>
      <c r="BA15" s="7"/>
      <c r="BB15" s="7"/>
      <c r="BC15" s="7"/>
      <c r="BD15" s="13">
        <f t="shared" si="11"/>
        <v>1.8</v>
      </c>
      <c r="BE15" s="7">
        <v>8</v>
      </c>
      <c r="BF15" s="7"/>
      <c r="BG15" s="7"/>
      <c r="BH15" s="13">
        <f t="shared" si="12"/>
        <v>4.8</v>
      </c>
      <c r="BI15" s="7"/>
      <c r="BJ15" s="14">
        <f t="shared" si="13"/>
        <v>0</v>
      </c>
      <c r="BK15" s="28">
        <f t="shared" si="14"/>
        <v>8.6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28">
        <f t="shared" si="20"/>
        <v>7</v>
      </c>
      <c r="CF15" s="20"/>
      <c r="CG15" s="28">
        <f t="shared" si="21"/>
        <v>7</v>
      </c>
      <c r="CH15" s="17" t="str">
        <f t="shared" si="22"/>
        <v>Aprobado</v>
      </c>
    </row>
    <row r="16" spans="1:86" ht="20.25" customHeight="1" x14ac:dyDescent="0.4">
      <c r="A16" s="41">
        <v>4</v>
      </c>
      <c r="B16" s="3">
        <v>2554020</v>
      </c>
      <c r="C16" s="3">
        <v>5206</v>
      </c>
      <c r="D16" s="3">
        <v>14673</v>
      </c>
      <c r="E16" s="3" t="s">
        <v>40</v>
      </c>
      <c r="F16" s="42" t="s">
        <v>37</v>
      </c>
      <c r="G16" s="32">
        <v>10</v>
      </c>
      <c r="H16" s="12"/>
      <c r="I16" s="12"/>
      <c r="J16" s="12"/>
      <c r="K16" s="12"/>
      <c r="L16" s="13">
        <f t="shared" si="0"/>
        <v>3</v>
      </c>
      <c r="M16" s="12">
        <v>10</v>
      </c>
      <c r="N16" s="12"/>
      <c r="O16" s="12"/>
      <c r="P16" s="12"/>
      <c r="Q16" s="12"/>
      <c r="R16" s="13">
        <f t="shared" si="1"/>
        <v>2</v>
      </c>
      <c r="S16" s="12">
        <v>9</v>
      </c>
      <c r="T16" s="12"/>
      <c r="U16" s="12"/>
      <c r="V16" s="13">
        <f t="shared" si="2"/>
        <v>1.8</v>
      </c>
      <c r="W16" s="12">
        <v>10</v>
      </c>
      <c r="X16" s="14">
        <f t="shared" si="3"/>
        <v>3</v>
      </c>
      <c r="Y16" s="28">
        <f t="shared" si="4"/>
        <v>9.8000000000000007</v>
      </c>
      <c r="Z16" s="12">
        <v>10</v>
      </c>
      <c r="AA16" s="12">
        <v>8</v>
      </c>
      <c r="AB16" s="12"/>
      <c r="AC16" s="12"/>
      <c r="AD16" s="12"/>
      <c r="AE16" s="13">
        <f t="shared" si="5"/>
        <v>2.6</v>
      </c>
      <c r="AF16" s="12">
        <v>10</v>
      </c>
      <c r="AG16" s="12">
        <v>10</v>
      </c>
      <c r="AH16" s="12"/>
      <c r="AI16" s="12"/>
      <c r="AJ16" s="12"/>
      <c r="AK16" s="13">
        <f t="shared" si="6"/>
        <v>3</v>
      </c>
      <c r="AL16" s="12">
        <v>9</v>
      </c>
      <c r="AM16" s="12"/>
      <c r="AN16" s="12"/>
      <c r="AO16" s="13">
        <f t="shared" si="7"/>
        <v>3.6</v>
      </c>
      <c r="AP16" s="12"/>
      <c r="AQ16" s="14">
        <f t="shared" si="8"/>
        <v>0</v>
      </c>
      <c r="AR16" s="28">
        <f t="shared" si="9"/>
        <v>9.1999999999999993</v>
      </c>
      <c r="AS16" s="12">
        <v>6</v>
      </c>
      <c r="AT16" s="12"/>
      <c r="AU16" s="12"/>
      <c r="AV16" s="12"/>
      <c r="AW16" s="12"/>
      <c r="AX16" s="13">
        <f t="shared" si="10"/>
        <v>1.2</v>
      </c>
      <c r="AY16" s="12">
        <v>7</v>
      </c>
      <c r="AZ16" s="12"/>
      <c r="BA16" s="12"/>
      <c r="BB16" s="12"/>
      <c r="BC16" s="12"/>
      <c r="BD16" s="13">
        <f t="shared" si="11"/>
        <v>1.4</v>
      </c>
      <c r="BE16" s="12">
        <v>8</v>
      </c>
      <c r="BF16" s="12"/>
      <c r="BG16" s="12"/>
      <c r="BH16" s="13">
        <f t="shared" si="12"/>
        <v>4.8</v>
      </c>
      <c r="BI16" s="12"/>
      <c r="BJ16" s="14">
        <f t="shared" si="13"/>
        <v>0</v>
      </c>
      <c r="BK16" s="28">
        <f t="shared" si="14"/>
        <v>7.4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28">
        <f t="shared" si="20"/>
        <v>7</v>
      </c>
      <c r="CF16" s="21"/>
      <c r="CG16" s="28">
        <f t="shared" si="21"/>
        <v>7</v>
      </c>
      <c r="CH16" s="16" t="str">
        <f t="shared" si="22"/>
        <v>Aprobado</v>
      </c>
    </row>
    <row r="17" spans="1:86" ht="20.25" customHeight="1" x14ac:dyDescent="0.4">
      <c r="A17" s="39">
        <v>5</v>
      </c>
      <c r="B17" s="2">
        <v>19826266</v>
      </c>
      <c r="C17" s="2">
        <v>5221</v>
      </c>
      <c r="D17" s="2">
        <v>14705</v>
      </c>
      <c r="E17" s="2" t="s">
        <v>41</v>
      </c>
      <c r="F17" s="40" t="s">
        <v>42</v>
      </c>
      <c r="G17" s="31">
        <v>10</v>
      </c>
      <c r="H17" s="7"/>
      <c r="I17" s="7"/>
      <c r="J17" s="7"/>
      <c r="K17" s="7"/>
      <c r="L17" s="13">
        <f t="shared" si="0"/>
        <v>3</v>
      </c>
      <c r="M17" s="7">
        <v>10</v>
      </c>
      <c r="N17" s="7"/>
      <c r="O17" s="7"/>
      <c r="P17" s="7"/>
      <c r="Q17" s="7"/>
      <c r="R17" s="13">
        <f t="shared" si="1"/>
        <v>2</v>
      </c>
      <c r="S17" s="7">
        <v>10</v>
      </c>
      <c r="T17" s="7"/>
      <c r="U17" s="7"/>
      <c r="V17" s="13">
        <f t="shared" si="2"/>
        <v>2</v>
      </c>
      <c r="W17" s="7">
        <v>10</v>
      </c>
      <c r="X17" s="14">
        <f t="shared" si="3"/>
        <v>3</v>
      </c>
      <c r="Y17" s="28">
        <f t="shared" si="4"/>
        <v>10</v>
      </c>
      <c r="Z17" s="7">
        <v>10</v>
      </c>
      <c r="AA17" s="7">
        <v>8</v>
      </c>
      <c r="AB17" s="7"/>
      <c r="AC17" s="7"/>
      <c r="AD17" s="7"/>
      <c r="AE17" s="13">
        <f t="shared" si="5"/>
        <v>2.6</v>
      </c>
      <c r="AF17" s="7"/>
      <c r="AG17" s="7">
        <v>8</v>
      </c>
      <c r="AH17" s="7"/>
      <c r="AI17" s="7"/>
      <c r="AJ17" s="7"/>
      <c r="AK17" s="13">
        <f t="shared" si="6"/>
        <v>1.6</v>
      </c>
      <c r="AL17" s="7">
        <v>8</v>
      </c>
      <c r="AM17" s="7"/>
      <c r="AN17" s="7"/>
      <c r="AO17" s="13">
        <f t="shared" si="7"/>
        <v>3.2</v>
      </c>
      <c r="AP17" s="7"/>
      <c r="AQ17" s="14">
        <f t="shared" si="8"/>
        <v>0</v>
      </c>
      <c r="AR17" s="28">
        <f t="shared" si="9"/>
        <v>7.4</v>
      </c>
      <c r="AS17" s="7">
        <v>10</v>
      </c>
      <c r="AT17" s="7"/>
      <c r="AU17" s="7"/>
      <c r="AV17" s="7"/>
      <c r="AW17" s="7"/>
      <c r="AX17" s="13">
        <f t="shared" si="10"/>
        <v>2</v>
      </c>
      <c r="AY17" s="7">
        <v>10</v>
      </c>
      <c r="AZ17" s="7"/>
      <c r="BA17" s="7"/>
      <c r="BB17" s="7"/>
      <c r="BC17" s="7"/>
      <c r="BD17" s="13">
        <f t="shared" si="11"/>
        <v>2</v>
      </c>
      <c r="BE17" s="7">
        <v>10</v>
      </c>
      <c r="BF17" s="7"/>
      <c r="BG17" s="7"/>
      <c r="BH17" s="13">
        <f t="shared" si="12"/>
        <v>6</v>
      </c>
      <c r="BI17" s="7"/>
      <c r="BJ17" s="14">
        <f t="shared" si="13"/>
        <v>0</v>
      </c>
      <c r="BK17" s="28">
        <f t="shared" si="14"/>
        <v>10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28">
        <f t="shared" si="20"/>
        <v>7</v>
      </c>
      <c r="CF17" s="20"/>
      <c r="CG17" s="28">
        <f t="shared" si="21"/>
        <v>7</v>
      </c>
      <c r="CH17" s="17" t="str">
        <f t="shared" si="22"/>
        <v>Aprobado</v>
      </c>
    </row>
    <row r="18" spans="1:86" ht="20.25" customHeight="1" x14ac:dyDescent="0.4">
      <c r="A18" s="41">
        <v>6</v>
      </c>
      <c r="B18" s="3">
        <v>2557645</v>
      </c>
      <c r="C18" s="3">
        <v>5201</v>
      </c>
      <c r="D18" s="3">
        <v>14662</v>
      </c>
      <c r="E18" s="3" t="s">
        <v>43</v>
      </c>
      <c r="F18" s="42" t="s">
        <v>37</v>
      </c>
      <c r="G18" s="32">
        <v>10</v>
      </c>
      <c r="H18" s="12"/>
      <c r="I18" s="12"/>
      <c r="J18" s="12"/>
      <c r="K18" s="12"/>
      <c r="L18" s="13">
        <f t="shared" si="0"/>
        <v>3</v>
      </c>
      <c r="M18" s="12">
        <v>10</v>
      </c>
      <c r="N18" s="12"/>
      <c r="O18" s="12"/>
      <c r="P18" s="12"/>
      <c r="Q18" s="12"/>
      <c r="R18" s="13">
        <f t="shared" si="1"/>
        <v>2</v>
      </c>
      <c r="S18" s="12">
        <v>10</v>
      </c>
      <c r="T18" s="12"/>
      <c r="U18" s="12"/>
      <c r="V18" s="13">
        <f t="shared" si="2"/>
        <v>2</v>
      </c>
      <c r="W18" s="12">
        <v>10</v>
      </c>
      <c r="X18" s="14">
        <f t="shared" si="3"/>
        <v>3</v>
      </c>
      <c r="Y18" s="28">
        <f t="shared" si="4"/>
        <v>10</v>
      </c>
      <c r="Z18" s="12">
        <v>10</v>
      </c>
      <c r="AA18" s="12">
        <v>10</v>
      </c>
      <c r="AB18" s="12"/>
      <c r="AC18" s="12"/>
      <c r="AD18" s="12"/>
      <c r="AE18" s="13">
        <f t="shared" si="5"/>
        <v>3</v>
      </c>
      <c r="AF18" s="12">
        <v>10</v>
      </c>
      <c r="AG18" s="12">
        <v>10</v>
      </c>
      <c r="AH18" s="12"/>
      <c r="AI18" s="12"/>
      <c r="AJ18" s="12"/>
      <c r="AK18" s="13">
        <f t="shared" si="6"/>
        <v>3</v>
      </c>
      <c r="AL18" s="12">
        <v>9</v>
      </c>
      <c r="AM18" s="12"/>
      <c r="AN18" s="12"/>
      <c r="AO18" s="13">
        <f t="shared" si="7"/>
        <v>3.6</v>
      </c>
      <c r="AP18" s="12"/>
      <c r="AQ18" s="14">
        <f t="shared" si="8"/>
        <v>0</v>
      </c>
      <c r="AR18" s="28">
        <f t="shared" si="9"/>
        <v>9.6</v>
      </c>
      <c r="AS18" s="12">
        <v>10</v>
      </c>
      <c r="AT18" s="12"/>
      <c r="AU18" s="12"/>
      <c r="AV18" s="12"/>
      <c r="AW18" s="12"/>
      <c r="AX18" s="13">
        <f t="shared" si="10"/>
        <v>2</v>
      </c>
      <c r="AY18" s="12">
        <v>10</v>
      </c>
      <c r="AZ18" s="12"/>
      <c r="BA18" s="12"/>
      <c r="BB18" s="12"/>
      <c r="BC18" s="12"/>
      <c r="BD18" s="13">
        <f t="shared" si="11"/>
        <v>2</v>
      </c>
      <c r="BE18" s="12">
        <v>9</v>
      </c>
      <c r="BF18" s="12"/>
      <c r="BG18" s="12"/>
      <c r="BH18" s="13">
        <f t="shared" si="12"/>
        <v>5.4</v>
      </c>
      <c r="BI18" s="12"/>
      <c r="BJ18" s="14">
        <f t="shared" si="13"/>
        <v>0</v>
      </c>
      <c r="BK18" s="28">
        <f t="shared" si="14"/>
        <v>9.4</v>
      </c>
      <c r="BL18" s="12"/>
      <c r="BM18" s="12"/>
      <c r="BN18" s="12"/>
      <c r="BO18" s="12"/>
      <c r="BP18" s="12"/>
      <c r="BQ18" s="13">
        <f t="shared" si="15"/>
        <v>0</v>
      </c>
      <c r="BR18" s="12"/>
      <c r="BS18" s="12"/>
      <c r="BT18" s="12"/>
      <c r="BU18" s="12"/>
      <c r="BV18" s="12"/>
      <c r="BW18" s="13">
        <f t="shared" si="16"/>
        <v>0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0</v>
      </c>
      <c r="CE18" s="28">
        <f t="shared" si="20"/>
        <v>7</v>
      </c>
      <c r="CF18" s="21"/>
      <c r="CG18" s="28">
        <f t="shared" si="21"/>
        <v>7</v>
      </c>
      <c r="CH18" s="16" t="str">
        <f t="shared" si="22"/>
        <v>Aprobado</v>
      </c>
    </row>
    <row r="19" spans="1:86" ht="20.25" customHeight="1" x14ac:dyDescent="0.4">
      <c r="A19" s="39">
        <v>7</v>
      </c>
      <c r="B19" s="2">
        <v>5822391</v>
      </c>
      <c r="C19" s="2">
        <v>5208</v>
      </c>
      <c r="D19" s="2">
        <v>14677</v>
      </c>
      <c r="E19" s="2" t="s">
        <v>44</v>
      </c>
      <c r="F19" s="40" t="s">
        <v>37</v>
      </c>
      <c r="G19" s="31">
        <v>7</v>
      </c>
      <c r="H19" s="7"/>
      <c r="I19" s="7"/>
      <c r="J19" s="7"/>
      <c r="K19" s="7"/>
      <c r="L19" s="13">
        <f t="shared" si="0"/>
        <v>2.1</v>
      </c>
      <c r="M19" s="7">
        <v>10</v>
      </c>
      <c r="N19" s="7"/>
      <c r="O19" s="7"/>
      <c r="P19" s="7"/>
      <c r="Q19" s="7"/>
      <c r="R19" s="13">
        <f t="shared" si="1"/>
        <v>2</v>
      </c>
      <c r="S19" s="7">
        <v>5</v>
      </c>
      <c r="T19" s="7"/>
      <c r="U19" s="7"/>
      <c r="V19" s="13">
        <f t="shared" si="2"/>
        <v>1</v>
      </c>
      <c r="W19" s="7">
        <v>10</v>
      </c>
      <c r="X19" s="14">
        <f t="shared" si="3"/>
        <v>3</v>
      </c>
      <c r="Y19" s="28">
        <f t="shared" si="4"/>
        <v>8.1</v>
      </c>
      <c r="Z19" s="7">
        <v>10</v>
      </c>
      <c r="AA19" s="7">
        <v>6</v>
      </c>
      <c r="AB19" s="7"/>
      <c r="AC19" s="7"/>
      <c r="AD19" s="7"/>
      <c r="AE19" s="13">
        <f t="shared" si="5"/>
        <v>2.2000000000000002</v>
      </c>
      <c r="AF19" s="7">
        <v>10</v>
      </c>
      <c r="AG19" s="7">
        <v>9</v>
      </c>
      <c r="AH19" s="7"/>
      <c r="AI19" s="7"/>
      <c r="AJ19" s="7"/>
      <c r="AK19" s="13">
        <f t="shared" si="6"/>
        <v>2.8</v>
      </c>
      <c r="AL19" s="7">
        <v>8</v>
      </c>
      <c r="AM19" s="7"/>
      <c r="AN19" s="7"/>
      <c r="AO19" s="13">
        <f t="shared" si="7"/>
        <v>3.2</v>
      </c>
      <c r="AP19" s="7"/>
      <c r="AQ19" s="14">
        <f t="shared" si="8"/>
        <v>0</v>
      </c>
      <c r="AR19" s="28">
        <f t="shared" si="9"/>
        <v>8.1999999999999993</v>
      </c>
      <c r="AS19" s="7">
        <v>8</v>
      </c>
      <c r="AT19" s="7"/>
      <c r="AU19" s="7"/>
      <c r="AV19" s="7"/>
      <c r="AW19" s="7"/>
      <c r="AX19" s="13">
        <f t="shared" si="10"/>
        <v>1.6</v>
      </c>
      <c r="AY19" s="7">
        <v>9</v>
      </c>
      <c r="AZ19" s="7"/>
      <c r="BA19" s="7"/>
      <c r="BB19" s="7"/>
      <c r="BC19" s="7"/>
      <c r="BD19" s="13">
        <f t="shared" si="11"/>
        <v>1.8</v>
      </c>
      <c r="BE19" s="7">
        <v>9</v>
      </c>
      <c r="BF19" s="7"/>
      <c r="BG19" s="7"/>
      <c r="BH19" s="13">
        <f t="shared" si="12"/>
        <v>5.4</v>
      </c>
      <c r="BI19" s="7"/>
      <c r="BJ19" s="14">
        <f t="shared" si="13"/>
        <v>0</v>
      </c>
      <c r="BK19" s="28">
        <f t="shared" si="14"/>
        <v>8.8000000000000007</v>
      </c>
      <c r="BL19" s="7"/>
      <c r="BM19" s="7"/>
      <c r="BN19" s="7"/>
      <c r="BO19" s="7"/>
      <c r="BP19" s="7"/>
      <c r="BQ19" s="13">
        <f t="shared" si="15"/>
        <v>0</v>
      </c>
      <c r="BR19" s="7"/>
      <c r="BS19" s="7"/>
      <c r="BT19" s="7"/>
      <c r="BU19" s="7"/>
      <c r="BV19" s="7"/>
      <c r="BW19" s="13">
        <f t="shared" si="16"/>
        <v>0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0</v>
      </c>
      <c r="CE19" s="28">
        <f t="shared" si="20"/>
        <v>6</v>
      </c>
      <c r="CF19" s="20"/>
      <c r="CG19" s="28">
        <f t="shared" si="21"/>
        <v>6</v>
      </c>
      <c r="CH19" s="17" t="str">
        <f t="shared" si="22"/>
        <v>Aprobado</v>
      </c>
    </row>
    <row r="20" spans="1:86" ht="20.25" customHeight="1" x14ac:dyDescent="0.4">
      <c r="A20" s="41">
        <v>8</v>
      </c>
      <c r="B20" s="3">
        <v>19836506</v>
      </c>
      <c r="C20" s="3">
        <v>5251</v>
      </c>
      <c r="D20" s="3">
        <v>14782</v>
      </c>
      <c r="E20" s="3" t="s">
        <v>45</v>
      </c>
      <c r="F20" s="42" t="s">
        <v>37</v>
      </c>
      <c r="G20" s="32">
        <v>8</v>
      </c>
      <c r="H20" s="12"/>
      <c r="I20" s="12"/>
      <c r="J20" s="12"/>
      <c r="K20" s="12"/>
      <c r="L20" s="13">
        <f t="shared" si="0"/>
        <v>2.4</v>
      </c>
      <c r="M20" s="12">
        <v>10</v>
      </c>
      <c r="N20" s="12"/>
      <c r="O20" s="12"/>
      <c r="P20" s="12"/>
      <c r="Q20" s="12"/>
      <c r="R20" s="13">
        <f t="shared" si="1"/>
        <v>2</v>
      </c>
      <c r="S20" s="12">
        <v>8</v>
      </c>
      <c r="T20" s="12"/>
      <c r="U20" s="12"/>
      <c r="V20" s="13">
        <f t="shared" si="2"/>
        <v>1.6</v>
      </c>
      <c r="W20" s="12">
        <v>8</v>
      </c>
      <c r="X20" s="14">
        <f t="shared" si="3"/>
        <v>2.4</v>
      </c>
      <c r="Y20" s="28">
        <f t="shared" si="4"/>
        <v>8.4</v>
      </c>
      <c r="Z20" s="12"/>
      <c r="AA20" s="12">
        <v>9.5</v>
      </c>
      <c r="AB20" s="12"/>
      <c r="AC20" s="12"/>
      <c r="AD20" s="12"/>
      <c r="AE20" s="13">
        <f t="shared" si="5"/>
        <v>1.9</v>
      </c>
      <c r="AF20" s="12">
        <v>10</v>
      </c>
      <c r="AG20" s="12">
        <v>10</v>
      </c>
      <c r="AH20" s="12"/>
      <c r="AI20" s="12"/>
      <c r="AJ20" s="12"/>
      <c r="AK20" s="13">
        <f t="shared" si="6"/>
        <v>3</v>
      </c>
      <c r="AL20" s="12">
        <v>10</v>
      </c>
      <c r="AM20" s="12"/>
      <c r="AN20" s="12"/>
      <c r="AO20" s="13">
        <f t="shared" si="7"/>
        <v>4</v>
      </c>
      <c r="AP20" s="12"/>
      <c r="AQ20" s="14">
        <f t="shared" si="8"/>
        <v>0</v>
      </c>
      <c r="AR20" s="28">
        <f t="shared" si="9"/>
        <v>8.9</v>
      </c>
      <c r="AS20" s="12">
        <v>9</v>
      </c>
      <c r="AT20" s="12"/>
      <c r="AU20" s="12"/>
      <c r="AV20" s="12"/>
      <c r="AW20" s="12"/>
      <c r="AX20" s="13">
        <f t="shared" si="10"/>
        <v>1.8</v>
      </c>
      <c r="AY20" s="12">
        <v>9</v>
      </c>
      <c r="AZ20" s="12"/>
      <c r="BA20" s="12"/>
      <c r="BB20" s="12"/>
      <c r="BC20" s="12"/>
      <c r="BD20" s="13">
        <f t="shared" si="11"/>
        <v>1.8</v>
      </c>
      <c r="BE20" s="12">
        <v>9</v>
      </c>
      <c r="BF20" s="12"/>
      <c r="BG20" s="12"/>
      <c r="BH20" s="13">
        <f t="shared" si="12"/>
        <v>5.4</v>
      </c>
      <c r="BI20" s="12"/>
      <c r="BJ20" s="14">
        <f t="shared" si="13"/>
        <v>0</v>
      </c>
      <c r="BK20" s="28">
        <f t="shared" si="14"/>
        <v>9</v>
      </c>
      <c r="BL20" s="12"/>
      <c r="BM20" s="12"/>
      <c r="BN20" s="12"/>
      <c r="BO20" s="12"/>
      <c r="BP20" s="12"/>
      <c r="BQ20" s="13">
        <f t="shared" si="15"/>
        <v>0</v>
      </c>
      <c r="BR20" s="12"/>
      <c r="BS20" s="12"/>
      <c r="BT20" s="12"/>
      <c r="BU20" s="12"/>
      <c r="BV20" s="12"/>
      <c r="BW20" s="13">
        <f t="shared" si="16"/>
        <v>0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0</v>
      </c>
      <c r="CE20" s="28">
        <f t="shared" si="20"/>
        <v>7</v>
      </c>
      <c r="CF20" s="21"/>
      <c r="CG20" s="28">
        <f t="shared" si="21"/>
        <v>7</v>
      </c>
      <c r="CH20" s="16" t="str">
        <f t="shared" si="22"/>
        <v>Aprobado</v>
      </c>
    </row>
    <row r="21" spans="1:86" ht="20.25" customHeight="1" x14ac:dyDescent="0.4">
      <c r="A21" s="39">
        <v>9</v>
      </c>
      <c r="B21" s="2">
        <v>2197204</v>
      </c>
      <c r="C21" s="2">
        <v>5219</v>
      </c>
      <c r="D21" s="2">
        <v>14699</v>
      </c>
      <c r="E21" s="2" t="s">
        <v>46</v>
      </c>
      <c r="F21" s="40" t="s">
        <v>42</v>
      </c>
      <c r="G21" s="31">
        <v>6</v>
      </c>
      <c r="H21" s="7"/>
      <c r="I21" s="7"/>
      <c r="J21" s="7"/>
      <c r="K21" s="7"/>
      <c r="L21" s="13">
        <f t="shared" si="0"/>
        <v>1.8</v>
      </c>
      <c r="M21" s="7">
        <v>10</v>
      </c>
      <c r="N21" s="7"/>
      <c r="O21" s="7"/>
      <c r="P21" s="7"/>
      <c r="Q21" s="7"/>
      <c r="R21" s="13">
        <f t="shared" si="1"/>
        <v>2</v>
      </c>
      <c r="S21" s="7"/>
      <c r="T21" s="7"/>
      <c r="U21" s="7"/>
      <c r="V21" s="13">
        <f t="shared" si="2"/>
        <v>0</v>
      </c>
      <c r="W21" s="7">
        <v>8</v>
      </c>
      <c r="X21" s="14">
        <f t="shared" si="3"/>
        <v>2.4</v>
      </c>
      <c r="Y21" s="28">
        <f t="shared" si="4"/>
        <v>6.2</v>
      </c>
      <c r="Z21" s="7">
        <v>10</v>
      </c>
      <c r="AA21" s="7">
        <v>5</v>
      </c>
      <c r="AB21" s="7"/>
      <c r="AC21" s="7"/>
      <c r="AD21" s="7"/>
      <c r="AE21" s="13">
        <f t="shared" si="5"/>
        <v>2</v>
      </c>
      <c r="AF21" s="7"/>
      <c r="AG21" s="7">
        <v>2</v>
      </c>
      <c r="AH21" s="7"/>
      <c r="AI21" s="7"/>
      <c r="AJ21" s="7"/>
      <c r="AK21" s="13">
        <f t="shared" si="6"/>
        <v>0.4</v>
      </c>
      <c r="AL21" s="7">
        <v>9</v>
      </c>
      <c r="AM21" s="7"/>
      <c r="AN21" s="7"/>
      <c r="AO21" s="13">
        <f t="shared" si="7"/>
        <v>3.6</v>
      </c>
      <c r="AP21" s="7"/>
      <c r="AQ21" s="14">
        <f t="shared" si="8"/>
        <v>0</v>
      </c>
      <c r="AR21" s="28">
        <f t="shared" si="9"/>
        <v>6</v>
      </c>
      <c r="AS21" s="7">
        <v>6</v>
      </c>
      <c r="AT21" s="7"/>
      <c r="AU21" s="7"/>
      <c r="AV21" s="7"/>
      <c r="AW21" s="7"/>
      <c r="AX21" s="13">
        <f t="shared" si="10"/>
        <v>1.2</v>
      </c>
      <c r="AY21" s="7">
        <v>6</v>
      </c>
      <c r="AZ21" s="7"/>
      <c r="BA21" s="7"/>
      <c r="BB21" s="7"/>
      <c r="BC21" s="7"/>
      <c r="BD21" s="13">
        <f t="shared" si="11"/>
        <v>1.2</v>
      </c>
      <c r="BE21" s="7">
        <v>6</v>
      </c>
      <c r="BF21" s="7"/>
      <c r="BG21" s="7"/>
      <c r="BH21" s="13">
        <f t="shared" si="12"/>
        <v>3.6</v>
      </c>
      <c r="BI21" s="7"/>
      <c r="BJ21" s="14">
        <f t="shared" si="13"/>
        <v>0</v>
      </c>
      <c r="BK21" s="28">
        <f t="shared" si="14"/>
        <v>6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28">
        <f t="shared" si="20"/>
        <v>5</v>
      </c>
      <c r="CF21" s="20"/>
      <c r="CG21" s="28">
        <f t="shared" si="21"/>
        <v>3</v>
      </c>
      <c r="CH21" s="17" t="str">
        <f t="shared" si="22"/>
        <v>Reprobado</v>
      </c>
    </row>
    <row r="22" spans="1:86" ht="20.25" customHeight="1" x14ac:dyDescent="0.4">
      <c r="A22" s="41">
        <v>10</v>
      </c>
      <c r="B22" s="3">
        <v>5822342</v>
      </c>
      <c r="C22" s="3">
        <v>5217</v>
      </c>
      <c r="D22" s="3">
        <v>14695</v>
      </c>
      <c r="E22" s="3" t="s">
        <v>47</v>
      </c>
      <c r="F22" s="42" t="s">
        <v>42</v>
      </c>
      <c r="G22" s="32">
        <v>8</v>
      </c>
      <c r="H22" s="12"/>
      <c r="I22" s="12"/>
      <c r="J22" s="12"/>
      <c r="K22" s="12"/>
      <c r="L22" s="13">
        <f t="shared" si="0"/>
        <v>2.4</v>
      </c>
      <c r="M22" s="12">
        <v>8</v>
      </c>
      <c r="N22" s="12"/>
      <c r="O22" s="12"/>
      <c r="P22" s="12"/>
      <c r="Q22" s="12"/>
      <c r="R22" s="13">
        <f t="shared" si="1"/>
        <v>1.6</v>
      </c>
      <c r="S22" s="12">
        <v>8</v>
      </c>
      <c r="T22" s="12"/>
      <c r="U22" s="12"/>
      <c r="V22" s="13">
        <f t="shared" si="2"/>
        <v>1.6</v>
      </c>
      <c r="W22" s="12">
        <v>8</v>
      </c>
      <c r="X22" s="14">
        <f t="shared" si="3"/>
        <v>2.4</v>
      </c>
      <c r="Y22" s="28">
        <f t="shared" si="4"/>
        <v>8</v>
      </c>
      <c r="Z22" s="12">
        <v>10</v>
      </c>
      <c r="AA22" s="12">
        <v>8</v>
      </c>
      <c r="AB22" s="12"/>
      <c r="AC22" s="12"/>
      <c r="AD22" s="12"/>
      <c r="AE22" s="13">
        <f t="shared" si="5"/>
        <v>2.6</v>
      </c>
      <c r="AF22" s="12">
        <v>6</v>
      </c>
      <c r="AG22" s="12">
        <v>6</v>
      </c>
      <c r="AH22" s="12"/>
      <c r="AI22" s="12"/>
      <c r="AJ22" s="12"/>
      <c r="AK22" s="13">
        <f t="shared" si="6"/>
        <v>1.8</v>
      </c>
      <c r="AL22" s="12">
        <v>9</v>
      </c>
      <c r="AM22" s="12"/>
      <c r="AN22" s="12"/>
      <c r="AO22" s="13">
        <f t="shared" si="7"/>
        <v>3.6</v>
      </c>
      <c r="AP22" s="12"/>
      <c r="AQ22" s="14">
        <f t="shared" si="8"/>
        <v>0</v>
      </c>
      <c r="AR22" s="28">
        <f t="shared" si="9"/>
        <v>8</v>
      </c>
      <c r="AS22" s="12">
        <v>8</v>
      </c>
      <c r="AT22" s="12"/>
      <c r="AU22" s="12"/>
      <c r="AV22" s="12"/>
      <c r="AW22" s="12"/>
      <c r="AX22" s="13">
        <f t="shared" si="10"/>
        <v>1.6</v>
      </c>
      <c r="AY22" s="12">
        <v>6</v>
      </c>
      <c r="AZ22" s="12"/>
      <c r="BA22" s="12"/>
      <c r="BB22" s="12"/>
      <c r="BC22" s="12"/>
      <c r="BD22" s="13">
        <f t="shared" si="11"/>
        <v>1.2</v>
      </c>
      <c r="BE22" s="12">
        <v>6</v>
      </c>
      <c r="BF22" s="12"/>
      <c r="BG22" s="12"/>
      <c r="BH22" s="13">
        <f t="shared" si="12"/>
        <v>3.6</v>
      </c>
      <c r="BI22" s="12"/>
      <c r="BJ22" s="14">
        <f t="shared" si="13"/>
        <v>0</v>
      </c>
      <c r="BK22" s="28">
        <f t="shared" si="14"/>
        <v>6.4</v>
      </c>
      <c r="BL22" s="12"/>
      <c r="BM22" s="12"/>
      <c r="BN22" s="12"/>
      <c r="BO22" s="12"/>
      <c r="BP22" s="12"/>
      <c r="BQ22" s="13">
        <f t="shared" si="15"/>
        <v>0</v>
      </c>
      <c r="BR22" s="12"/>
      <c r="BS22" s="12"/>
      <c r="BT22" s="12"/>
      <c r="BU22" s="12"/>
      <c r="BV22" s="12"/>
      <c r="BW22" s="13">
        <f t="shared" si="16"/>
        <v>0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0</v>
      </c>
      <c r="CE22" s="28">
        <f t="shared" si="20"/>
        <v>6</v>
      </c>
      <c r="CF22" s="21"/>
      <c r="CG22" s="28">
        <f t="shared" si="21"/>
        <v>6</v>
      </c>
      <c r="CH22" s="16" t="str">
        <f t="shared" si="22"/>
        <v>Aprobado</v>
      </c>
    </row>
    <row r="23" spans="1:86" ht="20.25" customHeight="1" x14ac:dyDescent="0.4">
      <c r="A23" s="39">
        <v>11</v>
      </c>
      <c r="B23" s="2">
        <v>6411696</v>
      </c>
      <c r="C23" s="2">
        <v>5211</v>
      </c>
      <c r="D23" s="2">
        <v>14683</v>
      </c>
      <c r="E23" s="2" t="s">
        <v>48</v>
      </c>
      <c r="F23" s="40" t="s">
        <v>42</v>
      </c>
      <c r="G23" s="31">
        <v>10</v>
      </c>
      <c r="H23" s="7"/>
      <c r="I23" s="7"/>
      <c r="J23" s="7"/>
      <c r="K23" s="7"/>
      <c r="L23" s="13">
        <f t="shared" si="0"/>
        <v>3</v>
      </c>
      <c r="M23" s="7">
        <v>10</v>
      </c>
      <c r="N23" s="7"/>
      <c r="O23" s="7"/>
      <c r="P23" s="7"/>
      <c r="Q23" s="7"/>
      <c r="R23" s="13">
        <f t="shared" si="1"/>
        <v>2</v>
      </c>
      <c r="S23" s="7">
        <v>9</v>
      </c>
      <c r="T23" s="7"/>
      <c r="U23" s="7"/>
      <c r="V23" s="13">
        <f t="shared" si="2"/>
        <v>1.8</v>
      </c>
      <c r="W23" s="7">
        <v>10</v>
      </c>
      <c r="X23" s="14">
        <f t="shared" si="3"/>
        <v>3</v>
      </c>
      <c r="Y23" s="28">
        <f t="shared" si="4"/>
        <v>9.8000000000000007</v>
      </c>
      <c r="Z23" s="7">
        <v>10</v>
      </c>
      <c r="AA23" s="7">
        <v>8</v>
      </c>
      <c r="AB23" s="7"/>
      <c r="AC23" s="7"/>
      <c r="AD23" s="7"/>
      <c r="AE23" s="13">
        <f t="shared" si="5"/>
        <v>2.6</v>
      </c>
      <c r="AF23" s="7">
        <v>6</v>
      </c>
      <c r="AG23" s="7">
        <v>10</v>
      </c>
      <c r="AH23" s="7"/>
      <c r="AI23" s="7"/>
      <c r="AJ23" s="7"/>
      <c r="AK23" s="13">
        <f t="shared" si="6"/>
        <v>2.6</v>
      </c>
      <c r="AL23" s="7">
        <v>8</v>
      </c>
      <c r="AM23" s="7"/>
      <c r="AN23" s="7"/>
      <c r="AO23" s="13">
        <f t="shared" si="7"/>
        <v>3.2</v>
      </c>
      <c r="AP23" s="7"/>
      <c r="AQ23" s="14">
        <f t="shared" si="8"/>
        <v>0</v>
      </c>
      <c r="AR23" s="28">
        <f t="shared" si="9"/>
        <v>8.4</v>
      </c>
      <c r="AS23" s="7">
        <v>9</v>
      </c>
      <c r="AT23" s="7"/>
      <c r="AU23" s="7"/>
      <c r="AV23" s="7"/>
      <c r="AW23" s="7"/>
      <c r="AX23" s="13">
        <f t="shared" si="10"/>
        <v>1.8</v>
      </c>
      <c r="AY23" s="7">
        <v>9</v>
      </c>
      <c r="AZ23" s="7"/>
      <c r="BA23" s="7"/>
      <c r="BB23" s="7"/>
      <c r="BC23" s="7"/>
      <c r="BD23" s="13">
        <f t="shared" si="11"/>
        <v>1.8</v>
      </c>
      <c r="BE23" s="7">
        <v>8</v>
      </c>
      <c r="BF23" s="7"/>
      <c r="BG23" s="7"/>
      <c r="BH23" s="13">
        <f t="shared" si="12"/>
        <v>4.8</v>
      </c>
      <c r="BI23" s="7"/>
      <c r="BJ23" s="14">
        <f t="shared" si="13"/>
        <v>0</v>
      </c>
      <c r="BK23" s="28">
        <f t="shared" si="14"/>
        <v>8.4</v>
      </c>
      <c r="BL23" s="7"/>
      <c r="BM23" s="7"/>
      <c r="BN23" s="7"/>
      <c r="BO23" s="7"/>
      <c r="BP23" s="7"/>
      <c r="BQ23" s="13">
        <f t="shared" si="15"/>
        <v>0</v>
      </c>
      <c r="BR23" s="7"/>
      <c r="BS23" s="7"/>
      <c r="BT23" s="7"/>
      <c r="BU23" s="7"/>
      <c r="BV23" s="7"/>
      <c r="BW23" s="13">
        <f t="shared" si="16"/>
        <v>0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0</v>
      </c>
      <c r="CE23" s="28">
        <f t="shared" si="20"/>
        <v>7</v>
      </c>
      <c r="CF23" s="20"/>
      <c r="CG23" s="28">
        <f t="shared" si="21"/>
        <v>7</v>
      </c>
      <c r="CH23" s="17" t="str">
        <f t="shared" si="22"/>
        <v>Aprobado</v>
      </c>
    </row>
    <row r="24" spans="1:86" ht="20.25" customHeight="1" x14ac:dyDescent="0.4">
      <c r="A24" s="41">
        <v>12</v>
      </c>
      <c r="B24" s="3">
        <v>19843964</v>
      </c>
      <c r="C24" s="3">
        <v>5215</v>
      </c>
      <c r="D24" s="3">
        <v>14691</v>
      </c>
      <c r="E24" s="3" t="s">
        <v>49</v>
      </c>
      <c r="F24" s="42" t="s">
        <v>42</v>
      </c>
      <c r="G24" s="32">
        <v>9</v>
      </c>
      <c r="H24" s="12"/>
      <c r="I24" s="12"/>
      <c r="J24" s="12"/>
      <c r="K24" s="12"/>
      <c r="L24" s="13">
        <f t="shared" si="0"/>
        <v>2.7</v>
      </c>
      <c r="M24" s="12">
        <v>10</v>
      </c>
      <c r="N24" s="12"/>
      <c r="O24" s="12"/>
      <c r="P24" s="12"/>
      <c r="Q24" s="12"/>
      <c r="R24" s="13">
        <f t="shared" si="1"/>
        <v>2</v>
      </c>
      <c r="S24" s="12">
        <v>9</v>
      </c>
      <c r="T24" s="12"/>
      <c r="U24" s="12"/>
      <c r="V24" s="13">
        <f t="shared" si="2"/>
        <v>1.8</v>
      </c>
      <c r="W24" s="12">
        <v>8</v>
      </c>
      <c r="X24" s="14">
        <f t="shared" si="3"/>
        <v>2.4</v>
      </c>
      <c r="Y24" s="28">
        <f t="shared" si="4"/>
        <v>8.9</v>
      </c>
      <c r="Z24" s="12">
        <v>10</v>
      </c>
      <c r="AA24" s="12">
        <v>9</v>
      </c>
      <c r="AB24" s="12"/>
      <c r="AC24" s="12"/>
      <c r="AD24" s="12"/>
      <c r="AE24" s="13">
        <f t="shared" si="5"/>
        <v>2.8</v>
      </c>
      <c r="AF24" s="12">
        <v>6</v>
      </c>
      <c r="AG24" s="12">
        <v>6</v>
      </c>
      <c r="AH24" s="12"/>
      <c r="AI24" s="12"/>
      <c r="AJ24" s="12"/>
      <c r="AK24" s="13">
        <f t="shared" si="6"/>
        <v>1.8</v>
      </c>
      <c r="AL24" s="12">
        <v>9</v>
      </c>
      <c r="AM24" s="12"/>
      <c r="AN24" s="12"/>
      <c r="AO24" s="13">
        <f t="shared" si="7"/>
        <v>3.6</v>
      </c>
      <c r="AP24" s="12"/>
      <c r="AQ24" s="14">
        <f t="shared" si="8"/>
        <v>0</v>
      </c>
      <c r="AR24" s="28">
        <f t="shared" si="9"/>
        <v>8.1999999999999993</v>
      </c>
      <c r="AS24" s="12">
        <v>7</v>
      </c>
      <c r="AT24" s="12"/>
      <c r="AU24" s="12"/>
      <c r="AV24" s="12"/>
      <c r="AW24" s="12"/>
      <c r="AX24" s="13">
        <f t="shared" si="10"/>
        <v>1.4</v>
      </c>
      <c r="AY24" s="12">
        <v>7</v>
      </c>
      <c r="AZ24" s="12"/>
      <c r="BA24" s="12"/>
      <c r="BB24" s="12"/>
      <c r="BC24" s="12"/>
      <c r="BD24" s="13">
        <f t="shared" si="11"/>
        <v>1.4</v>
      </c>
      <c r="BE24" s="12">
        <v>7</v>
      </c>
      <c r="BF24" s="12"/>
      <c r="BG24" s="12"/>
      <c r="BH24" s="13">
        <f t="shared" si="12"/>
        <v>4.2</v>
      </c>
      <c r="BI24" s="12"/>
      <c r="BJ24" s="14">
        <f t="shared" si="13"/>
        <v>0</v>
      </c>
      <c r="BK24" s="28">
        <f t="shared" si="14"/>
        <v>7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28">
        <f t="shared" si="20"/>
        <v>6</v>
      </c>
      <c r="CF24" s="21"/>
      <c r="CG24" s="28">
        <f t="shared" si="21"/>
        <v>6</v>
      </c>
      <c r="CH24" s="16" t="str">
        <f t="shared" si="22"/>
        <v>Aprobado</v>
      </c>
    </row>
    <row r="25" spans="1:86" ht="20.25" customHeight="1" x14ac:dyDescent="0.4">
      <c r="A25" s="39">
        <v>13</v>
      </c>
      <c r="B25" s="2">
        <v>7296319</v>
      </c>
      <c r="C25" s="2">
        <v>5230</v>
      </c>
      <c r="D25" s="2">
        <v>14768</v>
      </c>
      <c r="E25" s="2" t="s">
        <v>50</v>
      </c>
      <c r="F25" s="40" t="s">
        <v>42</v>
      </c>
      <c r="G25" s="31">
        <v>10</v>
      </c>
      <c r="H25" s="7"/>
      <c r="I25" s="7"/>
      <c r="J25" s="7"/>
      <c r="K25" s="7"/>
      <c r="L25" s="13">
        <f t="shared" si="0"/>
        <v>3</v>
      </c>
      <c r="M25" s="7">
        <v>9</v>
      </c>
      <c r="N25" s="7"/>
      <c r="O25" s="7"/>
      <c r="P25" s="7"/>
      <c r="Q25" s="7"/>
      <c r="R25" s="13">
        <f t="shared" si="1"/>
        <v>1.8</v>
      </c>
      <c r="S25" s="7">
        <v>10</v>
      </c>
      <c r="T25" s="7"/>
      <c r="U25" s="7"/>
      <c r="V25" s="13">
        <f t="shared" si="2"/>
        <v>2</v>
      </c>
      <c r="W25" s="7">
        <v>10</v>
      </c>
      <c r="X25" s="14">
        <f t="shared" si="3"/>
        <v>3</v>
      </c>
      <c r="Y25" s="28">
        <f t="shared" si="4"/>
        <v>9.8000000000000007</v>
      </c>
      <c r="Z25" s="7">
        <v>10</v>
      </c>
      <c r="AA25" s="7">
        <v>9.5</v>
      </c>
      <c r="AB25" s="7"/>
      <c r="AC25" s="7"/>
      <c r="AD25" s="7"/>
      <c r="AE25" s="13">
        <f t="shared" si="5"/>
        <v>2.9</v>
      </c>
      <c r="AF25" s="7"/>
      <c r="AG25" s="7"/>
      <c r="AH25" s="7"/>
      <c r="AI25" s="7"/>
      <c r="AJ25" s="7"/>
      <c r="AK25" s="13">
        <f t="shared" si="6"/>
        <v>0</v>
      </c>
      <c r="AL25" s="7">
        <v>9</v>
      </c>
      <c r="AM25" s="7"/>
      <c r="AN25" s="7"/>
      <c r="AO25" s="13">
        <f t="shared" si="7"/>
        <v>3.6</v>
      </c>
      <c r="AP25" s="7"/>
      <c r="AQ25" s="14">
        <f t="shared" si="8"/>
        <v>0</v>
      </c>
      <c r="AR25" s="28">
        <f t="shared" si="9"/>
        <v>6.5</v>
      </c>
      <c r="AS25" s="7">
        <v>8</v>
      </c>
      <c r="AT25" s="7"/>
      <c r="AU25" s="7"/>
      <c r="AV25" s="7"/>
      <c r="AW25" s="7"/>
      <c r="AX25" s="13">
        <f t="shared" si="10"/>
        <v>1.6</v>
      </c>
      <c r="AY25" s="7">
        <v>6</v>
      </c>
      <c r="AZ25" s="7"/>
      <c r="BA25" s="7"/>
      <c r="BB25" s="7"/>
      <c r="BC25" s="7"/>
      <c r="BD25" s="13">
        <f t="shared" si="11"/>
        <v>1.2</v>
      </c>
      <c r="BE25" s="7">
        <v>6</v>
      </c>
      <c r="BF25" s="7"/>
      <c r="BG25" s="7"/>
      <c r="BH25" s="13">
        <f t="shared" si="12"/>
        <v>3.6</v>
      </c>
      <c r="BI25" s="7"/>
      <c r="BJ25" s="14">
        <f t="shared" si="13"/>
        <v>0</v>
      </c>
      <c r="BK25" s="28">
        <f t="shared" si="14"/>
        <v>6.4</v>
      </c>
      <c r="BL25" s="7"/>
      <c r="BM25" s="7"/>
      <c r="BN25" s="7"/>
      <c r="BO25" s="7"/>
      <c r="BP25" s="7"/>
      <c r="BQ25" s="13">
        <f t="shared" si="15"/>
        <v>0</v>
      </c>
      <c r="BR25" s="7"/>
      <c r="BS25" s="7"/>
      <c r="BT25" s="7"/>
      <c r="BU25" s="7"/>
      <c r="BV25" s="7"/>
      <c r="BW25" s="13">
        <f t="shared" si="16"/>
        <v>0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0</v>
      </c>
      <c r="CE25" s="28">
        <f t="shared" si="20"/>
        <v>6</v>
      </c>
      <c r="CF25" s="20"/>
      <c r="CG25" s="28">
        <f t="shared" si="21"/>
        <v>6</v>
      </c>
      <c r="CH25" s="17" t="str">
        <f t="shared" si="22"/>
        <v>Aprobado</v>
      </c>
    </row>
    <row r="26" spans="1:86" ht="20.25" customHeight="1" x14ac:dyDescent="0.4">
      <c r="A26" s="41">
        <v>14</v>
      </c>
      <c r="B26" s="3">
        <v>19839024</v>
      </c>
      <c r="C26" s="3">
        <v>5218</v>
      </c>
      <c r="D26" s="3">
        <v>14697</v>
      </c>
      <c r="E26" s="3" t="s">
        <v>51</v>
      </c>
      <c r="F26" s="42" t="s">
        <v>42</v>
      </c>
      <c r="G26" s="32">
        <v>8</v>
      </c>
      <c r="H26" s="12"/>
      <c r="I26" s="12"/>
      <c r="J26" s="12"/>
      <c r="K26" s="12"/>
      <c r="L26" s="13">
        <f t="shared" si="0"/>
        <v>2.4</v>
      </c>
      <c r="M26" s="12">
        <v>10</v>
      </c>
      <c r="N26" s="12"/>
      <c r="O26" s="12"/>
      <c r="P26" s="12"/>
      <c r="Q26" s="12"/>
      <c r="R26" s="13">
        <f t="shared" si="1"/>
        <v>2</v>
      </c>
      <c r="S26" s="12">
        <v>8</v>
      </c>
      <c r="T26" s="12"/>
      <c r="U26" s="12"/>
      <c r="V26" s="13">
        <f t="shared" si="2"/>
        <v>1.6</v>
      </c>
      <c r="W26" s="12">
        <v>8</v>
      </c>
      <c r="X26" s="14">
        <f t="shared" si="3"/>
        <v>2.4</v>
      </c>
      <c r="Y26" s="28">
        <f t="shared" si="4"/>
        <v>8.4</v>
      </c>
      <c r="Z26" s="12">
        <v>8</v>
      </c>
      <c r="AA26" s="12">
        <v>9.5</v>
      </c>
      <c r="AB26" s="12"/>
      <c r="AC26" s="12"/>
      <c r="AD26" s="12"/>
      <c r="AE26" s="13">
        <f t="shared" si="5"/>
        <v>2.7</v>
      </c>
      <c r="AF26" s="12">
        <v>6</v>
      </c>
      <c r="AG26" s="12">
        <v>8</v>
      </c>
      <c r="AH26" s="12"/>
      <c r="AI26" s="12"/>
      <c r="AJ26" s="12"/>
      <c r="AK26" s="13">
        <f t="shared" si="6"/>
        <v>2.2000000000000002</v>
      </c>
      <c r="AL26" s="12">
        <v>9</v>
      </c>
      <c r="AM26" s="12"/>
      <c r="AN26" s="12"/>
      <c r="AO26" s="13">
        <f t="shared" si="7"/>
        <v>3.6</v>
      </c>
      <c r="AP26" s="12"/>
      <c r="AQ26" s="14">
        <f t="shared" si="8"/>
        <v>0</v>
      </c>
      <c r="AR26" s="28">
        <f t="shared" si="9"/>
        <v>8.5</v>
      </c>
      <c r="AS26" s="12">
        <v>7</v>
      </c>
      <c r="AT26" s="12"/>
      <c r="AU26" s="12"/>
      <c r="AV26" s="12"/>
      <c r="AW26" s="12"/>
      <c r="AX26" s="13">
        <f t="shared" si="10"/>
        <v>1.4</v>
      </c>
      <c r="AY26" s="12">
        <v>6</v>
      </c>
      <c r="AZ26" s="12"/>
      <c r="BA26" s="12"/>
      <c r="BB26" s="12"/>
      <c r="BC26" s="12"/>
      <c r="BD26" s="13">
        <f t="shared" si="11"/>
        <v>1.2</v>
      </c>
      <c r="BE26" s="12">
        <v>6</v>
      </c>
      <c r="BF26" s="12"/>
      <c r="BG26" s="12"/>
      <c r="BH26" s="13">
        <f t="shared" si="12"/>
        <v>3.6</v>
      </c>
      <c r="BI26" s="12"/>
      <c r="BJ26" s="14">
        <f t="shared" si="13"/>
        <v>0</v>
      </c>
      <c r="BK26" s="28">
        <f t="shared" si="14"/>
        <v>6.2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28">
        <f t="shared" si="20"/>
        <v>6</v>
      </c>
      <c r="CF26" s="21"/>
      <c r="CG26" s="28">
        <f t="shared" si="21"/>
        <v>6</v>
      </c>
      <c r="CH26" s="16" t="str">
        <f t="shared" si="22"/>
        <v>Aprobado</v>
      </c>
    </row>
    <row r="27" spans="1:86" ht="20.25" customHeight="1" x14ac:dyDescent="0.4">
      <c r="A27" s="39">
        <v>15</v>
      </c>
      <c r="B27" s="2">
        <v>5822363</v>
      </c>
      <c r="C27" s="2">
        <v>5248</v>
      </c>
      <c r="D27" s="2">
        <v>14771</v>
      </c>
      <c r="E27" s="2" t="s">
        <v>52</v>
      </c>
      <c r="F27" s="40" t="s">
        <v>42</v>
      </c>
      <c r="G27" s="31">
        <v>10</v>
      </c>
      <c r="H27" s="7"/>
      <c r="I27" s="7"/>
      <c r="J27" s="7"/>
      <c r="K27" s="7"/>
      <c r="L27" s="13">
        <f t="shared" si="0"/>
        <v>3</v>
      </c>
      <c r="M27" s="7">
        <v>10</v>
      </c>
      <c r="N27" s="7"/>
      <c r="O27" s="7"/>
      <c r="P27" s="7"/>
      <c r="Q27" s="7"/>
      <c r="R27" s="13">
        <f t="shared" si="1"/>
        <v>2</v>
      </c>
      <c r="S27" s="7">
        <v>10</v>
      </c>
      <c r="T27" s="7"/>
      <c r="U27" s="7"/>
      <c r="V27" s="13">
        <f t="shared" si="2"/>
        <v>2</v>
      </c>
      <c r="W27" s="7">
        <v>10</v>
      </c>
      <c r="X27" s="14">
        <f t="shared" si="3"/>
        <v>3</v>
      </c>
      <c r="Y27" s="28">
        <f t="shared" si="4"/>
        <v>10</v>
      </c>
      <c r="Z27" s="7">
        <v>10</v>
      </c>
      <c r="AA27" s="7">
        <v>10</v>
      </c>
      <c r="AB27" s="7"/>
      <c r="AC27" s="7"/>
      <c r="AD27" s="7"/>
      <c r="AE27" s="13">
        <f t="shared" si="5"/>
        <v>3</v>
      </c>
      <c r="AF27" s="7"/>
      <c r="AG27" s="7"/>
      <c r="AH27" s="7"/>
      <c r="AI27" s="7"/>
      <c r="AJ27" s="7"/>
      <c r="AK27" s="13">
        <f t="shared" si="6"/>
        <v>0</v>
      </c>
      <c r="AL27" s="7">
        <v>10</v>
      </c>
      <c r="AM27" s="7"/>
      <c r="AN27" s="7"/>
      <c r="AO27" s="13">
        <f t="shared" si="7"/>
        <v>4</v>
      </c>
      <c r="AP27" s="7"/>
      <c r="AQ27" s="14">
        <f t="shared" si="8"/>
        <v>0</v>
      </c>
      <c r="AR27" s="28">
        <f t="shared" si="9"/>
        <v>7</v>
      </c>
      <c r="AS27" s="7">
        <v>8</v>
      </c>
      <c r="AT27" s="7"/>
      <c r="AU27" s="7"/>
      <c r="AV27" s="7"/>
      <c r="AW27" s="7"/>
      <c r="AX27" s="13">
        <f t="shared" si="10"/>
        <v>1.6</v>
      </c>
      <c r="AY27" s="7">
        <v>9</v>
      </c>
      <c r="AZ27" s="7"/>
      <c r="BA27" s="7"/>
      <c r="BB27" s="7"/>
      <c r="BC27" s="7"/>
      <c r="BD27" s="13">
        <f t="shared" si="11"/>
        <v>1.8</v>
      </c>
      <c r="BE27" s="7">
        <v>9</v>
      </c>
      <c r="BF27" s="7"/>
      <c r="BG27" s="7"/>
      <c r="BH27" s="13">
        <f t="shared" si="12"/>
        <v>5.4</v>
      </c>
      <c r="BI27" s="7"/>
      <c r="BJ27" s="14">
        <f t="shared" si="13"/>
        <v>0</v>
      </c>
      <c r="BK27" s="28">
        <f t="shared" si="14"/>
        <v>8.8000000000000007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28">
        <f t="shared" si="20"/>
        <v>6</v>
      </c>
      <c r="CF27" s="20"/>
      <c r="CG27" s="28">
        <f t="shared" si="21"/>
        <v>6</v>
      </c>
      <c r="CH27" s="17" t="str">
        <f t="shared" si="22"/>
        <v>Aprobado</v>
      </c>
    </row>
    <row r="28" spans="1:86" ht="20.25" customHeight="1" x14ac:dyDescent="0.4">
      <c r="A28" s="41">
        <v>16</v>
      </c>
      <c r="B28" s="3">
        <v>6657810</v>
      </c>
      <c r="C28" s="3">
        <v>5252</v>
      </c>
      <c r="D28" s="3">
        <v>14784</v>
      </c>
      <c r="E28" s="3" t="s">
        <v>53</v>
      </c>
      <c r="F28" s="42" t="s">
        <v>42</v>
      </c>
      <c r="G28" s="32">
        <v>9</v>
      </c>
      <c r="H28" s="12"/>
      <c r="I28" s="12"/>
      <c r="J28" s="12"/>
      <c r="K28" s="12"/>
      <c r="L28" s="13">
        <f t="shared" si="0"/>
        <v>2.7</v>
      </c>
      <c r="M28" s="12">
        <v>9.8000000000000007</v>
      </c>
      <c r="N28" s="12"/>
      <c r="O28" s="12"/>
      <c r="P28" s="12"/>
      <c r="Q28" s="12"/>
      <c r="R28" s="13">
        <f t="shared" si="1"/>
        <v>1.96</v>
      </c>
      <c r="S28" s="12">
        <v>9</v>
      </c>
      <c r="T28" s="12"/>
      <c r="U28" s="12"/>
      <c r="V28" s="13">
        <f t="shared" si="2"/>
        <v>1.8</v>
      </c>
      <c r="W28" s="12">
        <v>9</v>
      </c>
      <c r="X28" s="14">
        <f t="shared" si="3"/>
        <v>2.7</v>
      </c>
      <c r="Y28" s="28">
        <f t="shared" si="4"/>
        <v>9.1999999999999993</v>
      </c>
      <c r="Z28" s="12">
        <v>10</v>
      </c>
      <c r="AA28" s="12">
        <v>7</v>
      </c>
      <c r="AB28" s="12"/>
      <c r="AC28" s="12"/>
      <c r="AD28" s="12"/>
      <c r="AE28" s="13">
        <f t="shared" si="5"/>
        <v>2.4</v>
      </c>
      <c r="AF28" s="12">
        <v>7</v>
      </c>
      <c r="AG28" s="12"/>
      <c r="AH28" s="12"/>
      <c r="AI28" s="12"/>
      <c r="AJ28" s="12"/>
      <c r="AK28" s="13">
        <f t="shared" si="6"/>
        <v>0.7</v>
      </c>
      <c r="AL28" s="12">
        <v>8</v>
      </c>
      <c r="AM28" s="12"/>
      <c r="AN28" s="12"/>
      <c r="AO28" s="13">
        <f t="shared" si="7"/>
        <v>3.2</v>
      </c>
      <c r="AP28" s="12"/>
      <c r="AQ28" s="14">
        <f t="shared" si="8"/>
        <v>0</v>
      </c>
      <c r="AR28" s="28">
        <f t="shared" si="9"/>
        <v>6.3</v>
      </c>
      <c r="AS28" s="12">
        <v>5</v>
      </c>
      <c r="AT28" s="12"/>
      <c r="AU28" s="12"/>
      <c r="AV28" s="12"/>
      <c r="AW28" s="12"/>
      <c r="AX28" s="13">
        <f t="shared" si="10"/>
        <v>1</v>
      </c>
      <c r="AY28" s="12">
        <v>7</v>
      </c>
      <c r="AZ28" s="12"/>
      <c r="BA28" s="12"/>
      <c r="BB28" s="12"/>
      <c r="BC28" s="12"/>
      <c r="BD28" s="13">
        <f t="shared" si="11"/>
        <v>1.4</v>
      </c>
      <c r="BE28" s="12">
        <v>7</v>
      </c>
      <c r="BF28" s="12"/>
      <c r="BG28" s="12"/>
      <c r="BH28" s="13">
        <f t="shared" si="12"/>
        <v>4.2</v>
      </c>
      <c r="BI28" s="12"/>
      <c r="BJ28" s="14">
        <f t="shared" si="13"/>
        <v>0</v>
      </c>
      <c r="BK28" s="28">
        <f t="shared" si="14"/>
        <v>6.6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28">
        <f t="shared" si="20"/>
        <v>6</v>
      </c>
      <c r="CF28" s="21"/>
      <c r="CG28" s="28">
        <f t="shared" si="21"/>
        <v>6</v>
      </c>
      <c r="CH28" s="16" t="str">
        <f t="shared" si="22"/>
        <v>Aprobado</v>
      </c>
    </row>
    <row r="29" spans="1:86" ht="20.25" customHeight="1" x14ac:dyDescent="0.4">
      <c r="A29" s="39">
        <v>17</v>
      </c>
      <c r="B29" s="2">
        <v>5013167</v>
      </c>
      <c r="C29" s="2">
        <v>5200</v>
      </c>
      <c r="D29" s="2">
        <v>14660</v>
      </c>
      <c r="E29" s="2" t="s">
        <v>54</v>
      </c>
      <c r="F29" s="40" t="s">
        <v>37</v>
      </c>
      <c r="G29" s="31">
        <v>10</v>
      </c>
      <c r="H29" s="7"/>
      <c r="I29" s="7"/>
      <c r="J29" s="7"/>
      <c r="K29" s="7"/>
      <c r="L29" s="13">
        <f t="shared" si="0"/>
        <v>3</v>
      </c>
      <c r="M29" s="7">
        <v>10</v>
      </c>
      <c r="N29" s="7"/>
      <c r="O29" s="7"/>
      <c r="P29" s="7"/>
      <c r="Q29" s="7"/>
      <c r="R29" s="13">
        <f t="shared" si="1"/>
        <v>2</v>
      </c>
      <c r="S29" s="7">
        <v>10</v>
      </c>
      <c r="T29" s="7"/>
      <c r="U29" s="7"/>
      <c r="V29" s="13">
        <f t="shared" si="2"/>
        <v>2</v>
      </c>
      <c r="W29" s="7">
        <v>10</v>
      </c>
      <c r="X29" s="14">
        <f t="shared" si="3"/>
        <v>3</v>
      </c>
      <c r="Y29" s="28">
        <f t="shared" si="4"/>
        <v>10</v>
      </c>
      <c r="Z29" s="7">
        <v>10</v>
      </c>
      <c r="AA29" s="7">
        <v>9.5</v>
      </c>
      <c r="AB29" s="7"/>
      <c r="AC29" s="7"/>
      <c r="AD29" s="7"/>
      <c r="AE29" s="13">
        <f t="shared" si="5"/>
        <v>2.9</v>
      </c>
      <c r="AF29" s="7">
        <v>10</v>
      </c>
      <c r="AG29" s="7">
        <v>10</v>
      </c>
      <c r="AH29" s="7"/>
      <c r="AI29" s="7"/>
      <c r="AJ29" s="7"/>
      <c r="AK29" s="13">
        <f t="shared" si="6"/>
        <v>3</v>
      </c>
      <c r="AL29" s="7">
        <v>9</v>
      </c>
      <c r="AM29" s="7"/>
      <c r="AN29" s="7"/>
      <c r="AO29" s="13">
        <f t="shared" si="7"/>
        <v>3.6</v>
      </c>
      <c r="AP29" s="7"/>
      <c r="AQ29" s="14">
        <f t="shared" si="8"/>
        <v>0</v>
      </c>
      <c r="AR29" s="28">
        <f t="shared" si="9"/>
        <v>9.5</v>
      </c>
      <c r="AS29" s="7">
        <v>8</v>
      </c>
      <c r="AT29" s="7"/>
      <c r="AU29" s="7"/>
      <c r="AV29" s="7"/>
      <c r="AW29" s="7"/>
      <c r="AX29" s="13">
        <f t="shared" si="10"/>
        <v>1.6</v>
      </c>
      <c r="AY29" s="7">
        <v>9</v>
      </c>
      <c r="AZ29" s="7"/>
      <c r="BA29" s="7"/>
      <c r="BB29" s="7"/>
      <c r="BC29" s="7"/>
      <c r="BD29" s="13">
        <f t="shared" si="11"/>
        <v>1.8</v>
      </c>
      <c r="BE29" s="7">
        <v>9</v>
      </c>
      <c r="BF29" s="7"/>
      <c r="BG29" s="7"/>
      <c r="BH29" s="13">
        <f t="shared" si="12"/>
        <v>5.4</v>
      </c>
      <c r="BI29" s="7"/>
      <c r="BJ29" s="14">
        <f t="shared" si="13"/>
        <v>0</v>
      </c>
      <c r="BK29" s="28">
        <f t="shared" si="14"/>
        <v>8.8000000000000007</v>
      </c>
      <c r="BL29" s="7"/>
      <c r="BM29" s="7"/>
      <c r="BN29" s="7"/>
      <c r="BO29" s="7"/>
      <c r="BP29" s="7"/>
      <c r="BQ29" s="13">
        <f t="shared" si="15"/>
        <v>0</v>
      </c>
      <c r="BR29" s="7"/>
      <c r="BS29" s="7"/>
      <c r="BT29" s="7"/>
      <c r="BU29" s="7"/>
      <c r="BV29" s="7"/>
      <c r="BW29" s="13">
        <f t="shared" si="16"/>
        <v>0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0</v>
      </c>
      <c r="CE29" s="28">
        <f t="shared" si="20"/>
        <v>7</v>
      </c>
      <c r="CF29" s="20"/>
      <c r="CG29" s="28">
        <f t="shared" si="21"/>
        <v>7</v>
      </c>
      <c r="CH29" s="17" t="str">
        <f t="shared" si="22"/>
        <v>Aprobado</v>
      </c>
    </row>
    <row r="30" spans="1:86" ht="20.25" customHeight="1" x14ac:dyDescent="0.4">
      <c r="A30" s="41">
        <v>18</v>
      </c>
      <c r="B30" s="3">
        <v>2563547</v>
      </c>
      <c r="C30" s="3">
        <v>5225</v>
      </c>
      <c r="D30" s="3">
        <v>14716</v>
      </c>
      <c r="E30" s="3" t="s">
        <v>55</v>
      </c>
      <c r="F30" s="42" t="s">
        <v>42</v>
      </c>
      <c r="G30" s="32">
        <v>8</v>
      </c>
      <c r="H30" s="12"/>
      <c r="I30" s="12"/>
      <c r="J30" s="12"/>
      <c r="K30" s="12"/>
      <c r="L30" s="13">
        <f t="shared" si="0"/>
        <v>2.4</v>
      </c>
      <c r="M30" s="12">
        <v>9.8000000000000007</v>
      </c>
      <c r="N30" s="12"/>
      <c r="O30" s="12"/>
      <c r="P30" s="12"/>
      <c r="Q30" s="12"/>
      <c r="R30" s="13">
        <f t="shared" si="1"/>
        <v>1.96</v>
      </c>
      <c r="S30" s="12">
        <v>7</v>
      </c>
      <c r="T30" s="12"/>
      <c r="U30" s="12"/>
      <c r="V30" s="13">
        <f t="shared" si="2"/>
        <v>1.4</v>
      </c>
      <c r="W30" s="12">
        <v>8</v>
      </c>
      <c r="X30" s="14">
        <f t="shared" si="3"/>
        <v>2.4</v>
      </c>
      <c r="Y30" s="28">
        <f t="shared" si="4"/>
        <v>8.1999999999999993</v>
      </c>
      <c r="Z30" s="12">
        <v>10</v>
      </c>
      <c r="AA30" s="12">
        <v>9</v>
      </c>
      <c r="AB30" s="12"/>
      <c r="AC30" s="12"/>
      <c r="AD30" s="12"/>
      <c r="AE30" s="13">
        <f t="shared" si="5"/>
        <v>2.8</v>
      </c>
      <c r="AF30" s="12"/>
      <c r="AG30" s="12">
        <v>10</v>
      </c>
      <c r="AH30" s="12"/>
      <c r="AI30" s="12"/>
      <c r="AJ30" s="12"/>
      <c r="AK30" s="13">
        <f t="shared" si="6"/>
        <v>2</v>
      </c>
      <c r="AL30" s="12">
        <v>8</v>
      </c>
      <c r="AM30" s="12"/>
      <c r="AN30" s="12"/>
      <c r="AO30" s="13">
        <f t="shared" si="7"/>
        <v>3.2</v>
      </c>
      <c r="AP30" s="12"/>
      <c r="AQ30" s="14">
        <f t="shared" si="8"/>
        <v>0</v>
      </c>
      <c r="AR30" s="28">
        <f t="shared" si="9"/>
        <v>8</v>
      </c>
      <c r="AS30" s="12">
        <v>9</v>
      </c>
      <c r="AT30" s="12"/>
      <c r="AU30" s="12"/>
      <c r="AV30" s="12"/>
      <c r="AW30" s="12"/>
      <c r="AX30" s="13">
        <f t="shared" si="10"/>
        <v>1.8</v>
      </c>
      <c r="AY30" s="12">
        <v>8</v>
      </c>
      <c r="AZ30" s="12"/>
      <c r="BA30" s="12"/>
      <c r="BB30" s="12"/>
      <c r="BC30" s="12"/>
      <c r="BD30" s="13">
        <f t="shared" si="11"/>
        <v>1.6</v>
      </c>
      <c r="BE30" s="12">
        <v>8</v>
      </c>
      <c r="BF30" s="12"/>
      <c r="BG30" s="12"/>
      <c r="BH30" s="13">
        <f t="shared" si="12"/>
        <v>4.8</v>
      </c>
      <c r="BI30" s="12"/>
      <c r="BJ30" s="14">
        <f t="shared" si="13"/>
        <v>0</v>
      </c>
      <c r="BK30" s="28">
        <f t="shared" si="14"/>
        <v>8.1999999999999993</v>
      </c>
      <c r="BL30" s="12"/>
      <c r="BM30" s="12"/>
      <c r="BN30" s="12"/>
      <c r="BO30" s="12"/>
      <c r="BP30" s="12"/>
      <c r="BQ30" s="13">
        <f t="shared" si="15"/>
        <v>0</v>
      </c>
      <c r="BR30" s="12"/>
      <c r="BS30" s="12"/>
      <c r="BT30" s="12"/>
      <c r="BU30" s="12"/>
      <c r="BV30" s="12"/>
      <c r="BW30" s="13">
        <f t="shared" si="16"/>
        <v>0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0</v>
      </c>
      <c r="CE30" s="28">
        <f t="shared" si="20"/>
        <v>6</v>
      </c>
      <c r="CF30" s="21"/>
      <c r="CG30" s="28">
        <f t="shared" si="21"/>
        <v>6</v>
      </c>
      <c r="CH30" s="16" t="str">
        <f t="shared" si="22"/>
        <v>Aprobado</v>
      </c>
    </row>
    <row r="31" spans="1:86" ht="20.25" customHeight="1" x14ac:dyDescent="0.4">
      <c r="A31" s="39">
        <v>19</v>
      </c>
      <c r="B31" s="2">
        <v>7196229</v>
      </c>
      <c r="C31" s="2">
        <v>5205</v>
      </c>
      <c r="D31" s="2">
        <v>14670</v>
      </c>
      <c r="E31" s="2" t="s">
        <v>56</v>
      </c>
      <c r="F31" s="40" t="s">
        <v>37</v>
      </c>
      <c r="G31" s="31">
        <v>10</v>
      </c>
      <c r="H31" s="7"/>
      <c r="I31" s="7"/>
      <c r="J31" s="7"/>
      <c r="K31" s="7"/>
      <c r="L31" s="13">
        <f t="shared" si="0"/>
        <v>3</v>
      </c>
      <c r="M31" s="7">
        <v>10</v>
      </c>
      <c r="N31" s="7"/>
      <c r="O31" s="7"/>
      <c r="P31" s="7"/>
      <c r="Q31" s="7"/>
      <c r="R31" s="13">
        <f t="shared" si="1"/>
        <v>2</v>
      </c>
      <c r="S31" s="7">
        <v>10</v>
      </c>
      <c r="T31" s="7"/>
      <c r="U31" s="7"/>
      <c r="V31" s="13">
        <f t="shared" si="2"/>
        <v>2</v>
      </c>
      <c r="W31" s="7">
        <v>10</v>
      </c>
      <c r="X31" s="14">
        <f t="shared" si="3"/>
        <v>3</v>
      </c>
      <c r="Y31" s="28">
        <f t="shared" si="4"/>
        <v>10</v>
      </c>
      <c r="Z31" s="7">
        <v>10</v>
      </c>
      <c r="AA31" s="7">
        <v>9</v>
      </c>
      <c r="AB31" s="7"/>
      <c r="AC31" s="7"/>
      <c r="AD31" s="7"/>
      <c r="AE31" s="13">
        <f t="shared" si="5"/>
        <v>2.8</v>
      </c>
      <c r="AF31" s="7">
        <v>10</v>
      </c>
      <c r="AG31" s="7">
        <v>10</v>
      </c>
      <c r="AH31" s="7"/>
      <c r="AI31" s="7"/>
      <c r="AJ31" s="7"/>
      <c r="AK31" s="13">
        <f t="shared" si="6"/>
        <v>3</v>
      </c>
      <c r="AL31" s="7">
        <v>10</v>
      </c>
      <c r="AM31" s="7"/>
      <c r="AN31" s="7"/>
      <c r="AO31" s="13">
        <f t="shared" si="7"/>
        <v>4</v>
      </c>
      <c r="AP31" s="7"/>
      <c r="AQ31" s="14">
        <f t="shared" si="8"/>
        <v>0</v>
      </c>
      <c r="AR31" s="28">
        <f t="shared" si="9"/>
        <v>9.8000000000000007</v>
      </c>
      <c r="AS31" s="7">
        <v>9</v>
      </c>
      <c r="AT31" s="7"/>
      <c r="AU31" s="7"/>
      <c r="AV31" s="7"/>
      <c r="AW31" s="7"/>
      <c r="AX31" s="13">
        <f t="shared" si="10"/>
        <v>1.8</v>
      </c>
      <c r="AY31" s="7">
        <v>9</v>
      </c>
      <c r="AZ31" s="7"/>
      <c r="BA31" s="7"/>
      <c r="BB31" s="7"/>
      <c r="BC31" s="7"/>
      <c r="BD31" s="13">
        <f t="shared" si="11"/>
        <v>1.8</v>
      </c>
      <c r="BE31" s="7">
        <v>9</v>
      </c>
      <c r="BF31" s="7"/>
      <c r="BG31" s="7"/>
      <c r="BH31" s="13">
        <f t="shared" si="12"/>
        <v>5.4</v>
      </c>
      <c r="BI31" s="7"/>
      <c r="BJ31" s="14">
        <f t="shared" si="13"/>
        <v>0</v>
      </c>
      <c r="BK31" s="28">
        <f t="shared" si="14"/>
        <v>9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28">
        <f t="shared" si="20"/>
        <v>7</v>
      </c>
      <c r="CF31" s="20"/>
      <c r="CG31" s="28">
        <f t="shared" si="21"/>
        <v>7</v>
      </c>
      <c r="CH31" s="17" t="str">
        <f t="shared" si="22"/>
        <v>Aprobado</v>
      </c>
    </row>
    <row r="32" spans="1:86" ht="20.25" customHeight="1" x14ac:dyDescent="0.4">
      <c r="A32" s="41">
        <v>20</v>
      </c>
      <c r="B32" s="3">
        <v>6136351</v>
      </c>
      <c r="C32" s="3">
        <v>5220</v>
      </c>
      <c r="D32" s="3">
        <v>14703</v>
      </c>
      <c r="E32" s="3" t="s">
        <v>57</v>
      </c>
      <c r="F32" s="42" t="s">
        <v>42</v>
      </c>
      <c r="G32" s="32">
        <v>7</v>
      </c>
      <c r="H32" s="12"/>
      <c r="I32" s="12"/>
      <c r="J32" s="12"/>
      <c r="K32" s="12"/>
      <c r="L32" s="13">
        <f t="shared" si="0"/>
        <v>2.1</v>
      </c>
      <c r="M32" s="12">
        <v>10</v>
      </c>
      <c r="N32" s="12"/>
      <c r="O32" s="12"/>
      <c r="P32" s="12"/>
      <c r="Q32" s="12"/>
      <c r="R32" s="13">
        <f t="shared" si="1"/>
        <v>2</v>
      </c>
      <c r="S32" s="12"/>
      <c r="T32" s="12"/>
      <c r="U32" s="12"/>
      <c r="V32" s="13">
        <f t="shared" si="2"/>
        <v>0</v>
      </c>
      <c r="W32" s="12">
        <v>8</v>
      </c>
      <c r="X32" s="14">
        <f t="shared" si="3"/>
        <v>2.4</v>
      </c>
      <c r="Y32" s="28">
        <f t="shared" si="4"/>
        <v>6.5</v>
      </c>
      <c r="Z32" s="12">
        <v>10</v>
      </c>
      <c r="AA32" s="12">
        <v>7</v>
      </c>
      <c r="AB32" s="12"/>
      <c r="AC32" s="12"/>
      <c r="AD32" s="12"/>
      <c r="AE32" s="13">
        <f t="shared" si="5"/>
        <v>2.4</v>
      </c>
      <c r="AF32" s="12"/>
      <c r="AG32" s="12"/>
      <c r="AH32" s="12"/>
      <c r="AI32" s="12"/>
      <c r="AJ32" s="12"/>
      <c r="AK32" s="13">
        <f t="shared" si="6"/>
        <v>0</v>
      </c>
      <c r="AL32" s="12">
        <v>9</v>
      </c>
      <c r="AM32" s="12"/>
      <c r="AN32" s="12"/>
      <c r="AO32" s="13">
        <f t="shared" si="7"/>
        <v>3.6</v>
      </c>
      <c r="AP32" s="12"/>
      <c r="AQ32" s="14">
        <f t="shared" si="8"/>
        <v>0</v>
      </c>
      <c r="AR32" s="28">
        <f t="shared" si="9"/>
        <v>6</v>
      </c>
      <c r="AS32" s="12"/>
      <c r="AT32" s="12"/>
      <c r="AU32" s="12"/>
      <c r="AV32" s="12"/>
      <c r="AW32" s="12"/>
      <c r="AX32" s="13">
        <f t="shared" si="10"/>
        <v>0</v>
      </c>
      <c r="AY32" s="12"/>
      <c r="AZ32" s="12"/>
      <c r="BA32" s="12"/>
      <c r="BB32" s="12"/>
      <c r="BC32" s="12"/>
      <c r="BD32" s="13">
        <f t="shared" si="11"/>
        <v>0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28">
        <f t="shared" si="20"/>
        <v>3</v>
      </c>
      <c r="CF32" s="21"/>
      <c r="CG32" s="28">
        <f t="shared" si="21"/>
        <v>2</v>
      </c>
      <c r="CH32" s="16" t="str">
        <f t="shared" si="22"/>
        <v>Reprobado</v>
      </c>
    </row>
    <row r="33" spans="1:86" ht="20.25" customHeight="1" x14ac:dyDescent="0.4">
      <c r="A33" s="39">
        <v>21</v>
      </c>
      <c r="B33" s="2">
        <v>7196188</v>
      </c>
      <c r="C33" s="2">
        <v>5214</v>
      </c>
      <c r="D33" s="2">
        <v>14689</v>
      </c>
      <c r="E33" s="2" t="s">
        <v>58</v>
      </c>
      <c r="F33" s="40" t="s">
        <v>42</v>
      </c>
      <c r="G33" s="31">
        <v>10</v>
      </c>
      <c r="H33" s="7"/>
      <c r="I33" s="7"/>
      <c r="J33" s="7"/>
      <c r="K33" s="7"/>
      <c r="L33" s="13">
        <f t="shared" si="0"/>
        <v>3</v>
      </c>
      <c r="M33" s="7">
        <v>10</v>
      </c>
      <c r="N33" s="7"/>
      <c r="O33" s="7"/>
      <c r="P33" s="7"/>
      <c r="Q33" s="7"/>
      <c r="R33" s="13">
        <f t="shared" si="1"/>
        <v>2</v>
      </c>
      <c r="S33" s="7">
        <v>8</v>
      </c>
      <c r="T33" s="7"/>
      <c r="U33" s="7"/>
      <c r="V33" s="13">
        <f t="shared" si="2"/>
        <v>1.6</v>
      </c>
      <c r="W33" s="7">
        <v>9</v>
      </c>
      <c r="X33" s="14">
        <f t="shared" si="3"/>
        <v>2.7</v>
      </c>
      <c r="Y33" s="28">
        <f t="shared" si="4"/>
        <v>9.3000000000000007</v>
      </c>
      <c r="Z33" s="7">
        <v>10</v>
      </c>
      <c r="AA33" s="7">
        <v>9.5</v>
      </c>
      <c r="AB33" s="7"/>
      <c r="AC33" s="7"/>
      <c r="AD33" s="7"/>
      <c r="AE33" s="13">
        <f t="shared" si="5"/>
        <v>2.9</v>
      </c>
      <c r="AF33" s="7"/>
      <c r="AG33" s="7">
        <v>10</v>
      </c>
      <c r="AH33" s="7"/>
      <c r="AI33" s="7"/>
      <c r="AJ33" s="7"/>
      <c r="AK33" s="13">
        <f t="shared" si="6"/>
        <v>2</v>
      </c>
      <c r="AL33" s="7">
        <v>10</v>
      </c>
      <c r="AM33" s="7"/>
      <c r="AN33" s="7"/>
      <c r="AO33" s="13">
        <f t="shared" si="7"/>
        <v>4</v>
      </c>
      <c r="AP33" s="7"/>
      <c r="AQ33" s="14">
        <f t="shared" si="8"/>
        <v>0</v>
      </c>
      <c r="AR33" s="28">
        <f t="shared" si="9"/>
        <v>8.9</v>
      </c>
      <c r="AS33" s="7">
        <v>10</v>
      </c>
      <c r="AT33" s="7"/>
      <c r="AU33" s="7"/>
      <c r="AV33" s="7"/>
      <c r="AW33" s="7"/>
      <c r="AX33" s="13">
        <f t="shared" si="10"/>
        <v>2</v>
      </c>
      <c r="AY33" s="7">
        <v>9</v>
      </c>
      <c r="AZ33" s="7"/>
      <c r="BA33" s="7"/>
      <c r="BB33" s="7"/>
      <c r="BC33" s="7"/>
      <c r="BD33" s="13">
        <f t="shared" si="11"/>
        <v>1.8</v>
      </c>
      <c r="BE33" s="7">
        <v>8</v>
      </c>
      <c r="BF33" s="7"/>
      <c r="BG33" s="7"/>
      <c r="BH33" s="13">
        <f t="shared" si="12"/>
        <v>4.8</v>
      </c>
      <c r="BI33" s="7"/>
      <c r="BJ33" s="14">
        <f t="shared" si="13"/>
        <v>0</v>
      </c>
      <c r="BK33" s="28">
        <f t="shared" si="14"/>
        <v>8.6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28">
        <f t="shared" si="20"/>
        <v>7</v>
      </c>
      <c r="CF33" s="20"/>
      <c r="CG33" s="28">
        <f t="shared" si="21"/>
        <v>7</v>
      </c>
      <c r="CH33" s="17" t="str">
        <f t="shared" si="22"/>
        <v>Aprobado</v>
      </c>
    </row>
    <row r="34" spans="1:86" ht="20.25" customHeight="1" x14ac:dyDescent="0.4">
      <c r="A34" s="41">
        <v>22</v>
      </c>
      <c r="B34" s="3">
        <v>7196191</v>
      </c>
      <c r="C34" s="3">
        <v>5213</v>
      </c>
      <c r="D34" s="3">
        <v>14687</v>
      </c>
      <c r="E34" s="3" t="s">
        <v>59</v>
      </c>
      <c r="F34" s="42" t="s">
        <v>42</v>
      </c>
      <c r="G34" s="32">
        <v>9</v>
      </c>
      <c r="H34" s="12"/>
      <c r="I34" s="12"/>
      <c r="J34" s="12"/>
      <c r="K34" s="12"/>
      <c r="L34" s="13">
        <f t="shared" si="0"/>
        <v>2.7</v>
      </c>
      <c r="M34" s="12">
        <v>10</v>
      </c>
      <c r="N34" s="12"/>
      <c r="O34" s="12"/>
      <c r="P34" s="12"/>
      <c r="Q34" s="12"/>
      <c r="R34" s="13">
        <f t="shared" si="1"/>
        <v>2</v>
      </c>
      <c r="S34" s="12">
        <v>9</v>
      </c>
      <c r="T34" s="12"/>
      <c r="U34" s="12"/>
      <c r="V34" s="13">
        <f t="shared" si="2"/>
        <v>1.8</v>
      </c>
      <c r="W34" s="12">
        <v>9</v>
      </c>
      <c r="X34" s="14">
        <f t="shared" si="3"/>
        <v>2.7</v>
      </c>
      <c r="Y34" s="28">
        <f t="shared" si="4"/>
        <v>9.1999999999999993</v>
      </c>
      <c r="Z34" s="12">
        <v>10</v>
      </c>
      <c r="AA34" s="12">
        <v>9</v>
      </c>
      <c r="AB34" s="12"/>
      <c r="AC34" s="12"/>
      <c r="AD34" s="12"/>
      <c r="AE34" s="13">
        <f t="shared" si="5"/>
        <v>2.8</v>
      </c>
      <c r="AF34" s="12"/>
      <c r="AG34" s="12">
        <v>8</v>
      </c>
      <c r="AH34" s="12"/>
      <c r="AI34" s="12"/>
      <c r="AJ34" s="12"/>
      <c r="AK34" s="13">
        <f t="shared" si="6"/>
        <v>1.6</v>
      </c>
      <c r="AL34" s="12">
        <v>8</v>
      </c>
      <c r="AM34" s="12"/>
      <c r="AN34" s="12"/>
      <c r="AO34" s="13">
        <f t="shared" si="7"/>
        <v>3.2</v>
      </c>
      <c r="AP34" s="12"/>
      <c r="AQ34" s="14">
        <f t="shared" si="8"/>
        <v>0</v>
      </c>
      <c r="AR34" s="28">
        <f t="shared" si="9"/>
        <v>7.6</v>
      </c>
      <c r="AS34" s="12">
        <v>8</v>
      </c>
      <c r="AT34" s="12"/>
      <c r="AU34" s="12"/>
      <c r="AV34" s="12"/>
      <c r="AW34" s="12"/>
      <c r="AX34" s="13">
        <f t="shared" si="10"/>
        <v>1.6</v>
      </c>
      <c r="AY34" s="12">
        <v>9</v>
      </c>
      <c r="AZ34" s="12"/>
      <c r="BA34" s="12"/>
      <c r="BB34" s="12"/>
      <c r="BC34" s="12"/>
      <c r="BD34" s="13">
        <f t="shared" si="11"/>
        <v>1.8</v>
      </c>
      <c r="BE34" s="12">
        <v>8</v>
      </c>
      <c r="BF34" s="12"/>
      <c r="BG34" s="12"/>
      <c r="BH34" s="13">
        <f t="shared" si="12"/>
        <v>4.8</v>
      </c>
      <c r="BI34" s="12"/>
      <c r="BJ34" s="14">
        <f t="shared" si="13"/>
        <v>0</v>
      </c>
      <c r="BK34" s="28">
        <f t="shared" si="14"/>
        <v>8.1999999999999993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6</v>
      </c>
      <c r="CF34" s="21"/>
      <c r="CG34" s="28">
        <f t="shared" si="21"/>
        <v>6</v>
      </c>
      <c r="CH34" s="16" t="str">
        <f t="shared" si="22"/>
        <v>Aprobado</v>
      </c>
    </row>
    <row r="35" spans="1:86" ht="20.25" customHeight="1" x14ac:dyDescent="0.4">
      <c r="A35" s="39">
        <v>23</v>
      </c>
      <c r="B35" s="2">
        <v>7296437</v>
      </c>
      <c r="C35" s="2">
        <v>5212</v>
      </c>
      <c r="D35" s="2">
        <v>14685</v>
      </c>
      <c r="E35" s="2" t="s">
        <v>60</v>
      </c>
      <c r="F35" s="40" t="s">
        <v>42</v>
      </c>
      <c r="G35" s="31">
        <v>10</v>
      </c>
      <c r="H35" s="7"/>
      <c r="I35" s="7"/>
      <c r="J35" s="7"/>
      <c r="K35" s="7"/>
      <c r="L35" s="13">
        <f t="shared" si="0"/>
        <v>3</v>
      </c>
      <c r="M35" s="7">
        <v>10</v>
      </c>
      <c r="N35" s="7"/>
      <c r="O35" s="7"/>
      <c r="P35" s="7"/>
      <c r="Q35" s="7"/>
      <c r="R35" s="13">
        <f t="shared" si="1"/>
        <v>2</v>
      </c>
      <c r="S35" s="7">
        <v>9</v>
      </c>
      <c r="T35" s="7"/>
      <c r="U35" s="7"/>
      <c r="V35" s="13">
        <f t="shared" si="2"/>
        <v>1.8</v>
      </c>
      <c r="W35" s="7">
        <v>10</v>
      </c>
      <c r="X35" s="14">
        <f t="shared" si="3"/>
        <v>3</v>
      </c>
      <c r="Y35" s="28">
        <f t="shared" si="4"/>
        <v>9.8000000000000007</v>
      </c>
      <c r="Z35" s="7">
        <v>10</v>
      </c>
      <c r="AA35" s="7">
        <v>10</v>
      </c>
      <c r="AB35" s="7"/>
      <c r="AC35" s="7"/>
      <c r="AD35" s="7"/>
      <c r="AE35" s="13">
        <f t="shared" si="5"/>
        <v>3</v>
      </c>
      <c r="AF35" s="7"/>
      <c r="AG35" s="7"/>
      <c r="AH35" s="7"/>
      <c r="AI35" s="7"/>
      <c r="AJ35" s="7"/>
      <c r="AK35" s="13">
        <f t="shared" si="6"/>
        <v>0</v>
      </c>
      <c r="AL35" s="7">
        <v>10</v>
      </c>
      <c r="AM35" s="7"/>
      <c r="AN35" s="7"/>
      <c r="AO35" s="13">
        <f t="shared" si="7"/>
        <v>4</v>
      </c>
      <c r="AP35" s="7"/>
      <c r="AQ35" s="14">
        <f t="shared" si="8"/>
        <v>0</v>
      </c>
      <c r="AR35" s="28">
        <f t="shared" si="9"/>
        <v>7</v>
      </c>
      <c r="AS35" s="7">
        <v>6</v>
      </c>
      <c r="AT35" s="7"/>
      <c r="AU35" s="7"/>
      <c r="AV35" s="7"/>
      <c r="AW35" s="7"/>
      <c r="AX35" s="13">
        <f t="shared" si="10"/>
        <v>1.2</v>
      </c>
      <c r="AY35" s="7">
        <v>6</v>
      </c>
      <c r="AZ35" s="7"/>
      <c r="BA35" s="7"/>
      <c r="BB35" s="7"/>
      <c r="BC35" s="7"/>
      <c r="BD35" s="13">
        <f t="shared" si="11"/>
        <v>1.2</v>
      </c>
      <c r="BE35" s="7">
        <v>7</v>
      </c>
      <c r="BF35" s="7"/>
      <c r="BG35" s="7"/>
      <c r="BH35" s="13">
        <f t="shared" si="12"/>
        <v>4.2</v>
      </c>
      <c r="BI35" s="7"/>
      <c r="BJ35" s="14">
        <f t="shared" si="13"/>
        <v>0</v>
      </c>
      <c r="BK35" s="28">
        <f t="shared" si="14"/>
        <v>6.6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6</v>
      </c>
      <c r="CF35" s="20"/>
      <c r="CG35" s="28">
        <f t="shared" si="21"/>
        <v>6</v>
      </c>
      <c r="CH35" s="17" t="str">
        <f t="shared" si="22"/>
        <v>Aprobado</v>
      </c>
    </row>
    <row r="36" spans="1:86" ht="20.25" customHeight="1" x14ac:dyDescent="0.4">
      <c r="A36" s="41">
        <v>24</v>
      </c>
      <c r="B36" s="3">
        <v>7196301</v>
      </c>
      <c r="C36" s="3">
        <v>5209</v>
      </c>
      <c r="D36" s="3">
        <v>14679</v>
      </c>
      <c r="E36" s="3" t="s">
        <v>61</v>
      </c>
      <c r="F36" s="42" t="s">
        <v>42</v>
      </c>
      <c r="G36" s="32">
        <v>10</v>
      </c>
      <c r="H36" s="12"/>
      <c r="I36" s="12"/>
      <c r="J36" s="12"/>
      <c r="K36" s="12"/>
      <c r="L36" s="13">
        <f t="shared" si="0"/>
        <v>3</v>
      </c>
      <c r="M36" s="12">
        <v>10</v>
      </c>
      <c r="N36" s="12"/>
      <c r="O36" s="12"/>
      <c r="P36" s="12"/>
      <c r="Q36" s="12"/>
      <c r="R36" s="13">
        <f t="shared" si="1"/>
        <v>2</v>
      </c>
      <c r="S36" s="12">
        <v>8</v>
      </c>
      <c r="T36" s="12"/>
      <c r="U36" s="12"/>
      <c r="V36" s="13">
        <f t="shared" si="2"/>
        <v>1.6</v>
      </c>
      <c r="W36" s="12">
        <v>10</v>
      </c>
      <c r="X36" s="14">
        <f t="shared" si="3"/>
        <v>3</v>
      </c>
      <c r="Y36" s="28">
        <f t="shared" si="4"/>
        <v>9.6</v>
      </c>
      <c r="Z36" s="12">
        <v>10</v>
      </c>
      <c r="AA36" s="12">
        <v>9.5</v>
      </c>
      <c r="AB36" s="12"/>
      <c r="AC36" s="12"/>
      <c r="AD36" s="12"/>
      <c r="AE36" s="13">
        <f t="shared" si="5"/>
        <v>2.9</v>
      </c>
      <c r="AF36" s="12">
        <v>10</v>
      </c>
      <c r="AG36" s="12">
        <v>10</v>
      </c>
      <c r="AH36" s="12"/>
      <c r="AI36" s="12"/>
      <c r="AJ36" s="12"/>
      <c r="AK36" s="13">
        <f t="shared" si="6"/>
        <v>3</v>
      </c>
      <c r="AL36" s="12">
        <v>10</v>
      </c>
      <c r="AM36" s="12"/>
      <c r="AN36" s="12"/>
      <c r="AO36" s="13">
        <f t="shared" si="7"/>
        <v>4</v>
      </c>
      <c r="AP36" s="12"/>
      <c r="AQ36" s="14">
        <f t="shared" si="8"/>
        <v>0</v>
      </c>
      <c r="AR36" s="28">
        <f t="shared" si="9"/>
        <v>9.9</v>
      </c>
      <c r="AS36" s="12">
        <v>8</v>
      </c>
      <c r="AT36" s="12"/>
      <c r="AU36" s="12"/>
      <c r="AV36" s="12"/>
      <c r="AW36" s="12"/>
      <c r="AX36" s="13">
        <f t="shared" si="10"/>
        <v>1.6</v>
      </c>
      <c r="AY36" s="12">
        <v>10</v>
      </c>
      <c r="AZ36" s="12"/>
      <c r="BA36" s="12"/>
      <c r="BB36" s="12"/>
      <c r="BC36" s="12"/>
      <c r="BD36" s="13">
        <f t="shared" si="11"/>
        <v>2</v>
      </c>
      <c r="BE36" s="12">
        <v>10</v>
      </c>
      <c r="BF36" s="12"/>
      <c r="BG36" s="12"/>
      <c r="BH36" s="13">
        <f t="shared" si="12"/>
        <v>6</v>
      </c>
      <c r="BI36" s="12"/>
      <c r="BJ36" s="14">
        <f t="shared" si="13"/>
        <v>0</v>
      </c>
      <c r="BK36" s="28">
        <f t="shared" si="14"/>
        <v>9.6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7</v>
      </c>
      <c r="CF36" s="21"/>
      <c r="CG36" s="28">
        <f t="shared" si="21"/>
        <v>7</v>
      </c>
      <c r="CH36" s="16" t="str">
        <f t="shared" si="22"/>
        <v>Aprobado</v>
      </c>
    </row>
    <row r="37" spans="1:86" ht="20.25" customHeight="1" x14ac:dyDescent="0.4">
      <c r="A37" s="39">
        <v>25</v>
      </c>
      <c r="B37" s="2">
        <v>2893693</v>
      </c>
      <c r="C37" s="2">
        <v>5124</v>
      </c>
      <c r="D37" s="2">
        <v>14701</v>
      </c>
      <c r="E37" s="2" t="s">
        <v>62</v>
      </c>
      <c r="F37" s="40" t="s">
        <v>42</v>
      </c>
      <c r="G37" s="31">
        <v>10</v>
      </c>
      <c r="H37" s="7"/>
      <c r="I37" s="7"/>
      <c r="J37" s="7"/>
      <c r="K37" s="7"/>
      <c r="L37" s="13">
        <f t="shared" si="0"/>
        <v>3</v>
      </c>
      <c r="M37" s="7">
        <v>9.5</v>
      </c>
      <c r="N37" s="7"/>
      <c r="O37" s="7"/>
      <c r="P37" s="7"/>
      <c r="Q37" s="7"/>
      <c r="R37" s="13">
        <f t="shared" si="1"/>
        <v>1.9</v>
      </c>
      <c r="S37" s="7">
        <v>9</v>
      </c>
      <c r="T37" s="7"/>
      <c r="U37" s="7"/>
      <c r="V37" s="13">
        <f t="shared" si="2"/>
        <v>1.8</v>
      </c>
      <c r="W37" s="7">
        <v>8</v>
      </c>
      <c r="X37" s="14">
        <f t="shared" si="3"/>
        <v>2.4</v>
      </c>
      <c r="Y37" s="28">
        <f t="shared" si="4"/>
        <v>9.1</v>
      </c>
      <c r="Z37" s="7">
        <v>10</v>
      </c>
      <c r="AA37" s="7">
        <v>8</v>
      </c>
      <c r="AB37" s="7"/>
      <c r="AC37" s="7"/>
      <c r="AD37" s="7"/>
      <c r="AE37" s="13">
        <f t="shared" si="5"/>
        <v>2.6</v>
      </c>
      <c r="AF37" s="7">
        <v>6</v>
      </c>
      <c r="AG37" s="7">
        <v>8</v>
      </c>
      <c r="AH37" s="7"/>
      <c r="AI37" s="7"/>
      <c r="AJ37" s="7"/>
      <c r="AK37" s="13">
        <f t="shared" si="6"/>
        <v>2.2000000000000002</v>
      </c>
      <c r="AL37" s="7">
        <v>8</v>
      </c>
      <c r="AM37" s="7"/>
      <c r="AN37" s="7"/>
      <c r="AO37" s="13">
        <f t="shared" si="7"/>
        <v>3.2</v>
      </c>
      <c r="AP37" s="7"/>
      <c r="AQ37" s="14">
        <f t="shared" si="8"/>
        <v>0</v>
      </c>
      <c r="AR37" s="28">
        <f t="shared" si="9"/>
        <v>8</v>
      </c>
      <c r="AS37" s="7">
        <v>8</v>
      </c>
      <c r="AT37" s="7"/>
      <c r="AU37" s="7"/>
      <c r="AV37" s="7"/>
      <c r="AW37" s="7"/>
      <c r="AX37" s="13">
        <f t="shared" si="10"/>
        <v>1.6</v>
      </c>
      <c r="AY37" s="7">
        <v>6</v>
      </c>
      <c r="AZ37" s="7"/>
      <c r="BA37" s="7"/>
      <c r="BB37" s="7"/>
      <c r="BC37" s="7"/>
      <c r="BD37" s="13">
        <f t="shared" si="11"/>
        <v>1.2</v>
      </c>
      <c r="BE37" s="7">
        <v>6</v>
      </c>
      <c r="BF37" s="7"/>
      <c r="BG37" s="7"/>
      <c r="BH37" s="13">
        <f t="shared" si="12"/>
        <v>3.6</v>
      </c>
      <c r="BI37" s="7"/>
      <c r="BJ37" s="14">
        <f t="shared" si="13"/>
        <v>0</v>
      </c>
      <c r="BK37" s="28">
        <f t="shared" si="14"/>
        <v>6.4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6</v>
      </c>
      <c r="CF37" s="20"/>
      <c r="CG37" s="28">
        <f t="shared" si="21"/>
        <v>6</v>
      </c>
      <c r="CH37" s="17" t="str">
        <f t="shared" si="22"/>
        <v>Aprobado</v>
      </c>
    </row>
    <row r="38" spans="1:86" ht="20.25" customHeight="1" x14ac:dyDescent="0.4">
      <c r="A38" s="41">
        <v>26</v>
      </c>
      <c r="B38" s="3">
        <v>20404401</v>
      </c>
      <c r="C38" s="3">
        <v>5210</v>
      </c>
      <c r="D38" s="3">
        <v>14681</v>
      </c>
      <c r="E38" s="3" t="s">
        <v>63</v>
      </c>
      <c r="F38" s="42" t="s">
        <v>42</v>
      </c>
      <c r="G38" s="32">
        <v>9</v>
      </c>
      <c r="H38" s="12"/>
      <c r="I38" s="12"/>
      <c r="J38" s="12"/>
      <c r="K38" s="12"/>
      <c r="L38" s="13">
        <f t="shared" si="0"/>
        <v>2.7</v>
      </c>
      <c r="M38" s="12">
        <v>9.8000000000000007</v>
      </c>
      <c r="N38" s="12"/>
      <c r="O38" s="12"/>
      <c r="P38" s="12"/>
      <c r="Q38" s="12"/>
      <c r="R38" s="13">
        <f t="shared" si="1"/>
        <v>1.96</v>
      </c>
      <c r="S38" s="12">
        <v>9</v>
      </c>
      <c r="T38" s="12"/>
      <c r="U38" s="12"/>
      <c r="V38" s="13">
        <f t="shared" si="2"/>
        <v>1.8</v>
      </c>
      <c r="W38" s="12">
        <v>8</v>
      </c>
      <c r="X38" s="14">
        <f t="shared" si="3"/>
        <v>2.4</v>
      </c>
      <c r="Y38" s="28">
        <f t="shared" si="4"/>
        <v>8.9</v>
      </c>
      <c r="Z38" s="12">
        <v>10</v>
      </c>
      <c r="AA38" s="12">
        <v>6</v>
      </c>
      <c r="AB38" s="12"/>
      <c r="AC38" s="12"/>
      <c r="AD38" s="12"/>
      <c r="AE38" s="13">
        <f t="shared" si="5"/>
        <v>2.2000000000000002</v>
      </c>
      <c r="AF38" s="12"/>
      <c r="AG38" s="12">
        <v>6</v>
      </c>
      <c r="AH38" s="12"/>
      <c r="AI38" s="12"/>
      <c r="AJ38" s="12"/>
      <c r="AK38" s="13">
        <f t="shared" si="6"/>
        <v>1.2</v>
      </c>
      <c r="AL38" s="12">
        <v>8</v>
      </c>
      <c r="AM38" s="12"/>
      <c r="AN38" s="12"/>
      <c r="AO38" s="13">
        <f t="shared" si="7"/>
        <v>3.2</v>
      </c>
      <c r="AP38" s="12"/>
      <c r="AQ38" s="14">
        <f t="shared" si="8"/>
        <v>0</v>
      </c>
      <c r="AR38" s="28">
        <f t="shared" si="9"/>
        <v>6.6</v>
      </c>
      <c r="AS38" s="12">
        <v>5</v>
      </c>
      <c r="AT38" s="12"/>
      <c r="AU38" s="12"/>
      <c r="AV38" s="12"/>
      <c r="AW38" s="12"/>
      <c r="AX38" s="13">
        <f t="shared" si="10"/>
        <v>1</v>
      </c>
      <c r="AY38" s="12">
        <v>6</v>
      </c>
      <c r="AZ38" s="12"/>
      <c r="BA38" s="12"/>
      <c r="BB38" s="12"/>
      <c r="BC38" s="12"/>
      <c r="BD38" s="13">
        <f t="shared" si="11"/>
        <v>1.2</v>
      </c>
      <c r="BE38" s="12">
        <v>7</v>
      </c>
      <c r="BF38" s="12"/>
      <c r="BG38" s="12"/>
      <c r="BH38" s="13">
        <f t="shared" si="12"/>
        <v>4.2</v>
      </c>
      <c r="BI38" s="12"/>
      <c r="BJ38" s="14">
        <f t="shared" si="13"/>
        <v>0</v>
      </c>
      <c r="BK38" s="28">
        <f t="shared" si="14"/>
        <v>6.4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5</v>
      </c>
      <c r="CF38" s="21"/>
      <c r="CG38" s="28">
        <f t="shared" si="21"/>
        <v>3</v>
      </c>
      <c r="CH38" s="16" t="str">
        <f t="shared" si="22"/>
        <v>Reprobado</v>
      </c>
    </row>
    <row r="39" spans="1:86" ht="20.25" customHeight="1" x14ac:dyDescent="0.4">
      <c r="A39" s="39">
        <v>27</v>
      </c>
      <c r="B39" s="2">
        <v>3556773</v>
      </c>
      <c r="C39" s="2">
        <v>5216</v>
      </c>
      <c r="D39" s="2">
        <v>14693</v>
      </c>
      <c r="E39" s="2" t="s">
        <v>64</v>
      </c>
      <c r="F39" s="40" t="s">
        <v>42</v>
      </c>
      <c r="G39" s="31">
        <v>9</v>
      </c>
      <c r="H39" s="7"/>
      <c r="I39" s="7"/>
      <c r="J39" s="7"/>
      <c r="K39" s="7"/>
      <c r="L39" s="13">
        <f t="shared" si="0"/>
        <v>2.7</v>
      </c>
      <c r="M39" s="7">
        <v>10</v>
      </c>
      <c r="N39" s="7"/>
      <c r="O39" s="7"/>
      <c r="P39" s="7"/>
      <c r="Q39" s="7"/>
      <c r="R39" s="13">
        <f t="shared" si="1"/>
        <v>2</v>
      </c>
      <c r="S39" s="7">
        <v>9</v>
      </c>
      <c r="T39" s="7"/>
      <c r="U39" s="7"/>
      <c r="V39" s="13">
        <f t="shared" si="2"/>
        <v>1.8</v>
      </c>
      <c r="W39" s="7">
        <v>10</v>
      </c>
      <c r="X39" s="14">
        <f t="shared" si="3"/>
        <v>3</v>
      </c>
      <c r="Y39" s="28">
        <f t="shared" si="4"/>
        <v>9.5</v>
      </c>
      <c r="Z39" s="7">
        <v>10</v>
      </c>
      <c r="AA39" s="7">
        <v>9.5</v>
      </c>
      <c r="AB39" s="7"/>
      <c r="AC39" s="7"/>
      <c r="AD39" s="7"/>
      <c r="AE39" s="13">
        <f t="shared" si="5"/>
        <v>2.9</v>
      </c>
      <c r="AF39" s="7"/>
      <c r="AG39" s="7">
        <v>10</v>
      </c>
      <c r="AH39" s="12"/>
      <c r="AI39" s="7"/>
      <c r="AJ39" s="7"/>
      <c r="AK39" s="13" t="e">
        <f>IF(OR($G$4="MEDIA",$G$4="BASICA - TERCER CICLO"),ROUND((AF39*$AF$11)+(AG39*$AG$11)+(#REF!*$AH$11)+(AI39*$AI$11)+(AJ39*$AJ$11),2),ROUND((AF39*$AF$11)+(AG39*$AG$11)+(#REF!*$AH$11)+(AI39*$AI$11)+(AJ39*$AJ$11),2))</f>
        <v>#REF!</v>
      </c>
      <c r="AL39" s="7">
        <v>10</v>
      </c>
      <c r="AM39" s="7"/>
      <c r="AN39" s="7"/>
      <c r="AO39" s="13">
        <f t="shared" si="7"/>
        <v>4</v>
      </c>
      <c r="AP39" s="7"/>
      <c r="AQ39" s="14">
        <f t="shared" si="8"/>
        <v>0</v>
      </c>
      <c r="AR39" s="28" t="e">
        <f t="shared" si="9"/>
        <v>#REF!</v>
      </c>
      <c r="AS39" s="7">
        <v>8</v>
      </c>
      <c r="AT39" s="7"/>
      <c r="AU39" s="7"/>
      <c r="AV39" s="7"/>
      <c r="AW39" s="7"/>
      <c r="AX39" s="13">
        <f t="shared" si="10"/>
        <v>1.6</v>
      </c>
      <c r="AY39" s="7">
        <v>9</v>
      </c>
      <c r="AZ39" s="7"/>
      <c r="BA39" s="7"/>
      <c r="BB39" s="7"/>
      <c r="BC39" s="7"/>
      <c r="BD39" s="13">
        <f t="shared" si="11"/>
        <v>1.8</v>
      </c>
      <c r="BE39" s="7">
        <v>9</v>
      </c>
      <c r="BF39" s="7"/>
      <c r="BG39" s="7"/>
      <c r="BH39" s="13">
        <f t="shared" si="12"/>
        <v>5.4</v>
      </c>
      <c r="BI39" s="7"/>
      <c r="BJ39" s="14">
        <f t="shared" si="13"/>
        <v>0</v>
      </c>
      <c r="BK39" s="28">
        <f t="shared" si="14"/>
        <v>8.8000000000000007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 t="e">
        <f t="shared" si="20"/>
        <v>#REF!</v>
      </c>
      <c r="CF39" s="20"/>
      <c r="CG39" s="28" t="e">
        <f t="shared" si="21"/>
        <v>#REF!</v>
      </c>
      <c r="CH39" s="17" t="e">
        <f t="shared" si="22"/>
        <v>#REF!</v>
      </c>
    </row>
    <row r="40" spans="1:86" ht="20.25" customHeight="1" x14ac:dyDescent="0.4">
      <c r="A40" s="41">
        <v>28</v>
      </c>
      <c r="B40" s="3">
        <v>4520478</v>
      </c>
      <c r="C40" s="3">
        <v>5229</v>
      </c>
      <c r="D40" s="3">
        <v>14764</v>
      </c>
      <c r="E40" s="3" t="s">
        <v>65</v>
      </c>
      <c r="F40" s="42" t="s">
        <v>42</v>
      </c>
      <c r="G40" s="32">
        <v>8</v>
      </c>
      <c r="H40" s="12"/>
      <c r="I40" s="12"/>
      <c r="J40" s="12"/>
      <c r="K40" s="12"/>
      <c r="L40" s="13">
        <f t="shared" si="0"/>
        <v>2.4</v>
      </c>
      <c r="M40" s="12">
        <v>9.5</v>
      </c>
      <c r="N40" s="12"/>
      <c r="O40" s="12"/>
      <c r="P40" s="12"/>
      <c r="Q40" s="12"/>
      <c r="R40" s="13">
        <f t="shared" si="1"/>
        <v>1.9</v>
      </c>
      <c r="S40" s="12">
        <v>6</v>
      </c>
      <c r="T40" s="12"/>
      <c r="U40" s="12"/>
      <c r="V40" s="13">
        <f t="shared" si="2"/>
        <v>1.2</v>
      </c>
      <c r="W40" s="12">
        <v>9</v>
      </c>
      <c r="X40" s="14">
        <f t="shared" si="3"/>
        <v>2.7</v>
      </c>
      <c r="Y40" s="28">
        <f t="shared" si="4"/>
        <v>8.1999999999999993</v>
      </c>
      <c r="Z40" s="12">
        <v>10</v>
      </c>
      <c r="AA40" s="12">
        <v>6</v>
      </c>
      <c r="AB40" s="12"/>
      <c r="AC40" s="12"/>
      <c r="AD40" s="12"/>
      <c r="AE40" s="13">
        <f t="shared" si="5"/>
        <v>2.2000000000000002</v>
      </c>
      <c r="AF40" s="12">
        <v>6</v>
      </c>
      <c r="AG40" s="12">
        <v>10</v>
      </c>
      <c r="AH40" s="12"/>
      <c r="AI40" s="46"/>
      <c r="AJ40" s="12"/>
      <c r="AK40" s="13">
        <f>IF(OR($G$4="MEDIA",$G$4="BASICA - TERCER CICLO"),ROUND((AF40*$AF$11)+(AG40*$AG$11)+(AH40*$AH$11)+(AH39*$AI$11)+(AJ40*$AJ$11),2),ROUND((AF40*$AF$11)+(AG40*$AG$11)+(AH40*$AH$11)+(AH39*$AI$11)+(AJ40*$AJ$11),2))</f>
        <v>2.6</v>
      </c>
      <c r="AL40" s="12">
        <v>7</v>
      </c>
      <c r="AM40" s="12"/>
      <c r="AN40" s="12"/>
      <c r="AO40" s="13">
        <f t="shared" si="7"/>
        <v>2.8</v>
      </c>
      <c r="AP40" s="12"/>
      <c r="AQ40" s="14">
        <f t="shared" si="8"/>
        <v>0</v>
      </c>
      <c r="AR40" s="28">
        <f t="shared" si="9"/>
        <v>7.6</v>
      </c>
      <c r="AS40" s="12">
        <v>7</v>
      </c>
      <c r="AT40" s="12"/>
      <c r="AU40" s="12"/>
      <c r="AV40" s="12"/>
      <c r="AW40" s="12"/>
      <c r="AX40" s="13">
        <f t="shared" si="10"/>
        <v>1.4</v>
      </c>
      <c r="AY40" s="12">
        <v>7</v>
      </c>
      <c r="AZ40" s="12"/>
      <c r="BA40" s="12"/>
      <c r="BB40" s="12"/>
      <c r="BC40" s="12"/>
      <c r="BD40" s="13">
        <f t="shared" si="11"/>
        <v>1.4</v>
      </c>
      <c r="BE40" s="12">
        <v>7</v>
      </c>
      <c r="BF40" s="12"/>
      <c r="BG40" s="12"/>
      <c r="BH40" s="13">
        <f t="shared" si="12"/>
        <v>4.2</v>
      </c>
      <c r="BI40" s="12"/>
      <c r="BJ40" s="14">
        <f t="shared" si="13"/>
        <v>0</v>
      </c>
      <c r="BK40" s="28">
        <f t="shared" si="14"/>
        <v>7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6</v>
      </c>
      <c r="CF40" s="21"/>
      <c r="CG40" s="28">
        <f t="shared" si="21"/>
        <v>6</v>
      </c>
      <c r="CH40" s="16" t="str">
        <f t="shared" si="22"/>
        <v>Aprobado</v>
      </c>
    </row>
    <row r="41" spans="1:86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0</v>
      </c>
      <c r="CF41" s="20"/>
      <c r="CG41" s="28">
        <f t="shared" si="21"/>
        <v>0</v>
      </c>
      <c r="CH41" s="17" t="str">
        <f t="shared" si="22"/>
        <v>Reprobado</v>
      </c>
    </row>
    <row r="42" spans="1:86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0</v>
      </c>
      <c r="CF42" s="21"/>
      <c r="CG42" s="28">
        <f t="shared" si="21"/>
        <v>0</v>
      </c>
      <c r="CH42" s="16" t="str">
        <f t="shared" si="22"/>
        <v>Reprobado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6" si="25">IF(OR($G$4="MEDIA",$G$4="BASICA - TERCER CICLO"),ROUND((S45*$S$11)+(T45*$T$11)+(U45*$U$11),2),ROUND((S45*$S$11)+(T45*$T$11)+(U45*$U$11),2))</f>
        <v>0</v>
      </c>
      <c r="W45" s="7"/>
      <c r="X45" s="14">
        <f t="shared" ref="X45:X76" si="26">IF(OR($G$4="MEDIA",$G$4="BASICA - TERCER CICLO"),ROUND((W45*$W$11),2),ROUND((W45*$W$11),0))</f>
        <v>0</v>
      </c>
      <c r="Y45" s="28">
        <f t="shared" ref="Y45:Y76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6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6" si="31">IF(OR($G$4="MEDIA",$G$4="BASICA - TERCER CICLO"),ROUND((AP45*$AP$11),2),ROUND((AP45*$AP$11),0))</f>
        <v>0</v>
      </c>
      <c r="AR45" s="28">
        <f t="shared" ref="AR45:AR76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6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6" si="36">IF(OR($G$4="MEDIA",$G$4="BASICA - TERCER CICLO"),ROUND((BI45*$BI$11),2),ROUND((BI45*$BI$11),0))</f>
        <v>0</v>
      </c>
      <c r="BK45" s="28">
        <f t="shared" ref="BK45:BK76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6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6" si="41">IF(OR($G$4="MEDIA",$G$4="BASICA - TERCER CICLO"),ROUND((CB45*$BI$11),2),ROUND((CB45*$BI$11),0))</f>
        <v>0</v>
      </c>
      <c r="CD45" s="28">
        <f t="shared" ref="CD45:CD76" si="42">IF(OR($G$4="MEDIA",$G$4="BASICA - TERCER CICLO"),ROUND((BQ45+BW45+CA45+CC45),1),IF($G$4="BASICA",ROUND((BQ45+BW45+CA45+CC45),0),ROUND((BQ45+BW45+CA45+CC45),1)))</f>
        <v>0</v>
      </c>
      <c r="CE45" s="28">
        <f t="shared" ref="CE45:CE76" si="43">IF($G$4 = "MEDIA",ROUND(((Y45+AR45+BK45+CD45)/4),0),ROUND(((Y45+AR45+BK45)/3),0))</f>
        <v>0</v>
      </c>
      <c r="CF45" s="20"/>
      <c r="CG45" s="28">
        <f t="shared" ref="CG45:CG76" si="44">IF(AND(CE45&lt;5,$G$4="BASICA"),ROUND((CE45+CF45)/2,0),IF(AND(CE45&lt;6,$G$4="MEDIA"),ROUND((CE45+CF45)/2,0),CE45))</f>
        <v>0</v>
      </c>
      <c r="CH45" s="17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20.25" customHeight="1" x14ac:dyDescent="0.4">
      <c r="A73" s="43"/>
      <c r="B73" s="44"/>
      <c r="C73" s="44"/>
      <c r="D73" s="44"/>
      <c r="E73" s="44"/>
      <c r="F73" s="45"/>
      <c r="G73" s="32"/>
      <c r="H73" s="12"/>
      <c r="I73" s="12"/>
      <c r="J73" s="12"/>
      <c r="K73" s="12"/>
      <c r="L73" s="13">
        <f t="shared" si="23"/>
        <v>0</v>
      </c>
      <c r="M73" s="12"/>
      <c r="N73" s="12"/>
      <c r="O73" s="12"/>
      <c r="P73" s="12"/>
      <c r="Q73" s="12"/>
      <c r="R73" s="13">
        <f t="shared" si="24"/>
        <v>0</v>
      </c>
      <c r="S73" s="12"/>
      <c r="T73" s="12"/>
      <c r="U73" s="12"/>
      <c r="V73" s="13">
        <f t="shared" si="25"/>
        <v>0</v>
      </c>
      <c r="W73" s="12"/>
      <c r="X73" s="14">
        <f t="shared" si="26"/>
        <v>0</v>
      </c>
      <c r="Y73" s="28">
        <f t="shared" si="27"/>
        <v>0</v>
      </c>
      <c r="Z73" s="12"/>
      <c r="AA73" s="12"/>
      <c r="AB73" s="12"/>
      <c r="AC73" s="12"/>
      <c r="AD73" s="12"/>
      <c r="AE73" s="13">
        <f t="shared" si="28"/>
        <v>0</v>
      </c>
      <c r="AF73" s="12"/>
      <c r="AG73" s="12"/>
      <c r="AH73" s="12"/>
      <c r="AI73" s="12"/>
      <c r="AJ73" s="12"/>
      <c r="AK73" s="13">
        <f t="shared" si="29"/>
        <v>0</v>
      </c>
      <c r="AL73" s="12"/>
      <c r="AM73" s="12"/>
      <c r="AN73" s="12"/>
      <c r="AO73" s="13">
        <f t="shared" si="30"/>
        <v>0</v>
      </c>
      <c r="AP73" s="12"/>
      <c r="AQ73" s="14">
        <f t="shared" si="31"/>
        <v>0</v>
      </c>
      <c r="AR73" s="28">
        <f t="shared" si="32"/>
        <v>0</v>
      </c>
      <c r="AS73" s="12"/>
      <c r="AT73" s="12"/>
      <c r="AU73" s="12"/>
      <c r="AV73" s="12"/>
      <c r="AW73" s="12"/>
      <c r="AX73" s="13">
        <f t="shared" si="33"/>
        <v>0</v>
      </c>
      <c r="AY73" s="12"/>
      <c r="AZ73" s="12"/>
      <c r="BA73" s="12"/>
      <c r="BB73" s="12"/>
      <c r="BC73" s="12"/>
      <c r="BD73" s="13">
        <f t="shared" si="34"/>
        <v>0</v>
      </c>
      <c r="BE73" s="12"/>
      <c r="BF73" s="12"/>
      <c r="BG73" s="12"/>
      <c r="BH73" s="13">
        <f t="shared" si="35"/>
        <v>0</v>
      </c>
      <c r="BI73" s="12"/>
      <c r="BJ73" s="14">
        <f t="shared" si="36"/>
        <v>0</v>
      </c>
      <c r="BK73" s="28">
        <f t="shared" si="37"/>
        <v>0</v>
      </c>
      <c r="BL73" s="12"/>
      <c r="BM73" s="12"/>
      <c r="BN73" s="12"/>
      <c r="BO73" s="12"/>
      <c r="BP73" s="12"/>
      <c r="BQ73" s="13">
        <f t="shared" si="38"/>
        <v>0</v>
      </c>
      <c r="BR73" s="12"/>
      <c r="BS73" s="12"/>
      <c r="BT73" s="12"/>
      <c r="BU73" s="12"/>
      <c r="BV73" s="12"/>
      <c r="BW73" s="13">
        <f t="shared" si="39"/>
        <v>0</v>
      </c>
      <c r="BX73" s="12"/>
      <c r="BY73" s="12"/>
      <c r="BZ73" s="12"/>
      <c r="CA73" s="13">
        <f t="shared" si="40"/>
        <v>0</v>
      </c>
      <c r="CB73" s="12"/>
      <c r="CC73" s="14">
        <f t="shared" si="41"/>
        <v>0</v>
      </c>
      <c r="CD73" s="28">
        <f t="shared" si="42"/>
        <v>0</v>
      </c>
      <c r="CE73" s="28">
        <f t="shared" si="43"/>
        <v>0</v>
      </c>
      <c r="CF73" s="21"/>
      <c r="CG73" s="28">
        <f t="shared" si="44"/>
        <v>0</v>
      </c>
      <c r="CH73" s="16" t="str">
        <f t="shared" si="45"/>
        <v>Reprobado</v>
      </c>
    </row>
    <row r="74" spans="1:86" ht="20.25" customHeight="1" x14ac:dyDescent="0.4">
      <c r="A74" s="43"/>
      <c r="B74" s="44"/>
      <c r="C74" s="44"/>
      <c r="D74" s="44"/>
      <c r="E74" s="44"/>
      <c r="F74" s="45"/>
      <c r="G74" s="32"/>
      <c r="H74" s="12"/>
      <c r="I74" s="12"/>
      <c r="J74" s="12"/>
      <c r="K74" s="12"/>
      <c r="L74" s="13">
        <f t="shared" si="23"/>
        <v>0</v>
      </c>
      <c r="M74" s="12"/>
      <c r="N74" s="12"/>
      <c r="O74" s="12"/>
      <c r="P74" s="12"/>
      <c r="Q74" s="12"/>
      <c r="R74" s="13">
        <f t="shared" si="24"/>
        <v>0</v>
      </c>
      <c r="S74" s="12"/>
      <c r="T74" s="12"/>
      <c r="U74" s="12"/>
      <c r="V74" s="13">
        <f t="shared" si="25"/>
        <v>0</v>
      </c>
      <c r="W74" s="12"/>
      <c r="X74" s="14">
        <f t="shared" si="26"/>
        <v>0</v>
      </c>
      <c r="Y74" s="28">
        <f t="shared" si="27"/>
        <v>0</v>
      </c>
      <c r="Z74" s="12"/>
      <c r="AA74" s="12"/>
      <c r="AB74" s="12"/>
      <c r="AC74" s="12"/>
      <c r="AD74" s="12"/>
      <c r="AE74" s="13">
        <f t="shared" si="28"/>
        <v>0</v>
      </c>
      <c r="AF74" s="12"/>
      <c r="AG74" s="12"/>
      <c r="AH74" s="12"/>
      <c r="AI74" s="12"/>
      <c r="AJ74" s="12"/>
      <c r="AK74" s="13">
        <f t="shared" si="29"/>
        <v>0</v>
      </c>
      <c r="AL74" s="12"/>
      <c r="AM74" s="12"/>
      <c r="AN74" s="12"/>
      <c r="AO74" s="13">
        <f t="shared" si="30"/>
        <v>0</v>
      </c>
      <c r="AP74" s="12"/>
      <c r="AQ74" s="14">
        <f t="shared" si="31"/>
        <v>0</v>
      </c>
      <c r="AR74" s="28">
        <f t="shared" si="32"/>
        <v>0</v>
      </c>
      <c r="AS74" s="12"/>
      <c r="AT74" s="12"/>
      <c r="AU74" s="12"/>
      <c r="AV74" s="12"/>
      <c r="AW74" s="12"/>
      <c r="AX74" s="13">
        <f t="shared" si="33"/>
        <v>0</v>
      </c>
      <c r="AY74" s="12"/>
      <c r="AZ74" s="12"/>
      <c r="BA74" s="12"/>
      <c r="BB74" s="12"/>
      <c r="BC74" s="12"/>
      <c r="BD74" s="13">
        <f t="shared" si="34"/>
        <v>0</v>
      </c>
      <c r="BE74" s="12"/>
      <c r="BF74" s="12"/>
      <c r="BG74" s="12"/>
      <c r="BH74" s="13">
        <f t="shared" si="35"/>
        <v>0</v>
      </c>
      <c r="BI74" s="12"/>
      <c r="BJ74" s="14">
        <f t="shared" si="36"/>
        <v>0</v>
      </c>
      <c r="BK74" s="28">
        <f t="shared" si="37"/>
        <v>0</v>
      </c>
      <c r="BL74" s="12"/>
      <c r="BM74" s="12"/>
      <c r="BN74" s="12"/>
      <c r="BO74" s="12"/>
      <c r="BP74" s="12"/>
      <c r="BQ74" s="13">
        <f t="shared" si="38"/>
        <v>0</v>
      </c>
      <c r="BR74" s="12"/>
      <c r="BS74" s="12"/>
      <c r="BT74" s="12"/>
      <c r="BU74" s="12"/>
      <c r="BV74" s="12"/>
      <c r="BW74" s="13">
        <f t="shared" si="39"/>
        <v>0</v>
      </c>
      <c r="BX74" s="12"/>
      <c r="BY74" s="12"/>
      <c r="BZ74" s="12"/>
      <c r="CA74" s="13">
        <f t="shared" si="40"/>
        <v>0</v>
      </c>
      <c r="CB74" s="12"/>
      <c r="CC74" s="14">
        <f t="shared" si="41"/>
        <v>0</v>
      </c>
      <c r="CD74" s="28">
        <f t="shared" si="42"/>
        <v>0</v>
      </c>
      <c r="CE74" s="28">
        <f t="shared" si="43"/>
        <v>0</v>
      </c>
      <c r="CF74" s="21"/>
      <c r="CG74" s="28">
        <f t="shared" si="44"/>
        <v>0</v>
      </c>
      <c r="CH74" s="16" t="str">
        <f t="shared" si="45"/>
        <v>Reprobado</v>
      </c>
    </row>
    <row r="75" spans="1:86" ht="20.25" customHeight="1" x14ac:dyDescent="0.4">
      <c r="A75" s="43"/>
      <c r="B75" s="44"/>
      <c r="C75" s="44"/>
      <c r="D75" s="44"/>
      <c r="E75" s="44"/>
      <c r="F75" s="45"/>
      <c r="G75" s="32"/>
      <c r="H75" s="12"/>
      <c r="I75" s="12"/>
      <c r="J75" s="12"/>
      <c r="K75" s="12"/>
      <c r="L75" s="13">
        <f t="shared" si="23"/>
        <v>0</v>
      </c>
      <c r="M75" s="12"/>
      <c r="N75" s="12"/>
      <c r="O75" s="12"/>
      <c r="P75" s="12"/>
      <c r="Q75" s="12"/>
      <c r="R75" s="13">
        <f t="shared" si="24"/>
        <v>0</v>
      </c>
      <c r="S75" s="12"/>
      <c r="T75" s="12"/>
      <c r="U75" s="12"/>
      <c r="V75" s="13">
        <f t="shared" si="25"/>
        <v>0</v>
      </c>
      <c r="W75" s="12"/>
      <c r="X75" s="14">
        <f t="shared" si="26"/>
        <v>0</v>
      </c>
      <c r="Y75" s="28">
        <f t="shared" si="27"/>
        <v>0</v>
      </c>
      <c r="Z75" s="12"/>
      <c r="AA75" s="12"/>
      <c r="AB75" s="12"/>
      <c r="AC75" s="12"/>
      <c r="AD75" s="12"/>
      <c r="AE75" s="13">
        <f t="shared" si="28"/>
        <v>0</v>
      </c>
      <c r="AF75" s="12"/>
      <c r="AG75" s="12"/>
      <c r="AH75" s="12"/>
      <c r="AI75" s="12"/>
      <c r="AJ75" s="12"/>
      <c r="AK75" s="13">
        <f t="shared" si="29"/>
        <v>0</v>
      </c>
      <c r="AL75" s="12"/>
      <c r="AM75" s="12"/>
      <c r="AN75" s="12"/>
      <c r="AO75" s="13">
        <f t="shared" si="30"/>
        <v>0</v>
      </c>
      <c r="AP75" s="12"/>
      <c r="AQ75" s="14">
        <f t="shared" si="31"/>
        <v>0</v>
      </c>
      <c r="AR75" s="28">
        <f t="shared" si="32"/>
        <v>0</v>
      </c>
      <c r="AS75" s="12"/>
      <c r="AT75" s="12"/>
      <c r="AU75" s="12"/>
      <c r="AV75" s="12"/>
      <c r="AW75" s="12"/>
      <c r="AX75" s="13">
        <f t="shared" si="33"/>
        <v>0</v>
      </c>
      <c r="AY75" s="12"/>
      <c r="AZ75" s="12"/>
      <c r="BA75" s="12"/>
      <c r="BB75" s="12"/>
      <c r="BC75" s="12"/>
      <c r="BD75" s="13">
        <f t="shared" si="34"/>
        <v>0</v>
      </c>
      <c r="BE75" s="12"/>
      <c r="BF75" s="12"/>
      <c r="BG75" s="12"/>
      <c r="BH75" s="13">
        <f t="shared" si="35"/>
        <v>0</v>
      </c>
      <c r="BI75" s="12"/>
      <c r="BJ75" s="14">
        <f t="shared" si="36"/>
        <v>0</v>
      </c>
      <c r="BK75" s="28">
        <f t="shared" si="37"/>
        <v>0</v>
      </c>
      <c r="BL75" s="12"/>
      <c r="BM75" s="12"/>
      <c r="BN75" s="12"/>
      <c r="BO75" s="12"/>
      <c r="BP75" s="12"/>
      <c r="BQ75" s="13">
        <f t="shared" si="38"/>
        <v>0</v>
      </c>
      <c r="BR75" s="12"/>
      <c r="BS75" s="12"/>
      <c r="BT75" s="12"/>
      <c r="BU75" s="12"/>
      <c r="BV75" s="12"/>
      <c r="BW75" s="13">
        <f t="shared" si="39"/>
        <v>0</v>
      </c>
      <c r="BX75" s="12"/>
      <c r="BY75" s="12"/>
      <c r="BZ75" s="12"/>
      <c r="CA75" s="13">
        <f t="shared" si="40"/>
        <v>0</v>
      </c>
      <c r="CB75" s="12"/>
      <c r="CC75" s="14">
        <f t="shared" si="41"/>
        <v>0</v>
      </c>
      <c r="CD75" s="28">
        <f t="shared" si="42"/>
        <v>0</v>
      </c>
      <c r="CE75" s="28">
        <f t="shared" si="43"/>
        <v>0</v>
      </c>
      <c r="CF75" s="21"/>
      <c r="CG75" s="28">
        <f t="shared" si="44"/>
        <v>0</v>
      </c>
      <c r="CH75" s="16" t="str">
        <f t="shared" si="45"/>
        <v>Reprobado</v>
      </c>
    </row>
    <row r="76" spans="1:86" ht="20.25" customHeight="1" x14ac:dyDescent="0.4">
      <c r="A76" s="43"/>
      <c r="B76" s="44"/>
      <c r="C76" s="44"/>
      <c r="D76" s="44"/>
      <c r="E76" s="44"/>
      <c r="F76" s="45"/>
      <c r="G76" s="32"/>
      <c r="H76" s="12"/>
      <c r="I76" s="12"/>
      <c r="J76" s="12"/>
      <c r="K76" s="12"/>
      <c r="L76" s="13">
        <f t="shared" si="23"/>
        <v>0</v>
      </c>
      <c r="M76" s="12"/>
      <c r="N76" s="12"/>
      <c r="O76" s="12"/>
      <c r="P76" s="12"/>
      <c r="Q76" s="12"/>
      <c r="R76" s="13">
        <f t="shared" si="24"/>
        <v>0</v>
      </c>
      <c r="S76" s="12"/>
      <c r="T76" s="12"/>
      <c r="U76" s="12"/>
      <c r="V76" s="13">
        <f t="shared" si="25"/>
        <v>0</v>
      </c>
      <c r="W76" s="12"/>
      <c r="X76" s="14">
        <f t="shared" si="26"/>
        <v>0</v>
      </c>
      <c r="Y76" s="28">
        <f t="shared" si="27"/>
        <v>0</v>
      </c>
      <c r="Z76" s="12"/>
      <c r="AA76" s="12"/>
      <c r="AB76" s="12"/>
      <c r="AC76" s="12"/>
      <c r="AD76" s="12"/>
      <c r="AE76" s="13">
        <f t="shared" si="28"/>
        <v>0</v>
      </c>
      <c r="AF76" s="12"/>
      <c r="AG76" s="12"/>
      <c r="AH76" s="12"/>
      <c r="AI76" s="12"/>
      <c r="AJ76" s="12"/>
      <c r="AK76" s="13">
        <f t="shared" si="29"/>
        <v>0</v>
      </c>
      <c r="AL76" s="12"/>
      <c r="AM76" s="12"/>
      <c r="AN76" s="12"/>
      <c r="AO76" s="13">
        <f t="shared" si="30"/>
        <v>0</v>
      </c>
      <c r="AP76" s="12"/>
      <c r="AQ76" s="14">
        <f t="shared" si="31"/>
        <v>0</v>
      </c>
      <c r="AR76" s="28">
        <f t="shared" si="32"/>
        <v>0</v>
      </c>
      <c r="AS76" s="12"/>
      <c r="AT76" s="12"/>
      <c r="AU76" s="12"/>
      <c r="AV76" s="12"/>
      <c r="AW76" s="12"/>
      <c r="AX76" s="13">
        <f t="shared" si="33"/>
        <v>0</v>
      </c>
      <c r="AY76" s="12"/>
      <c r="AZ76" s="12"/>
      <c r="BA76" s="12"/>
      <c r="BB76" s="12"/>
      <c r="BC76" s="12"/>
      <c r="BD76" s="13">
        <f t="shared" si="34"/>
        <v>0</v>
      </c>
      <c r="BE76" s="12"/>
      <c r="BF76" s="12"/>
      <c r="BG76" s="12"/>
      <c r="BH76" s="13">
        <f t="shared" si="35"/>
        <v>0</v>
      </c>
      <c r="BI76" s="12"/>
      <c r="BJ76" s="14">
        <f t="shared" si="36"/>
        <v>0</v>
      </c>
      <c r="BK76" s="28">
        <f t="shared" si="37"/>
        <v>0</v>
      </c>
      <c r="BL76" s="12"/>
      <c r="BM76" s="12"/>
      <c r="BN76" s="12"/>
      <c r="BO76" s="12"/>
      <c r="BP76" s="12"/>
      <c r="BQ76" s="13">
        <f t="shared" si="38"/>
        <v>0</v>
      </c>
      <c r="BR76" s="12"/>
      <c r="BS76" s="12"/>
      <c r="BT76" s="12"/>
      <c r="BU76" s="12"/>
      <c r="BV76" s="12"/>
      <c r="BW76" s="13">
        <f t="shared" si="39"/>
        <v>0</v>
      </c>
      <c r="BX76" s="12"/>
      <c r="BY76" s="12"/>
      <c r="BZ76" s="12"/>
      <c r="CA76" s="13">
        <f t="shared" si="40"/>
        <v>0</v>
      </c>
      <c r="CB76" s="12"/>
      <c r="CC76" s="14">
        <f t="shared" si="41"/>
        <v>0</v>
      </c>
      <c r="CD76" s="28">
        <f t="shared" si="42"/>
        <v>0</v>
      </c>
      <c r="CE76" s="28">
        <f t="shared" si="43"/>
        <v>0</v>
      </c>
      <c r="CF76" s="21"/>
      <c r="CG76" s="28">
        <f t="shared" si="44"/>
        <v>0</v>
      </c>
      <c r="CH76" s="16" t="str">
        <f t="shared" si="45"/>
        <v>Reprobado</v>
      </c>
    </row>
    <row r="77" spans="1:86" ht="20.25" customHeight="1" x14ac:dyDescent="0.4">
      <c r="A77" s="43"/>
      <c r="B77" s="44"/>
      <c r="C77" s="44"/>
      <c r="D77" s="44"/>
      <c r="E77" s="44"/>
      <c r="F77" s="45"/>
      <c r="G77" s="32"/>
      <c r="H77" s="12"/>
      <c r="I77" s="12"/>
      <c r="J77" s="12"/>
      <c r="K77" s="12"/>
      <c r="L77" s="13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2"/>
      <c r="N77" s="12"/>
      <c r="O77" s="12"/>
      <c r="P77" s="12"/>
      <c r="Q77" s="12"/>
      <c r="R77" s="13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2"/>
      <c r="T77" s="12"/>
      <c r="U77" s="12"/>
      <c r="V77" s="13">
        <f t="shared" ref="V77:V82" si="48">IF(OR($G$4="MEDIA",$G$4="BASICA - TERCER CICLO"),ROUND((S77*$S$11)+(T77*$T$11)+(U77*$U$11),2),ROUND((S77*$S$11)+(T77*$T$11)+(U77*$U$11),2))</f>
        <v>0</v>
      </c>
      <c r="W77" s="12"/>
      <c r="X77" s="14">
        <f t="shared" ref="X77:X82" si="49">IF(OR($G$4="MEDIA",$G$4="BASICA - TERCER CICLO"),ROUND((W77*$W$11),2),ROUND((W77*$W$11),0))</f>
        <v>0</v>
      </c>
      <c r="Y77" s="28">
        <f t="shared" ref="Y77:Y82" si="50">IF(OR($G$4="MEDIA",$G$4="BASICA - TERCER CICLO"),ROUND((L77+R77+V77+X77),1),IF($G$4="BASICA",ROUND((L77+R77+V77+X77),0),ROUND((L77+R77+V77+X77),1)))</f>
        <v>0</v>
      </c>
      <c r="Z77" s="12"/>
      <c r="AA77" s="12"/>
      <c r="AB77" s="12"/>
      <c r="AC77" s="12"/>
      <c r="AD77" s="12"/>
      <c r="AE77" s="13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2"/>
      <c r="AG77" s="12"/>
      <c r="AH77" s="12"/>
      <c r="AI77" s="12"/>
      <c r="AJ77" s="12"/>
      <c r="AK77" s="13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2"/>
      <c r="AM77" s="12"/>
      <c r="AN77" s="12"/>
      <c r="AO77" s="13">
        <f t="shared" ref="AO77:AO82" si="53">IF(OR($G$4="MEDIA",$G$4="BASICA - TERCER CICLO"),ROUND((AL77*$AL$11)+(AM77*$AM$11)+(AN77*$AN$11),2),ROUND((AL77*$AL$11)+(AM77*$AM$11)+(AN77*$AN$11),2))</f>
        <v>0</v>
      </c>
      <c r="AP77" s="12"/>
      <c r="AQ77" s="14">
        <f t="shared" ref="AQ77:AQ82" si="54">IF(OR($G$4="MEDIA",$G$4="BASICA - TERCER CICLO"),ROUND((AP77*$AP$11),2),ROUND((AP77*$AP$11),0))</f>
        <v>0</v>
      </c>
      <c r="AR77" s="28">
        <f t="shared" ref="AR77:AR82" si="55">IF(OR($G$4="MEDIA",$G$4="BASICA - TERCER CICLO"),ROUND((AE77+AK77+AO77+AQ77),1),IF($G$4="BASICA",ROUND((AE77+AK77+AO77+AQ77),0),ROUND((AE77+AK77+AO77+AQ77),1)))</f>
        <v>0</v>
      </c>
      <c r="AS77" s="12"/>
      <c r="AT77" s="12"/>
      <c r="AU77" s="12"/>
      <c r="AV77" s="12"/>
      <c r="AW77" s="12"/>
      <c r="AX77" s="13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2"/>
      <c r="AZ77" s="12"/>
      <c r="BA77" s="12"/>
      <c r="BB77" s="12"/>
      <c r="BC77" s="12"/>
      <c r="BD77" s="13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2"/>
      <c r="BF77" s="12"/>
      <c r="BG77" s="12"/>
      <c r="BH77" s="13">
        <f t="shared" ref="BH77:BH82" si="58">IF(OR($G$4="MEDIA",$G$4="BASICA - TERCER CICLO"),ROUND((BE77*$BE$11)+(BF77*$BF$11)+(BG77*$BG$11),2),ROUND((BE77*$BE$11)+(BF77*$BF$11)+(BG77*$BG$11),2))</f>
        <v>0</v>
      </c>
      <c r="BI77" s="12"/>
      <c r="BJ77" s="14">
        <f t="shared" ref="BJ77:BJ82" si="59">IF(OR($G$4="MEDIA",$G$4="BASICA - TERCER CICLO"),ROUND((BI77*$BI$11),2),ROUND((BI77*$BI$11),0))</f>
        <v>0</v>
      </c>
      <c r="BK77" s="28">
        <f t="shared" ref="BK77:BK82" si="60">IF(OR($G$4="MEDIA",$G$4="BASICA - TERCER CICLO"),ROUND((AX77+BD77+BH77+BJ77),1),IF($G$4="BASICA",ROUND((AX77+BD77+BH77+BJ77),0),ROUND((AX77+BD77+BH77+BJ77),1)))</f>
        <v>0</v>
      </c>
      <c r="BL77" s="12"/>
      <c r="BM77" s="12"/>
      <c r="BN77" s="12"/>
      <c r="BO77" s="12"/>
      <c r="BP77" s="12"/>
      <c r="BQ77" s="13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2"/>
      <c r="BS77" s="12"/>
      <c r="BT77" s="12"/>
      <c r="BU77" s="12"/>
      <c r="BV77" s="12"/>
      <c r="BW77" s="13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2"/>
      <c r="BY77" s="12"/>
      <c r="BZ77" s="12"/>
      <c r="CA77" s="13">
        <f t="shared" ref="CA77:CA82" si="63">IF(OR($G$4="MEDIA",$G$4="BASICA - TERCER CICLO"),ROUND((BX77*$BX$11)+(BY77*$BY$11)+(BZ77*$BZ$11),2),ROUND((BX77*$BX$11)+(BY77*$BY$11)+(BZ77*$BZ$11),2))</f>
        <v>0</v>
      </c>
      <c r="CB77" s="12"/>
      <c r="CC77" s="14">
        <f t="shared" ref="CC77:CC82" si="64">IF(OR($G$4="MEDIA",$G$4="BASICA - TERCER CICLO"),ROUND((CB77*$BI$11),2),ROUND((CB77*$BI$11),0))</f>
        <v>0</v>
      </c>
      <c r="CD77" s="28">
        <f t="shared" ref="CD77:CD82" si="65">IF(OR($G$4="MEDIA",$G$4="BASICA - TERCER CICLO"),ROUND((BQ77+BW77+CA77+CC77),1),IF($G$4="BASICA",ROUND((BQ77+BW77+CA77+CC77),0),ROUND((BQ77+BW77+CA77+CC77),1)))</f>
        <v>0</v>
      </c>
      <c r="CE77" s="28">
        <f t="shared" ref="CE77:CE82" si="66">IF($G$4 = "MEDIA",ROUND(((Y77+AR77+BK77+CD77)/4),0),ROUND(((Y77+AR77+BK77)/3),0))</f>
        <v>0</v>
      </c>
      <c r="CF77" s="21"/>
      <c r="CG77" s="28">
        <f t="shared" ref="CG77:CG82" si="67">IF(AND(CE77&lt;5,$G$4="BASICA"),ROUND((CE77+CF77)/2,0),IF(AND(CE77&lt;6,$G$4="MEDIA"),ROUND((CE77+CF77)/2,0),CE77))</f>
        <v>0</v>
      </c>
      <c r="CH77" s="16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43"/>
      <c r="B78" s="44"/>
      <c r="C78" s="44"/>
      <c r="D78" s="44"/>
      <c r="E78" s="44"/>
      <c r="F78" s="45"/>
      <c r="G78" s="32"/>
      <c r="H78" s="12"/>
      <c r="I78" s="12"/>
      <c r="J78" s="12"/>
      <c r="K78" s="12"/>
      <c r="L78" s="13">
        <f t="shared" si="46"/>
        <v>0</v>
      </c>
      <c r="M78" s="12"/>
      <c r="N78" s="12"/>
      <c r="O78" s="12"/>
      <c r="P78" s="12"/>
      <c r="Q78" s="12"/>
      <c r="R78" s="13">
        <f t="shared" si="47"/>
        <v>0</v>
      </c>
      <c r="S78" s="12"/>
      <c r="T78" s="12"/>
      <c r="U78" s="12"/>
      <c r="V78" s="13">
        <f t="shared" si="48"/>
        <v>0</v>
      </c>
      <c r="W78" s="12"/>
      <c r="X78" s="14">
        <f t="shared" si="49"/>
        <v>0</v>
      </c>
      <c r="Y78" s="28">
        <f t="shared" si="50"/>
        <v>0</v>
      </c>
      <c r="Z78" s="12"/>
      <c r="AA78" s="12"/>
      <c r="AB78" s="12"/>
      <c r="AC78" s="12"/>
      <c r="AD78" s="12"/>
      <c r="AE78" s="13">
        <f t="shared" si="51"/>
        <v>0</v>
      </c>
      <c r="AF78" s="12"/>
      <c r="AG78" s="12"/>
      <c r="AH78" s="12"/>
      <c r="AI78" s="12"/>
      <c r="AJ78" s="12"/>
      <c r="AK78" s="13">
        <f t="shared" si="52"/>
        <v>0</v>
      </c>
      <c r="AL78" s="12"/>
      <c r="AM78" s="12"/>
      <c r="AN78" s="12"/>
      <c r="AO78" s="13">
        <f t="shared" si="53"/>
        <v>0</v>
      </c>
      <c r="AP78" s="12"/>
      <c r="AQ78" s="14">
        <f t="shared" si="54"/>
        <v>0</v>
      </c>
      <c r="AR78" s="28">
        <f t="shared" si="55"/>
        <v>0</v>
      </c>
      <c r="AS78" s="12"/>
      <c r="AT78" s="12"/>
      <c r="AU78" s="12"/>
      <c r="AV78" s="12"/>
      <c r="AW78" s="12"/>
      <c r="AX78" s="13">
        <f t="shared" si="56"/>
        <v>0</v>
      </c>
      <c r="AY78" s="12"/>
      <c r="AZ78" s="12"/>
      <c r="BA78" s="12"/>
      <c r="BB78" s="12"/>
      <c r="BC78" s="12"/>
      <c r="BD78" s="13">
        <f t="shared" si="57"/>
        <v>0</v>
      </c>
      <c r="BE78" s="12"/>
      <c r="BF78" s="12"/>
      <c r="BG78" s="12"/>
      <c r="BH78" s="13">
        <f t="shared" si="58"/>
        <v>0</v>
      </c>
      <c r="BI78" s="12"/>
      <c r="BJ78" s="14">
        <f t="shared" si="59"/>
        <v>0</v>
      </c>
      <c r="BK78" s="28">
        <f t="shared" si="60"/>
        <v>0</v>
      </c>
      <c r="BL78" s="12"/>
      <c r="BM78" s="12"/>
      <c r="BN78" s="12"/>
      <c r="BO78" s="12"/>
      <c r="BP78" s="12"/>
      <c r="BQ78" s="13">
        <f t="shared" si="61"/>
        <v>0</v>
      </c>
      <c r="BR78" s="12"/>
      <c r="BS78" s="12"/>
      <c r="BT78" s="12"/>
      <c r="BU78" s="12"/>
      <c r="BV78" s="12"/>
      <c r="BW78" s="13">
        <f t="shared" si="62"/>
        <v>0</v>
      </c>
      <c r="BX78" s="12"/>
      <c r="BY78" s="12"/>
      <c r="BZ78" s="12"/>
      <c r="CA78" s="13">
        <f t="shared" si="63"/>
        <v>0</v>
      </c>
      <c r="CB78" s="12"/>
      <c r="CC78" s="14">
        <f t="shared" si="64"/>
        <v>0</v>
      </c>
      <c r="CD78" s="28">
        <f t="shared" si="65"/>
        <v>0</v>
      </c>
      <c r="CE78" s="28">
        <f t="shared" si="66"/>
        <v>0</v>
      </c>
      <c r="CF78" s="21"/>
      <c r="CG78" s="28">
        <f t="shared" si="67"/>
        <v>0</v>
      </c>
      <c r="CH78" s="16" t="str">
        <f t="shared" si="68"/>
        <v>Reprobado</v>
      </c>
    </row>
    <row r="79" spans="1:86" ht="20.25" customHeight="1" x14ac:dyDescent="0.4">
      <c r="A79" s="43"/>
      <c r="B79" s="44"/>
      <c r="C79" s="44"/>
      <c r="D79" s="44"/>
      <c r="E79" s="44"/>
      <c r="F79" s="45"/>
      <c r="G79" s="32"/>
      <c r="H79" s="12"/>
      <c r="I79" s="12"/>
      <c r="J79" s="12"/>
      <c r="K79" s="12"/>
      <c r="L79" s="13">
        <f t="shared" si="46"/>
        <v>0</v>
      </c>
      <c r="M79" s="12"/>
      <c r="N79" s="12"/>
      <c r="O79" s="12"/>
      <c r="P79" s="12"/>
      <c r="Q79" s="12"/>
      <c r="R79" s="13">
        <f t="shared" si="47"/>
        <v>0</v>
      </c>
      <c r="S79" s="12"/>
      <c r="T79" s="12"/>
      <c r="U79" s="12"/>
      <c r="V79" s="13">
        <f t="shared" si="48"/>
        <v>0</v>
      </c>
      <c r="W79" s="12"/>
      <c r="X79" s="14">
        <f t="shared" si="49"/>
        <v>0</v>
      </c>
      <c r="Y79" s="28">
        <f t="shared" si="50"/>
        <v>0</v>
      </c>
      <c r="Z79" s="12"/>
      <c r="AA79" s="12"/>
      <c r="AB79" s="12"/>
      <c r="AC79" s="12"/>
      <c r="AD79" s="12"/>
      <c r="AE79" s="13">
        <f t="shared" si="51"/>
        <v>0</v>
      </c>
      <c r="AF79" s="12"/>
      <c r="AG79" s="12"/>
      <c r="AH79" s="12"/>
      <c r="AI79" s="12"/>
      <c r="AJ79" s="12"/>
      <c r="AK79" s="13">
        <f t="shared" si="52"/>
        <v>0</v>
      </c>
      <c r="AL79" s="12"/>
      <c r="AM79" s="12"/>
      <c r="AN79" s="12"/>
      <c r="AO79" s="13">
        <f t="shared" si="53"/>
        <v>0</v>
      </c>
      <c r="AP79" s="12"/>
      <c r="AQ79" s="14">
        <f t="shared" si="54"/>
        <v>0</v>
      </c>
      <c r="AR79" s="28">
        <f t="shared" si="55"/>
        <v>0</v>
      </c>
      <c r="AS79" s="12"/>
      <c r="AT79" s="12"/>
      <c r="AU79" s="12"/>
      <c r="AV79" s="12"/>
      <c r="AW79" s="12"/>
      <c r="AX79" s="13">
        <f t="shared" si="56"/>
        <v>0</v>
      </c>
      <c r="AY79" s="12"/>
      <c r="AZ79" s="12"/>
      <c r="BA79" s="12"/>
      <c r="BB79" s="12"/>
      <c r="BC79" s="12"/>
      <c r="BD79" s="13">
        <f t="shared" si="57"/>
        <v>0</v>
      </c>
      <c r="BE79" s="12"/>
      <c r="BF79" s="12"/>
      <c r="BG79" s="12"/>
      <c r="BH79" s="13">
        <f t="shared" si="58"/>
        <v>0</v>
      </c>
      <c r="BI79" s="12"/>
      <c r="BJ79" s="14">
        <f t="shared" si="59"/>
        <v>0</v>
      </c>
      <c r="BK79" s="28">
        <f t="shared" si="60"/>
        <v>0</v>
      </c>
      <c r="BL79" s="12"/>
      <c r="BM79" s="12"/>
      <c r="BN79" s="12"/>
      <c r="BO79" s="12"/>
      <c r="BP79" s="12"/>
      <c r="BQ79" s="13">
        <f t="shared" si="61"/>
        <v>0</v>
      </c>
      <c r="BR79" s="12"/>
      <c r="BS79" s="12"/>
      <c r="BT79" s="12"/>
      <c r="BU79" s="12"/>
      <c r="BV79" s="12"/>
      <c r="BW79" s="13">
        <f t="shared" si="62"/>
        <v>0</v>
      </c>
      <c r="BX79" s="12"/>
      <c r="BY79" s="12"/>
      <c r="BZ79" s="12"/>
      <c r="CA79" s="13">
        <f t="shared" si="63"/>
        <v>0</v>
      </c>
      <c r="CB79" s="12"/>
      <c r="CC79" s="14">
        <f t="shared" si="64"/>
        <v>0</v>
      </c>
      <c r="CD79" s="28">
        <f t="shared" si="65"/>
        <v>0</v>
      </c>
      <c r="CE79" s="28">
        <f t="shared" si="66"/>
        <v>0</v>
      </c>
      <c r="CF79" s="21"/>
      <c r="CG79" s="28">
        <f t="shared" si="67"/>
        <v>0</v>
      </c>
      <c r="CH79" s="16" t="str">
        <f t="shared" si="68"/>
        <v>Reprobado</v>
      </c>
    </row>
    <row r="80" spans="1:86" ht="20.25" customHeight="1" x14ac:dyDescent="0.4">
      <c r="A80" s="43"/>
      <c r="B80" s="44"/>
      <c r="C80" s="44"/>
      <c r="D80" s="44"/>
      <c r="E80" s="44"/>
      <c r="F80" s="45"/>
      <c r="G80" s="32"/>
      <c r="H80" s="12"/>
      <c r="I80" s="12"/>
      <c r="J80" s="12"/>
      <c r="K80" s="12"/>
      <c r="L80" s="13">
        <f t="shared" si="46"/>
        <v>0</v>
      </c>
      <c r="M80" s="12"/>
      <c r="N80" s="12"/>
      <c r="O80" s="12"/>
      <c r="P80" s="12"/>
      <c r="Q80" s="12"/>
      <c r="R80" s="13">
        <f t="shared" si="47"/>
        <v>0</v>
      </c>
      <c r="S80" s="12"/>
      <c r="T80" s="12"/>
      <c r="U80" s="12"/>
      <c r="V80" s="13">
        <f t="shared" si="48"/>
        <v>0</v>
      </c>
      <c r="W80" s="12"/>
      <c r="X80" s="14">
        <f t="shared" si="49"/>
        <v>0</v>
      </c>
      <c r="Y80" s="28">
        <f t="shared" si="50"/>
        <v>0</v>
      </c>
      <c r="Z80" s="12"/>
      <c r="AA80" s="12"/>
      <c r="AB80" s="12"/>
      <c r="AC80" s="12"/>
      <c r="AD80" s="12"/>
      <c r="AE80" s="13">
        <f t="shared" si="51"/>
        <v>0</v>
      </c>
      <c r="AF80" s="12"/>
      <c r="AG80" s="12"/>
      <c r="AH80" s="12"/>
      <c r="AI80" s="12"/>
      <c r="AJ80" s="12"/>
      <c r="AK80" s="13">
        <f t="shared" si="52"/>
        <v>0</v>
      </c>
      <c r="AL80" s="12"/>
      <c r="AM80" s="12"/>
      <c r="AN80" s="12"/>
      <c r="AO80" s="13">
        <f t="shared" si="53"/>
        <v>0</v>
      </c>
      <c r="AP80" s="12"/>
      <c r="AQ80" s="14">
        <f t="shared" si="54"/>
        <v>0</v>
      </c>
      <c r="AR80" s="28">
        <f t="shared" si="55"/>
        <v>0</v>
      </c>
      <c r="AS80" s="12"/>
      <c r="AT80" s="12"/>
      <c r="AU80" s="12"/>
      <c r="AV80" s="12"/>
      <c r="AW80" s="12"/>
      <c r="AX80" s="13">
        <f t="shared" si="56"/>
        <v>0</v>
      </c>
      <c r="AY80" s="12"/>
      <c r="AZ80" s="12"/>
      <c r="BA80" s="12"/>
      <c r="BB80" s="12"/>
      <c r="BC80" s="12"/>
      <c r="BD80" s="13">
        <f t="shared" si="57"/>
        <v>0</v>
      </c>
      <c r="BE80" s="12"/>
      <c r="BF80" s="12"/>
      <c r="BG80" s="12"/>
      <c r="BH80" s="13">
        <f t="shared" si="58"/>
        <v>0</v>
      </c>
      <c r="BI80" s="12"/>
      <c r="BJ80" s="14">
        <f t="shared" si="59"/>
        <v>0</v>
      </c>
      <c r="BK80" s="28">
        <f t="shared" si="60"/>
        <v>0</v>
      </c>
      <c r="BL80" s="12"/>
      <c r="BM80" s="12"/>
      <c r="BN80" s="12"/>
      <c r="BO80" s="12"/>
      <c r="BP80" s="12"/>
      <c r="BQ80" s="13">
        <f t="shared" si="61"/>
        <v>0</v>
      </c>
      <c r="BR80" s="12"/>
      <c r="BS80" s="12"/>
      <c r="BT80" s="12"/>
      <c r="BU80" s="12"/>
      <c r="BV80" s="12"/>
      <c r="BW80" s="13">
        <f t="shared" si="62"/>
        <v>0</v>
      </c>
      <c r="BX80" s="12"/>
      <c r="BY80" s="12"/>
      <c r="BZ80" s="12"/>
      <c r="CA80" s="13">
        <f t="shared" si="63"/>
        <v>0</v>
      </c>
      <c r="CB80" s="12"/>
      <c r="CC80" s="14">
        <f t="shared" si="64"/>
        <v>0</v>
      </c>
      <c r="CD80" s="28">
        <f t="shared" si="65"/>
        <v>0</v>
      </c>
      <c r="CE80" s="28">
        <f t="shared" si="66"/>
        <v>0</v>
      </c>
      <c r="CF80" s="21"/>
      <c r="CG80" s="28">
        <f t="shared" si="67"/>
        <v>0</v>
      </c>
      <c r="CH80" s="16" t="str">
        <f t="shared" si="68"/>
        <v>Reprobado</v>
      </c>
    </row>
    <row r="81" spans="1:86" ht="20.25" customHeight="1" x14ac:dyDescent="0.4">
      <c r="A81" s="43"/>
      <c r="B81" s="44"/>
      <c r="C81" s="44"/>
      <c r="D81" s="44"/>
      <c r="E81" s="44"/>
      <c r="F81" s="45"/>
      <c r="G81" s="32"/>
      <c r="H81" s="12"/>
      <c r="I81" s="12"/>
      <c r="J81" s="12"/>
      <c r="K81" s="12"/>
      <c r="L81" s="13">
        <f t="shared" si="46"/>
        <v>0</v>
      </c>
      <c r="M81" s="12"/>
      <c r="N81" s="12"/>
      <c r="O81" s="12"/>
      <c r="P81" s="12"/>
      <c r="Q81" s="12"/>
      <c r="R81" s="13">
        <f t="shared" si="47"/>
        <v>0</v>
      </c>
      <c r="S81" s="12"/>
      <c r="T81" s="12"/>
      <c r="U81" s="12"/>
      <c r="V81" s="13">
        <f t="shared" si="48"/>
        <v>0</v>
      </c>
      <c r="W81" s="12"/>
      <c r="X81" s="14">
        <f t="shared" si="49"/>
        <v>0</v>
      </c>
      <c r="Y81" s="28">
        <f t="shared" si="50"/>
        <v>0</v>
      </c>
      <c r="Z81" s="12"/>
      <c r="AA81" s="12"/>
      <c r="AB81" s="12"/>
      <c r="AC81" s="12"/>
      <c r="AD81" s="12"/>
      <c r="AE81" s="13">
        <f t="shared" si="51"/>
        <v>0</v>
      </c>
      <c r="AF81" s="12"/>
      <c r="AG81" s="12"/>
      <c r="AH81" s="12"/>
      <c r="AI81" s="12"/>
      <c r="AJ81" s="12"/>
      <c r="AK81" s="13">
        <f t="shared" si="52"/>
        <v>0</v>
      </c>
      <c r="AL81" s="12"/>
      <c r="AM81" s="12"/>
      <c r="AN81" s="12"/>
      <c r="AO81" s="13">
        <f t="shared" si="53"/>
        <v>0</v>
      </c>
      <c r="AP81" s="12"/>
      <c r="AQ81" s="14">
        <f t="shared" si="54"/>
        <v>0</v>
      </c>
      <c r="AR81" s="28">
        <f t="shared" si="55"/>
        <v>0</v>
      </c>
      <c r="AS81" s="12"/>
      <c r="AT81" s="12"/>
      <c r="AU81" s="12"/>
      <c r="AV81" s="12"/>
      <c r="AW81" s="12"/>
      <c r="AX81" s="13">
        <f t="shared" si="56"/>
        <v>0</v>
      </c>
      <c r="AY81" s="12"/>
      <c r="AZ81" s="12"/>
      <c r="BA81" s="12"/>
      <c r="BB81" s="12"/>
      <c r="BC81" s="12"/>
      <c r="BD81" s="13">
        <f t="shared" si="57"/>
        <v>0</v>
      </c>
      <c r="BE81" s="12"/>
      <c r="BF81" s="12"/>
      <c r="BG81" s="12"/>
      <c r="BH81" s="13">
        <f t="shared" si="58"/>
        <v>0</v>
      </c>
      <c r="BI81" s="12"/>
      <c r="BJ81" s="14">
        <f t="shared" si="59"/>
        <v>0</v>
      </c>
      <c r="BK81" s="28">
        <f t="shared" si="60"/>
        <v>0</v>
      </c>
      <c r="BL81" s="12"/>
      <c r="BM81" s="12"/>
      <c r="BN81" s="12"/>
      <c r="BO81" s="12"/>
      <c r="BP81" s="12"/>
      <c r="BQ81" s="13">
        <f t="shared" si="61"/>
        <v>0</v>
      </c>
      <c r="BR81" s="12"/>
      <c r="BS81" s="12"/>
      <c r="BT81" s="12"/>
      <c r="BU81" s="12"/>
      <c r="BV81" s="12"/>
      <c r="BW81" s="13">
        <f t="shared" si="62"/>
        <v>0</v>
      </c>
      <c r="BX81" s="12"/>
      <c r="BY81" s="12"/>
      <c r="BZ81" s="12"/>
      <c r="CA81" s="13">
        <f t="shared" si="63"/>
        <v>0</v>
      </c>
      <c r="CB81" s="12"/>
      <c r="CC81" s="14">
        <f t="shared" si="64"/>
        <v>0</v>
      </c>
      <c r="CD81" s="28">
        <f t="shared" si="65"/>
        <v>0</v>
      </c>
      <c r="CE81" s="28">
        <f t="shared" si="66"/>
        <v>0</v>
      </c>
      <c r="CF81" s="21"/>
      <c r="CG81" s="28">
        <f t="shared" si="67"/>
        <v>0</v>
      </c>
      <c r="CH81" s="16" t="str">
        <f t="shared" si="68"/>
        <v>Reprobado</v>
      </c>
    </row>
    <row r="82" spans="1:86" ht="20.25" customHeight="1" x14ac:dyDescent="0.4">
      <c r="A82" s="43"/>
      <c r="B82" s="44"/>
      <c r="C82" s="44"/>
      <c r="D82" s="44"/>
      <c r="E82" s="44"/>
      <c r="F82" s="45"/>
      <c r="G82" s="32"/>
      <c r="H82" s="12"/>
      <c r="I82" s="12"/>
      <c r="J82" s="12"/>
      <c r="K82" s="12"/>
      <c r="L82" s="13">
        <f t="shared" si="46"/>
        <v>0</v>
      </c>
      <c r="M82" s="12"/>
      <c r="N82" s="12"/>
      <c r="O82" s="12"/>
      <c r="P82" s="12"/>
      <c r="Q82" s="12"/>
      <c r="R82" s="13">
        <f t="shared" si="47"/>
        <v>0</v>
      </c>
      <c r="S82" s="12"/>
      <c r="T82" s="12"/>
      <c r="U82" s="12"/>
      <c r="V82" s="13">
        <f t="shared" si="48"/>
        <v>0</v>
      </c>
      <c r="W82" s="12"/>
      <c r="X82" s="14">
        <f t="shared" si="49"/>
        <v>0</v>
      </c>
      <c r="Y82" s="28">
        <f t="shared" si="50"/>
        <v>0</v>
      </c>
      <c r="Z82" s="12"/>
      <c r="AA82" s="12"/>
      <c r="AB82" s="12"/>
      <c r="AC82" s="12"/>
      <c r="AD82" s="12"/>
      <c r="AE82" s="13">
        <f t="shared" si="51"/>
        <v>0</v>
      </c>
      <c r="AF82" s="12"/>
      <c r="AG82" s="12"/>
      <c r="AH82" s="12"/>
      <c r="AI82" s="12"/>
      <c r="AJ82" s="12"/>
      <c r="AK82" s="13">
        <f t="shared" si="52"/>
        <v>0</v>
      </c>
      <c r="AL82" s="12"/>
      <c r="AM82" s="12"/>
      <c r="AN82" s="12"/>
      <c r="AO82" s="13">
        <f t="shared" si="53"/>
        <v>0</v>
      </c>
      <c r="AP82" s="12"/>
      <c r="AQ82" s="14">
        <f t="shared" si="54"/>
        <v>0</v>
      </c>
      <c r="AR82" s="28">
        <f t="shared" si="55"/>
        <v>0</v>
      </c>
      <c r="AS82" s="12"/>
      <c r="AT82" s="12"/>
      <c r="AU82" s="12"/>
      <c r="AV82" s="12"/>
      <c r="AW82" s="12"/>
      <c r="AX82" s="13">
        <f t="shared" si="56"/>
        <v>0</v>
      </c>
      <c r="AY82" s="12"/>
      <c r="AZ82" s="12"/>
      <c r="BA82" s="12"/>
      <c r="BB82" s="12"/>
      <c r="BC82" s="12"/>
      <c r="BD82" s="13">
        <f t="shared" si="57"/>
        <v>0</v>
      </c>
      <c r="BE82" s="12"/>
      <c r="BF82" s="12"/>
      <c r="BG82" s="12"/>
      <c r="BH82" s="13">
        <f t="shared" si="58"/>
        <v>0</v>
      </c>
      <c r="BI82" s="12"/>
      <c r="BJ82" s="14">
        <f t="shared" si="59"/>
        <v>0</v>
      </c>
      <c r="BK82" s="28">
        <f t="shared" si="60"/>
        <v>0</v>
      </c>
      <c r="BL82" s="12"/>
      <c r="BM82" s="12"/>
      <c r="BN82" s="12"/>
      <c r="BO82" s="12"/>
      <c r="BP82" s="12"/>
      <c r="BQ82" s="13">
        <f t="shared" si="61"/>
        <v>0</v>
      </c>
      <c r="BR82" s="12"/>
      <c r="BS82" s="12"/>
      <c r="BT82" s="12"/>
      <c r="BU82" s="12"/>
      <c r="BV82" s="12"/>
      <c r="BW82" s="13">
        <f t="shared" si="62"/>
        <v>0</v>
      </c>
      <c r="BX82" s="12"/>
      <c r="BY82" s="12"/>
      <c r="BZ82" s="12"/>
      <c r="CA82" s="13">
        <f t="shared" si="63"/>
        <v>0</v>
      </c>
      <c r="CB82" s="12"/>
      <c r="CC82" s="14">
        <f t="shared" si="64"/>
        <v>0</v>
      </c>
      <c r="CD82" s="28">
        <f t="shared" si="65"/>
        <v>0</v>
      </c>
      <c r="CE82" s="28">
        <f t="shared" si="66"/>
        <v>0</v>
      </c>
      <c r="CF82" s="21"/>
      <c r="CG82" s="28">
        <f t="shared" si="67"/>
        <v>0</v>
      </c>
      <c r="CH82" s="16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BL6:BQ6"/>
    <mergeCell ref="G4:M4"/>
    <mergeCell ref="G10:L10"/>
    <mergeCell ref="Z7:AR7"/>
    <mergeCell ref="Z8:AR8"/>
    <mergeCell ref="Z9:AR9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  <mergeCell ref="G7:Y7"/>
    <mergeCell ref="G9:Y9"/>
    <mergeCell ref="G8:Y8"/>
  </mergeCells>
  <conditionalFormatting sqref="Y11">
    <cfRule type="cellIs" dxfId="62" priority="12" operator="greaterThan">
      <formula>1.1</formula>
    </cfRule>
  </conditionalFormatting>
  <conditionalFormatting sqref="Y13:Y82">
    <cfRule type="cellIs" dxfId="61" priority="9" operator="between">
      <formula>7</formula>
      <formula>10</formula>
    </cfRule>
    <cfRule type="cellIs" dxfId="60" priority="10" operator="between">
      <formula>5</formula>
      <formula>6.99</formula>
    </cfRule>
    <cfRule type="cellIs" dxfId="59" priority="11" operator="between">
      <formula>0</formula>
      <formula>4.99</formula>
    </cfRule>
  </conditionalFormatting>
  <conditionalFormatting sqref="AR11">
    <cfRule type="cellIs" dxfId="58" priority="13" operator="greaterThan">
      <formula>1.1</formula>
    </cfRule>
  </conditionalFormatting>
  <conditionalFormatting sqref="AR13:AR82">
    <cfRule type="cellIs" dxfId="57" priority="15" operator="between">
      <formula>7</formula>
      <formula>10</formula>
    </cfRule>
    <cfRule type="cellIs" dxfId="56" priority="16" operator="between">
      <formula>5</formula>
      <formula>6.99</formula>
    </cfRule>
    <cfRule type="cellIs" dxfId="55" priority="17" operator="between">
      <formula>0</formula>
      <formula>4.99</formula>
    </cfRule>
  </conditionalFormatting>
  <conditionalFormatting sqref="BK11">
    <cfRule type="cellIs" dxfId="54" priority="14" operator="greaterThan">
      <formula>1.1</formula>
    </cfRule>
  </conditionalFormatting>
  <conditionalFormatting sqref="BK13:BK82">
    <cfRule type="cellIs" dxfId="53" priority="18" operator="between">
      <formula>7</formula>
      <formula>10</formula>
    </cfRule>
    <cfRule type="cellIs" dxfId="52" priority="19" operator="between">
      <formula>5</formula>
      <formula>6.99</formula>
    </cfRule>
    <cfRule type="cellIs" dxfId="51" priority="20" operator="between">
      <formula>0</formula>
      <formula>4.99</formula>
    </cfRule>
  </conditionalFormatting>
  <conditionalFormatting sqref="CD11">
    <cfRule type="cellIs" dxfId="50" priority="24" operator="greaterThan">
      <formula>1.1</formula>
    </cfRule>
  </conditionalFormatting>
  <conditionalFormatting sqref="CD13:CE82">
    <cfRule type="cellIs" dxfId="49" priority="6" operator="between">
      <formula>7</formula>
      <formula>10</formula>
    </cfRule>
    <cfRule type="cellIs" dxfId="48" priority="7" operator="between">
      <formula>5</formula>
      <formula>6.99</formula>
    </cfRule>
    <cfRule type="cellIs" dxfId="47" priority="8" operator="between">
      <formula>0</formula>
      <formula>4.99</formula>
    </cfRule>
  </conditionalFormatting>
  <conditionalFormatting sqref="CF13:CF82">
    <cfRule type="cellIs" dxfId="46" priority="2" stopIfTrue="1" operator="between">
      <formula>0</formula>
      <formula>10</formula>
    </cfRule>
  </conditionalFormatting>
  <conditionalFormatting sqref="CG13:CG82">
    <cfRule type="cellIs" dxfId="45" priority="3" operator="between">
      <formula>7</formula>
      <formula>10</formula>
    </cfRule>
    <cfRule type="cellIs" dxfId="44" priority="4" operator="between">
      <formula>5</formula>
      <formula>6.99</formula>
    </cfRule>
    <cfRule type="cellIs" dxfId="43" priority="5" operator="between">
      <formula>0</formula>
      <formula>4.99</formula>
    </cfRule>
  </conditionalFormatting>
  <conditionalFormatting sqref="CH13:CH82">
    <cfRule type="cellIs" dxfId="42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Z13:AD82 AJ40 AF41:AJ82 AF40:AH40 AF13:AJ39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es" error="Solo numeros. entre 0.01 a 10." sqref="CF13:CF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zoomScale="70" zoomScaleNormal="70" workbookViewId="0">
      <pane xSplit="6" ySplit="12" topLeftCell="AR34" activePane="bottomRight" state="frozen"/>
      <selection pane="topRight"/>
      <selection pane="bottomLeft"/>
      <selection pane="bottomRight" activeCell="BB43" sqref="BB43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62" t="s">
        <v>0</v>
      </c>
      <c r="B1" s="62"/>
      <c r="C1" s="62"/>
      <c r="D1" s="62"/>
      <c r="E1" s="62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78" t="s">
        <v>6</v>
      </c>
      <c r="H4" s="78"/>
      <c r="I4" s="78"/>
      <c r="J4" s="78"/>
      <c r="K4" s="78"/>
      <c r="L4" s="78"/>
      <c r="M4" s="78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103</v>
      </c>
      <c r="E6" s="2" t="s">
        <v>72</v>
      </c>
      <c r="G6" s="47" t="str">
        <f>IF(Y11&gt;110%,"Error Mayor que 110%","")</f>
        <v/>
      </c>
      <c r="H6" s="48"/>
      <c r="I6" s="48"/>
      <c r="J6" s="48"/>
      <c r="K6" s="48"/>
      <c r="L6" s="48"/>
      <c r="Z6" s="47" t="str">
        <f>IF(AR11&gt;110%,"Error Mayor que 110%","")</f>
        <v/>
      </c>
      <c r="AA6" s="48"/>
      <c r="AB6" s="48"/>
      <c r="AC6" s="48"/>
      <c r="AD6" s="48"/>
      <c r="AE6" s="48"/>
      <c r="AS6" s="47" t="str">
        <f>IF(BK11&gt;110%,"Error Mayor que 110%","")</f>
        <v/>
      </c>
      <c r="AT6" s="48"/>
      <c r="AU6" s="48"/>
      <c r="AV6" s="48"/>
      <c r="AW6" s="48"/>
      <c r="AX6" s="48"/>
      <c r="BL6" s="47" t="str">
        <f>IF(CD11&gt;110%,"Error Mayor que 110%","")</f>
        <v/>
      </c>
      <c r="BM6" s="48"/>
      <c r="BN6" s="48"/>
      <c r="BO6" s="48"/>
      <c r="BP6" s="48"/>
      <c r="BQ6" s="48"/>
    </row>
    <row r="7" spans="1:86" ht="23.25" customHeight="1" x14ac:dyDescent="0.35">
      <c r="B7" t="s">
        <v>11</v>
      </c>
      <c r="D7" t="s">
        <v>71</v>
      </c>
      <c r="E7" s="6" t="s">
        <v>12</v>
      </c>
      <c r="G7" s="52" t="s">
        <v>13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  <c r="Z7" s="61" t="s">
        <v>13</v>
      </c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4"/>
      <c r="AS7" s="61" t="s">
        <v>13</v>
      </c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4"/>
      <c r="BL7" s="61" t="s">
        <v>13</v>
      </c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  <c r="CE7" s="63" t="s">
        <v>14</v>
      </c>
      <c r="CF7" s="64"/>
      <c r="CG7" s="64"/>
      <c r="CH7" s="65"/>
    </row>
    <row r="8" spans="1:86" ht="18" customHeight="1" x14ac:dyDescent="0.25">
      <c r="G8" s="58">
        <v>1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60"/>
      <c r="Z8" s="58">
        <v>2</v>
      </c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60"/>
      <c r="AS8" s="58">
        <v>3</v>
      </c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60"/>
      <c r="BL8" s="58">
        <v>4</v>
      </c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60"/>
      <c r="CE8" s="66"/>
      <c r="CF8" s="67"/>
      <c r="CG8" s="67"/>
      <c r="CH8" s="68"/>
    </row>
    <row r="9" spans="1:86" ht="15.75" customHeight="1" x14ac:dyDescent="0.25">
      <c r="G9" s="55" t="s">
        <v>15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5" t="s">
        <v>15</v>
      </c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7"/>
      <c r="AS9" s="55" t="s">
        <v>15</v>
      </c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7"/>
      <c r="BL9" s="72" t="s">
        <v>15</v>
      </c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4"/>
      <c r="CE9" s="66"/>
      <c r="CF9" s="67"/>
      <c r="CG9" s="67"/>
      <c r="CH9" s="68"/>
    </row>
    <row r="10" spans="1:86" ht="13.5" customHeight="1" x14ac:dyDescent="0.2">
      <c r="G10" s="49" t="s">
        <v>16</v>
      </c>
      <c r="H10" s="51"/>
      <c r="I10" s="51"/>
      <c r="J10" s="51"/>
      <c r="K10" s="51"/>
      <c r="L10" s="50"/>
      <c r="M10" s="49" t="s">
        <v>17</v>
      </c>
      <c r="N10" s="51"/>
      <c r="O10" s="51"/>
      <c r="P10" s="51"/>
      <c r="Q10" s="51"/>
      <c r="R10" s="50"/>
      <c r="S10" s="49" t="s">
        <v>18</v>
      </c>
      <c r="T10" s="51"/>
      <c r="U10" s="51"/>
      <c r="V10" s="50"/>
      <c r="W10" s="49" t="s">
        <v>19</v>
      </c>
      <c r="X10" s="50"/>
      <c r="Y10" s="23" t="s">
        <v>20</v>
      </c>
      <c r="Z10" s="49" t="s">
        <v>16</v>
      </c>
      <c r="AA10" s="51"/>
      <c r="AB10" s="51"/>
      <c r="AC10" s="51"/>
      <c r="AD10" s="51"/>
      <c r="AE10" s="50"/>
      <c r="AF10" s="49" t="s">
        <v>17</v>
      </c>
      <c r="AG10" s="51"/>
      <c r="AH10" s="51"/>
      <c r="AI10" s="51"/>
      <c r="AJ10" s="51"/>
      <c r="AK10" s="50"/>
      <c r="AL10" s="49" t="s">
        <v>18</v>
      </c>
      <c r="AM10" s="51"/>
      <c r="AN10" s="51"/>
      <c r="AO10" s="50"/>
      <c r="AP10" s="49" t="s">
        <v>19</v>
      </c>
      <c r="AQ10" s="50"/>
      <c r="AR10" s="23" t="s">
        <v>20</v>
      </c>
      <c r="AS10" s="49" t="s">
        <v>16</v>
      </c>
      <c r="AT10" s="51"/>
      <c r="AU10" s="51"/>
      <c r="AV10" s="51"/>
      <c r="AW10" s="51"/>
      <c r="AX10" s="50"/>
      <c r="AY10" s="49" t="s">
        <v>17</v>
      </c>
      <c r="AZ10" s="51"/>
      <c r="BA10" s="51"/>
      <c r="BB10" s="51"/>
      <c r="BC10" s="51"/>
      <c r="BD10" s="50"/>
      <c r="BE10" s="49" t="s">
        <v>18</v>
      </c>
      <c r="BF10" s="51"/>
      <c r="BG10" s="51"/>
      <c r="BH10" s="50"/>
      <c r="BI10" s="49" t="s">
        <v>19</v>
      </c>
      <c r="BJ10" s="50"/>
      <c r="BK10" s="23" t="s">
        <v>20</v>
      </c>
      <c r="BL10" s="75" t="s">
        <v>16</v>
      </c>
      <c r="BM10" s="76"/>
      <c r="BN10" s="76"/>
      <c r="BO10" s="76"/>
      <c r="BP10" s="76"/>
      <c r="BQ10" s="77"/>
      <c r="BR10" s="75" t="s">
        <v>17</v>
      </c>
      <c r="BS10" s="76"/>
      <c r="BT10" s="76"/>
      <c r="BU10" s="76"/>
      <c r="BV10" s="76"/>
      <c r="BW10" s="77"/>
      <c r="BX10" s="75" t="s">
        <v>18</v>
      </c>
      <c r="BY10" s="76"/>
      <c r="BZ10" s="76"/>
      <c r="CA10" s="77"/>
      <c r="CB10" s="75" t="s">
        <v>19</v>
      </c>
      <c r="CC10" s="77"/>
      <c r="CD10" s="29" t="s">
        <v>20</v>
      </c>
      <c r="CE10" s="66"/>
      <c r="CF10" s="67"/>
      <c r="CG10" s="67"/>
      <c r="CH10" s="68"/>
    </row>
    <row r="11" spans="1:86" ht="13.5" customHeight="1" x14ac:dyDescent="0.2">
      <c r="E11" s="33"/>
      <c r="F11" s="34" t="s">
        <v>21</v>
      </c>
      <c r="G11" s="10">
        <v>0.3</v>
      </c>
      <c r="H11" s="11"/>
      <c r="I11" s="11"/>
      <c r="J11" s="11"/>
      <c r="K11" s="11"/>
      <c r="L11" s="25">
        <f>SUM(G11:K11)</f>
        <v>0.3</v>
      </c>
      <c r="M11" s="10">
        <v>0.2</v>
      </c>
      <c r="N11" s="11"/>
      <c r="O11" s="11"/>
      <c r="P11" s="11"/>
      <c r="Q11" s="11"/>
      <c r="R11" s="25">
        <f>SUM(M11:Q11)</f>
        <v>0.2</v>
      </c>
      <c r="S11" s="10">
        <v>0.2</v>
      </c>
      <c r="T11" s="11"/>
      <c r="U11" s="11"/>
      <c r="V11" s="25">
        <f>SUM(S11:U11)</f>
        <v>0.2</v>
      </c>
      <c r="W11" s="11">
        <v>0.3</v>
      </c>
      <c r="X11" s="8">
        <f>SUM(W11)</f>
        <v>0.3</v>
      </c>
      <c r="Y11" s="25">
        <f>IF(X11+V11+R11+L11&gt;110%,"error",X11+V11+R11+L11)</f>
        <v>1</v>
      </c>
      <c r="Z11" s="10">
        <v>0.2</v>
      </c>
      <c r="AA11" s="11">
        <v>0.2</v>
      </c>
      <c r="AB11" s="11"/>
      <c r="AC11" s="11"/>
      <c r="AD11" s="11"/>
      <c r="AE11" s="25">
        <f>SUM(Z11:AD11)</f>
        <v>0.4</v>
      </c>
      <c r="AF11" s="10">
        <v>0.1</v>
      </c>
      <c r="AG11" s="11">
        <v>0.1</v>
      </c>
      <c r="AH11" s="11"/>
      <c r="AI11" s="11"/>
      <c r="AJ11" s="11"/>
      <c r="AK11" s="25">
        <f>SUM(AF11:AJ11)</f>
        <v>0.2</v>
      </c>
      <c r="AL11" s="10">
        <v>0.4</v>
      </c>
      <c r="AM11" s="11"/>
      <c r="AN11" s="11"/>
      <c r="AO11" s="25">
        <f>SUM(AL11:AN11)</f>
        <v>0.4</v>
      </c>
      <c r="AP11" s="11"/>
      <c r="AQ11" s="25">
        <f>SUM(AP11)</f>
        <v>0</v>
      </c>
      <c r="AR11" s="25">
        <f>IF(AQ11+AO11+AK11+AE11&gt;110%,"error",AQ11+AO11+AK11+AE11)</f>
        <v>1</v>
      </c>
      <c r="AS11" s="10">
        <v>0.2</v>
      </c>
      <c r="AT11" s="11"/>
      <c r="AU11" s="11"/>
      <c r="AV11" s="11"/>
      <c r="AW11" s="11"/>
      <c r="AX11" s="25">
        <f>SUM(AS11:AW11)</f>
        <v>0.2</v>
      </c>
      <c r="AY11" s="10">
        <v>0.2</v>
      </c>
      <c r="AZ11" s="11"/>
      <c r="BA11" s="11"/>
      <c r="BB11" s="11"/>
      <c r="BC11" s="11"/>
      <c r="BD11" s="25">
        <f>SUM(AY11:BC11)</f>
        <v>0.2</v>
      </c>
      <c r="BE11" s="10">
        <v>0.6</v>
      </c>
      <c r="BF11" s="11"/>
      <c r="BG11" s="11"/>
      <c r="BH11" s="25">
        <f>SUM(BE11:BG11)</f>
        <v>0.6</v>
      </c>
      <c r="BI11" s="11"/>
      <c r="BJ11" s="25">
        <f>SUM(BI11)</f>
        <v>0</v>
      </c>
      <c r="BK11" s="25">
        <f>IF(BJ11+BH11+BD11+AX11&gt;110%,"error",BJ11+BH11+BD11+AX11)</f>
        <v>1</v>
      </c>
      <c r="BL11" s="10"/>
      <c r="BM11" s="11"/>
      <c r="BN11" s="11"/>
      <c r="BO11" s="11"/>
      <c r="BP11" s="11"/>
      <c r="BQ11" s="8">
        <f>SUM(BL11:BP11)</f>
        <v>0</v>
      </c>
      <c r="BR11" s="10"/>
      <c r="BS11" s="11"/>
      <c r="BT11" s="11"/>
      <c r="BU11" s="11"/>
      <c r="BV11" s="11"/>
      <c r="BW11" s="8">
        <f>SUM(BR11:BV11)</f>
        <v>0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</v>
      </c>
      <c r="CE11" s="69"/>
      <c r="CF11" s="70"/>
      <c r="CG11" s="70"/>
      <c r="CH11" s="71"/>
    </row>
    <row r="12" spans="1:86" ht="93.75" customHeight="1" x14ac:dyDescent="0.2">
      <c r="A12" s="35" t="s">
        <v>22</v>
      </c>
      <c r="B12" s="36" t="s">
        <v>23</v>
      </c>
      <c r="C12" s="36" t="s">
        <v>24</v>
      </c>
      <c r="D12" s="36" t="s">
        <v>25</v>
      </c>
      <c r="E12" s="37" t="s">
        <v>26</v>
      </c>
      <c r="F12" s="38" t="s">
        <v>27</v>
      </c>
      <c r="G12" s="30" t="s">
        <v>134</v>
      </c>
      <c r="H12" s="22"/>
      <c r="I12" s="22"/>
      <c r="J12" s="22"/>
      <c r="K12" s="22"/>
      <c r="L12" s="26" t="s">
        <v>28</v>
      </c>
      <c r="M12" s="22" t="s">
        <v>135</v>
      </c>
      <c r="N12" s="22"/>
      <c r="O12" s="22"/>
      <c r="P12" s="22"/>
      <c r="Q12" s="22"/>
      <c r="R12" s="26" t="s">
        <v>28</v>
      </c>
      <c r="S12" s="22" t="s">
        <v>132</v>
      </c>
      <c r="T12" s="22"/>
      <c r="U12" s="22"/>
      <c r="V12" s="26" t="s">
        <v>29</v>
      </c>
      <c r="W12" s="22" t="s">
        <v>133</v>
      </c>
      <c r="X12" s="9" t="s">
        <v>30</v>
      </c>
      <c r="Y12" s="24" t="s">
        <v>31</v>
      </c>
      <c r="Z12" s="22" t="s">
        <v>139</v>
      </c>
      <c r="AA12" s="22" t="s">
        <v>140</v>
      </c>
      <c r="AB12" s="22"/>
      <c r="AC12" s="22"/>
      <c r="AD12" s="22"/>
      <c r="AE12" s="26" t="s">
        <v>28</v>
      </c>
      <c r="AF12" s="22" t="s">
        <v>142</v>
      </c>
      <c r="AG12" s="22" t="s">
        <v>143</v>
      </c>
      <c r="AH12" s="22"/>
      <c r="AI12" s="22"/>
      <c r="AJ12" s="22"/>
      <c r="AK12" s="26" t="s">
        <v>28</v>
      </c>
      <c r="AL12" s="22" t="s">
        <v>141</v>
      </c>
      <c r="AM12" s="22"/>
      <c r="AN12" s="22"/>
      <c r="AO12" s="26" t="s">
        <v>29</v>
      </c>
      <c r="AP12" s="22"/>
      <c r="AQ12" s="26" t="s">
        <v>30</v>
      </c>
      <c r="AR12" s="24" t="s">
        <v>31</v>
      </c>
      <c r="AS12" s="22" t="s">
        <v>145</v>
      </c>
      <c r="AT12" s="22"/>
      <c r="AU12" s="22"/>
      <c r="AV12" s="22"/>
      <c r="AW12" s="22"/>
      <c r="AX12" s="26" t="s">
        <v>28</v>
      </c>
      <c r="AY12" s="22" t="s">
        <v>147</v>
      </c>
      <c r="AZ12" s="22"/>
      <c r="BA12" s="22"/>
      <c r="BB12" s="22"/>
      <c r="BC12" s="22"/>
      <c r="BD12" s="26" t="s">
        <v>28</v>
      </c>
      <c r="BE12" s="22" t="s">
        <v>148</v>
      </c>
      <c r="BF12" s="22"/>
      <c r="BG12" s="22"/>
      <c r="BH12" s="27" t="s">
        <v>29</v>
      </c>
      <c r="BI12" s="22"/>
      <c r="BJ12" s="26" t="s">
        <v>30</v>
      </c>
      <c r="BK12" s="24" t="s">
        <v>31</v>
      </c>
      <c r="BL12" s="22"/>
      <c r="BM12" s="22"/>
      <c r="BN12" s="22"/>
      <c r="BO12" s="22"/>
      <c r="BP12" s="22"/>
      <c r="BQ12" s="26" t="s">
        <v>28</v>
      </c>
      <c r="BR12" s="22"/>
      <c r="BS12" s="22"/>
      <c r="BT12" s="22"/>
      <c r="BU12" s="22"/>
      <c r="BV12" s="22"/>
      <c r="BW12" s="26" t="s">
        <v>28</v>
      </c>
      <c r="BX12" s="22"/>
      <c r="BY12" s="22"/>
      <c r="BZ12" s="22"/>
      <c r="CA12" s="26" t="s">
        <v>29</v>
      </c>
      <c r="CB12" s="22"/>
      <c r="CC12" s="26" t="s">
        <v>30</v>
      </c>
      <c r="CD12" s="24" t="s">
        <v>31</v>
      </c>
      <c r="CE12" s="15" t="s">
        <v>32</v>
      </c>
      <c r="CF12" s="15" t="s">
        <v>33</v>
      </c>
      <c r="CG12" s="15" t="s">
        <v>34</v>
      </c>
      <c r="CH12" s="15" t="s">
        <v>35</v>
      </c>
    </row>
    <row r="13" spans="1:86" ht="20.25" customHeight="1" x14ac:dyDescent="0.4">
      <c r="A13" s="39">
        <v>1</v>
      </c>
      <c r="B13" s="2">
        <v>19833798</v>
      </c>
      <c r="C13" s="2">
        <v>5177</v>
      </c>
      <c r="D13" s="2">
        <v>14606</v>
      </c>
      <c r="E13" s="2" t="s">
        <v>73</v>
      </c>
      <c r="F13" s="40" t="s">
        <v>42</v>
      </c>
      <c r="G13" s="31">
        <v>10</v>
      </c>
      <c r="H13" s="7"/>
      <c r="I13" s="7"/>
      <c r="J13" s="7"/>
      <c r="K13" s="7"/>
      <c r="L13" s="13">
        <f t="shared" ref="L13:L44" si="0">IF(OR($G$4="MEDIA",$G$4="BASICA - TERCER CICLO"),ROUND((G13*$G$11)+(H13*$H$11)+(I13*$I$11)+(J13*$J$11)+(K13*$K$11),2),ROUND((G13*$G$11)+(H13*$H$11)+(I13*$I$11)+(J13*$J$11)+(K13*$K$11),2))</f>
        <v>3</v>
      </c>
      <c r="M13" s="7">
        <v>9.5</v>
      </c>
      <c r="N13" s="7"/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1.9</v>
      </c>
      <c r="S13" s="7">
        <v>9</v>
      </c>
      <c r="T13" s="7"/>
      <c r="U13" s="7"/>
      <c r="V13" s="13">
        <f t="shared" ref="V13:V44" si="2">IF(OR($G$4="MEDIA",$G$4="BASICA - TERCER CICLO"),ROUND((S13*$S$11)+(T13*$T$11)+(U13*$U$11),2),ROUND((S13*$S$11)+(T13*$T$11)+(U13*$U$11),2))</f>
        <v>1.8</v>
      </c>
      <c r="W13" s="7">
        <v>9</v>
      </c>
      <c r="X13" s="14">
        <f t="shared" ref="X13:X44" si="3">IF(OR($G$4="MEDIA",$G$4="BASICA - TERCER CICLO"),ROUND((W13*$W$11),2),ROUND((W13*$W$11),0))</f>
        <v>2.7</v>
      </c>
      <c r="Y13" s="28">
        <f t="shared" ref="Y13:Y44" si="4">IF(OR($G$4="MEDIA",$G$4="BASICA - TERCER CICLO"),ROUND((L13+R13+V13+X13),1),IF($G$4="BASICA",ROUND((L13+R13+V13+X13),0),ROUND((L13+R13+V13+X13),1)))</f>
        <v>9.4</v>
      </c>
      <c r="Z13" s="7">
        <v>10</v>
      </c>
      <c r="AA13" s="7">
        <v>10</v>
      </c>
      <c r="AB13" s="7"/>
      <c r="AC13" s="7"/>
      <c r="AD13" s="7"/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4</v>
      </c>
      <c r="AF13" s="7">
        <v>8</v>
      </c>
      <c r="AG13" s="7">
        <v>8</v>
      </c>
      <c r="AH13" s="7"/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1.6</v>
      </c>
      <c r="AL13" s="7">
        <v>9</v>
      </c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3.6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9.1999999999999993</v>
      </c>
      <c r="AS13" s="7">
        <v>7</v>
      </c>
      <c r="AT13" s="7"/>
      <c r="AU13" s="7"/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1.4</v>
      </c>
      <c r="AY13" s="7">
        <v>7</v>
      </c>
      <c r="AZ13" s="7"/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1.4</v>
      </c>
      <c r="BE13" s="7">
        <v>7</v>
      </c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4.2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7</v>
      </c>
      <c r="BL13" s="7"/>
      <c r="BM13" s="7"/>
      <c r="BN13" s="7"/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7"/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0</v>
      </c>
      <c r="CE13" s="28">
        <f t="shared" ref="CE13:CE44" si="20">IF($G$4 = "MEDIA",ROUND(((Y13+AR13+BK13+CD13)/4),0),ROUND(((Y13+AR13+BK13)/3),0))</f>
        <v>6</v>
      </c>
      <c r="CF13" s="18"/>
      <c r="CG13" s="28">
        <f t="shared" ref="CG13:CG44" si="21">IF(AND(CE13&lt;5,$G$4="BASICA"),ROUND((CE13+CF13)/2,0),IF(AND(CE13&lt;6,$G$4="MEDIA"),ROUND((CE13+CF13)/2,0),CE13))</f>
        <v>6</v>
      </c>
      <c r="CH13" s="17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41">
        <v>2</v>
      </c>
      <c r="B14" s="3">
        <v>7196100</v>
      </c>
      <c r="C14" s="3">
        <v>5178</v>
      </c>
      <c r="D14" s="3">
        <v>14608</v>
      </c>
      <c r="E14" s="3" t="s">
        <v>74</v>
      </c>
      <c r="F14" s="42" t="s">
        <v>42</v>
      </c>
      <c r="G14" s="32">
        <v>10</v>
      </c>
      <c r="H14" s="12"/>
      <c r="I14" s="12"/>
      <c r="J14" s="12"/>
      <c r="K14" s="12"/>
      <c r="L14" s="13">
        <f t="shared" si="0"/>
        <v>3</v>
      </c>
      <c r="M14" s="12">
        <v>9</v>
      </c>
      <c r="N14" s="12"/>
      <c r="O14" s="12"/>
      <c r="P14" s="12"/>
      <c r="Q14" s="12"/>
      <c r="R14" s="13">
        <f t="shared" si="1"/>
        <v>1.8</v>
      </c>
      <c r="S14" s="12">
        <v>9</v>
      </c>
      <c r="T14" s="12"/>
      <c r="U14" s="12"/>
      <c r="V14" s="13">
        <f t="shared" si="2"/>
        <v>1.8</v>
      </c>
      <c r="W14" s="12">
        <v>9</v>
      </c>
      <c r="X14" s="14">
        <f t="shared" si="3"/>
        <v>2.7</v>
      </c>
      <c r="Y14" s="28">
        <f t="shared" si="4"/>
        <v>9.3000000000000007</v>
      </c>
      <c r="Z14" s="12">
        <v>10</v>
      </c>
      <c r="AA14" s="12">
        <v>9</v>
      </c>
      <c r="AB14" s="12"/>
      <c r="AC14" s="12"/>
      <c r="AD14" s="12"/>
      <c r="AE14" s="13">
        <f t="shared" si="5"/>
        <v>3.8</v>
      </c>
      <c r="AF14" s="12">
        <v>7</v>
      </c>
      <c r="AG14" s="12"/>
      <c r="AH14" s="12"/>
      <c r="AI14" s="12"/>
      <c r="AJ14" s="12"/>
      <c r="AK14" s="13">
        <f t="shared" si="6"/>
        <v>0.7</v>
      </c>
      <c r="AL14" s="12">
        <v>9</v>
      </c>
      <c r="AM14" s="12"/>
      <c r="AN14" s="12"/>
      <c r="AO14" s="13">
        <f t="shared" si="7"/>
        <v>3.6</v>
      </c>
      <c r="AP14" s="12"/>
      <c r="AQ14" s="14">
        <f t="shared" si="8"/>
        <v>0</v>
      </c>
      <c r="AR14" s="28">
        <f t="shared" si="9"/>
        <v>8.1</v>
      </c>
      <c r="AS14" s="12">
        <v>3</v>
      </c>
      <c r="AT14" s="12"/>
      <c r="AU14" s="12"/>
      <c r="AV14" s="12"/>
      <c r="AW14" s="12"/>
      <c r="AX14" s="13">
        <f t="shared" si="10"/>
        <v>0.6</v>
      </c>
      <c r="AY14" s="12">
        <v>8</v>
      </c>
      <c r="AZ14" s="12"/>
      <c r="BA14" s="12"/>
      <c r="BB14" s="12"/>
      <c r="BC14" s="12"/>
      <c r="BD14" s="13">
        <f t="shared" si="11"/>
        <v>1.6</v>
      </c>
      <c r="BE14" s="12">
        <v>7</v>
      </c>
      <c r="BF14" s="12"/>
      <c r="BG14" s="12"/>
      <c r="BH14" s="13">
        <f t="shared" si="12"/>
        <v>4.2</v>
      </c>
      <c r="BI14" s="12"/>
      <c r="BJ14" s="14">
        <f t="shared" si="13"/>
        <v>0</v>
      </c>
      <c r="BK14" s="28">
        <f t="shared" si="14"/>
        <v>6.4</v>
      </c>
      <c r="BL14" s="12"/>
      <c r="BM14" s="12"/>
      <c r="BN14" s="12"/>
      <c r="BO14" s="12"/>
      <c r="BP14" s="12"/>
      <c r="BQ14" s="13">
        <f t="shared" si="15"/>
        <v>0</v>
      </c>
      <c r="BR14" s="12"/>
      <c r="BS14" s="12"/>
      <c r="BT14" s="12"/>
      <c r="BU14" s="12"/>
      <c r="BV14" s="12"/>
      <c r="BW14" s="13">
        <f t="shared" si="16"/>
        <v>0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0</v>
      </c>
      <c r="CE14" s="28">
        <f t="shared" si="20"/>
        <v>6</v>
      </c>
      <c r="CF14" s="19"/>
      <c r="CG14" s="28">
        <f t="shared" si="21"/>
        <v>6</v>
      </c>
      <c r="CH14" s="16" t="str">
        <f t="shared" si="22"/>
        <v>Aprobado</v>
      </c>
    </row>
    <row r="15" spans="1:86" ht="20.25" customHeight="1" x14ac:dyDescent="0.4">
      <c r="A15" s="39">
        <v>3</v>
      </c>
      <c r="B15" s="2">
        <v>4520470</v>
      </c>
      <c r="C15" s="2">
        <v>5197</v>
      </c>
      <c r="D15" s="2">
        <v>14649</v>
      </c>
      <c r="E15" s="2" t="s">
        <v>75</v>
      </c>
      <c r="F15" s="40" t="s">
        <v>37</v>
      </c>
      <c r="G15" s="31">
        <v>8</v>
      </c>
      <c r="H15" s="7"/>
      <c r="I15" s="7"/>
      <c r="J15" s="7"/>
      <c r="K15" s="7"/>
      <c r="L15" s="13">
        <f t="shared" si="0"/>
        <v>2.4</v>
      </c>
      <c r="M15" s="7">
        <v>8</v>
      </c>
      <c r="N15" s="7"/>
      <c r="O15" s="7"/>
      <c r="P15" s="7"/>
      <c r="Q15" s="7"/>
      <c r="R15" s="13">
        <f t="shared" si="1"/>
        <v>1.6</v>
      </c>
      <c r="S15" s="7">
        <v>8</v>
      </c>
      <c r="T15" s="7"/>
      <c r="U15" s="7"/>
      <c r="V15" s="13">
        <f t="shared" si="2"/>
        <v>1.6</v>
      </c>
      <c r="W15" s="7">
        <v>8</v>
      </c>
      <c r="X15" s="14">
        <f t="shared" si="3"/>
        <v>2.4</v>
      </c>
      <c r="Y15" s="28">
        <f t="shared" si="4"/>
        <v>8</v>
      </c>
      <c r="Z15" s="7">
        <v>10</v>
      </c>
      <c r="AA15" s="7">
        <v>7</v>
      </c>
      <c r="AB15" s="7"/>
      <c r="AC15" s="7"/>
      <c r="AD15" s="7"/>
      <c r="AE15" s="13">
        <f t="shared" si="5"/>
        <v>3.4</v>
      </c>
      <c r="AF15" s="7">
        <v>7</v>
      </c>
      <c r="AG15" s="7">
        <v>9</v>
      </c>
      <c r="AH15" s="7"/>
      <c r="AI15" s="7"/>
      <c r="AJ15" s="7"/>
      <c r="AK15" s="13">
        <f t="shared" si="6"/>
        <v>1.6</v>
      </c>
      <c r="AL15" s="7">
        <v>9</v>
      </c>
      <c r="AM15" s="7"/>
      <c r="AN15" s="7"/>
      <c r="AO15" s="13">
        <f t="shared" si="7"/>
        <v>3.6</v>
      </c>
      <c r="AP15" s="7"/>
      <c r="AQ15" s="14">
        <f t="shared" si="8"/>
        <v>0</v>
      </c>
      <c r="AR15" s="28">
        <f t="shared" si="9"/>
        <v>8.6</v>
      </c>
      <c r="AS15" s="7">
        <v>9</v>
      </c>
      <c r="AT15" s="7"/>
      <c r="AU15" s="7"/>
      <c r="AV15" s="7"/>
      <c r="AW15" s="7"/>
      <c r="AX15" s="13">
        <f t="shared" si="10"/>
        <v>1.8</v>
      </c>
      <c r="AY15" s="7">
        <v>8</v>
      </c>
      <c r="AZ15" s="7"/>
      <c r="BA15" s="7"/>
      <c r="BB15" s="7"/>
      <c r="BC15" s="7"/>
      <c r="BD15" s="13">
        <f t="shared" si="11"/>
        <v>1.6</v>
      </c>
      <c r="BE15" s="7">
        <v>8</v>
      </c>
      <c r="BF15" s="7"/>
      <c r="BG15" s="7"/>
      <c r="BH15" s="13">
        <f t="shared" si="12"/>
        <v>4.8</v>
      </c>
      <c r="BI15" s="7"/>
      <c r="BJ15" s="14">
        <f t="shared" si="13"/>
        <v>0</v>
      </c>
      <c r="BK15" s="28">
        <f t="shared" si="14"/>
        <v>8.1999999999999993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28">
        <f t="shared" si="20"/>
        <v>6</v>
      </c>
      <c r="CF15" s="20"/>
      <c r="CG15" s="28">
        <f t="shared" si="21"/>
        <v>6</v>
      </c>
      <c r="CH15" s="17" t="str">
        <f t="shared" si="22"/>
        <v>Aprobado</v>
      </c>
    </row>
    <row r="16" spans="1:86" ht="20.25" customHeight="1" x14ac:dyDescent="0.4">
      <c r="A16" s="41">
        <v>4</v>
      </c>
      <c r="B16" s="3">
        <v>4520456</v>
      </c>
      <c r="C16" s="3">
        <v>5193</v>
      </c>
      <c r="D16" s="3">
        <v>14641</v>
      </c>
      <c r="E16" s="3" t="s">
        <v>76</v>
      </c>
      <c r="F16" s="42" t="s">
        <v>37</v>
      </c>
      <c r="G16" s="32">
        <v>10</v>
      </c>
      <c r="H16" s="12"/>
      <c r="I16" s="12"/>
      <c r="J16" s="12"/>
      <c r="K16" s="12"/>
      <c r="L16" s="13">
        <f t="shared" si="0"/>
        <v>3</v>
      </c>
      <c r="M16" s="12">
        <v>10</v>
      </c>
      <c r="N16" s="12"/>
      <c r="O16" s="12"/>
      <c r="P16" s="12"/>
      <c r="Q16" s="12"/>
      <c r="R16" s="13">
        <f t="shared" si="1"/>
        <v>2</v>
      </c>
      <c r="S16" s="12">
        <v>10</v>
      </c>
      <c r="T16" s="12"/>
      <c r="U16" s="12"/>
      <c r="V16" s="13">
        <f t="shared" si="2"/>
        <v>2</v>
      </c>
      <c r="W16" s="12">
        <v>10</v>
      </c>
      <c r="X16" s="14">
        <f t="shared" si="3"/>
        <v>3</v>
      </c>
      <c r="Y16" s="28">
        <f t="shared" si="4"/>
        <v>10</v>
      </c>
      <c r="Z16" s="12">
        <v>10</v>
      </c>
      <c r="AA16" s="12">
        <v>10</v>
      </c>
      <c r="AB16" s="12"/>
      <c r="AC16" s="12"/>
      <c r="AD16" s="12"/>
      <c r="AE16" s="13">
        <f t="shared" si="5"/>
        <v>4</v>
      </c>
      <c r="AF16" s="12">
        <v>10</v>
      </c>
      <c r="AG16" s="12">
        <v>10</v>
      </c>
      <c r="AH16" s="12"/>
      <c r="AI16" s="12"/>
      <c r="AJ16" s="12"/>
      <c r="AK16" s="13">
        <f t="shared" si="6"/>
        <v>2</v>
      </c>
      <c r="AL16" s="12">
        <v>10</v>
      </c>
      <c r="AM16" s="12"/>
      <c r="AN16" s="12"/>
      <c r="AO16" s="13">
        <f t="shared" si="7"/>
        <v>4</v>
      </c>
      <c r="AP16" s="12"/>
      <c r="AQ16" s="14">
        <f t="shared" si="8"/>
        <v>0</v>
      </c>
      <c r="AR16" s="28">
        <f t="shared" si="9"/>
        <v>10</v>
      </c>
      <c r="AS16" s="12">
        <v>10</v>
      </c>
      <c r="AT16" s="12"/>
      <c r="AU16" s="12"/>
      <c r="AV16" s="12"/>
      <c r="AW16" s="12"/>
      <c r="AX16" s="13">
        <f t="shared" si="10"/>
        <v>2</v>
      </c>
      <c r="AY16" s="12">
        <v>10</v>
      </c>
      <c r="AZ16" s="12"/>
      <c r="BA16" s="12"/>
      <c r="BB16" s="12"/>
      <c r="BC16" s="12"/>
      <c r="BD16" s="13">
        <f t="shared" si="11"/>
        <v>2</v>
      </c>
      <c r="BE16" s="12">
        <v>10</v>
      </c>
      <c r="BF16" s="12"/>
      <c r="BG16" s="12"/>
      <c r="BH16" s="13">
        <f t="shared" si="12"/>
        <v>6</v>
      </c>
      <c r="BI16" s="12"/>
      <c r="BJ16" s="14">
        <f t="shared" si="13"/>
        <v>0</v>
      </c>
      <c r="BK16" s="28">
        <f t="shared" si="14"/>
        <v>10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28">
        <f t="shared" si="20"/>
        <v>8</v>
      </c>
      <c r="CF16" s="21"/>
      <c r="CG16" s="28">
        <f t="shared" si="21"/>
        <v>8</v>
      </c>
      <c r="CH16" s="16" t="str">
        <f t="shared" si="22"/>
        <v>Aprobado</v>
      </c>
    </row>
    <row r="17" spans="1:86" ht="20.25" customHeight="1" x14ac:dyDescent="0.4">
      <c r="A17" s="39">
        <v>5</v>
      </c>
      <c r="B17" s="2">
        <v>6473128</v>
      </c>
      <c r="C17" s="2">
        <v>5190</v>
      </c>
      <c r="D17" s="2">
        <v>14635</v>
      </c>
      <c r="E17" s="2" t="s">
        <v>77</v>
      </c>
      <c r="F17" s="40" t="s">
        <v>37</v>
      </c>
      <c r="G17" s="31">
        <v>10</v>
      </c>
      <c r="H17" s="7"/>
      <c r="I17" s="7"/>
      <c r="J17" s="7"/>
      <c r="K17" s="7"/>
      <c r="L17" s="13">
        <f t="shared" si="0"/>
        <v>3</v>
      </c>
      <c r="M17" s="7">
        <v>9.5</v>
      </c>
      <c r="N17" s="7"/>
      <c r="O17" s="7"/>
      <c r="P17" s="7"/>
      <c r="Q17" s="7"/>
      <c r="R17" s="13">
        <f t="shared" si="1"/>
        <v>1.9</v>
      </c>
      <c r="S17" s="7">
        <v>10</v>
      </c>
      <c r="T17" s="7"/>
      <c r="U17" s="7"/>
      <c r="V17" s="13">
        <f t="shared" si="2"/>
        <v>2</v>
      </c>
      <c r="W17" s="7">
        <v>10</v>
      </c>
      <c r="X17" s="14">
        <f t="shared" si="3"/>
        <v>3</v>
      </c>
      <c r="Y17" s="28">
        <f t="shared" si="4"/>
        <v>9.9</v>
      </c>
      <c r="Z17" s="7">
        <v>10</v>
      </c>
      <c r="AA17" s="7">
        <v>9.5</v>
      </c>
      <c r="AB17" s="7"/>
      <c r="AC17" s="7"/>
      <c r="AD17" s="7"/>
      <c r="AE17" s="13">
        <f t="shared" si="5"/>
        <v>3.9</v>
      </c>
      <c r="AF17" s="7">
        <v>10</v>
      </c>
      <c r="AG17" s="7">
        <v>10</v>
      </c>
      <c r="AH17" s="7"/>
      <c r="AI17" s="7"/>
      <c r="AJ17" s="7"/>
      <c r="AK17" s="13">
        <f t="shared" si="6"/>
        <v>2</v>
      </c>
      <c r="AL17" s="7">
        <v>10</v>
      </c>
      <c r="AM17" s="7"/>
      <c r="AN17" s="7"/>
      <c r="AO17" s="13">
        <f t="shared" si="7"/>
        <v>4</v>
      </c>
      <c r="AP17" s="7"/>
      <c r="AQ17" s="14">
        <f t="shared" si="8"/>
        <v>0</v>
      </c>
      <c r="AR17" s="28">
        <f t="shared" si="9"/>
        <v>9.9</v>
      </c>
      <c r="AS17" s="7">
        <v>10</v>
      </c>
      <c r="AT17" s="7"/>
      <c r="AU17" s="7"/>
      <c r="AV17" s="7"/>
      <c r="AW17" s="7"/>
      <c r="AX17" s="13">
        <f t="shared" si="10"/>
        <v>2</v>
      </c>
      <c r="AY17" s="7">
        <v>10</v>
      </c>
      <c r="AZ17" s="7"/>
      <c r="BA17" s="7"/>
      <c r="BB17" s="7"/>
      <c r="BC17" s="7"/>
      <c r="BD17" s="13">
        <f t="shared" si="11"/>
        <v>2</v>
      </c>
      <c r="BE17" s="7">
        <v>10</v>
      </c>
      <c r="BF17" s="7"/>
      <c r="BG17" s="7"/>
      <c r="BH17" s="13">
        <f t="shared" si="12"/>
        <v>6</v>
      </c>
      <c r="BI17" s="7"/>
      <c r="BJ17" s="14">
        <f t="shared" si="13"/>
        <v>0</v>
      </c>
      <c r="BK17" s="28">
        <f t="shared" si="14"/>
        <v>10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28">
        <f t="shared" si="20"/>
        <v>7</v>
      </c>
      <c r="CF17" s="20"/>
      <c r="CG17" s="28">
        <f t="shared" si="21"/>
        <v>7</v>
      </c>
      <c r="CH17" s="17" t="str">
        <f t="shared" si="22"/>
        <v>Aprobado</v>
      </c>
    </row>
    <row r="18" spans="1:86" ht="20.25" customHeight="1" x14ac:dyDescent="0.4">
      <c r="A18" s="41">
        <v>6</v>
      </c>
      <c r="B18" s="3">
        <v>19847339</v>
      </c>
      <c r="C18" s="3">
        <v>5185</v>
      </c>
      <c r="D18" s="3">
        <v>14625</v>
      </c>
      <c r="E18" s="3" t="s">
        <v>78</v>
      </c>
      <c r="F18" s="42" t="s">
        <v>37</v>
      </c>
      <c r="G18" s="32">
        <v>10</v>
      </c>
      <c r="H18" s="12"/>
      <c r="I18" s="12"/>
      <c r="J18" s="12"/>
      <c r="K18" s="12"/>
      <c r="L18" s="13">
        <f t="shared" si="0"/>
        <v>3</v>
      </c>
      <c r="M18" s="12">
        <v>10</v>
      </c>
      <c r="N18" s="12"/>
      <c r="O18" s="12"/>
      <c r="P18" s="12"/>
      <c r="Q18" s="12"/>
      <c r="R18" s="13">
        <f t="shared" si="1"/>
        <v>2</v>
      </c>
      <c r="S18" s="12">
        <v>8</v>
      </c>
      <c r="T18" s="12"/>
      <c r="U18" s="12"/>
      <c r="V18" s="13">
        <f t="shared" si="2"/>
        <v>1.6</v>
      </c>
      <c r="W18" s="12">
        <v>8</v>
      </c>
      <c r="X18" s="14">
        <f t="shared" si="3"/>
        <v>2.4</v>
      </c>
      <c r="Y18" s="28">
        <f t="shared" si="4"/>
        <v>9</v>
      </c>
      <c r="Z18" s="12">
        <v>10</v>
      </c>
      <c r="AA18" s="12">
        <v>6</v>
      </c>
      <c r="AB18" s="12"/>
      <c r="AC18" s="12"/>
      <c r="AD18" s="12"/>
      <c r="AE18" s="13">
        <f t="shared" si="5"/>
        <v>3.2</v>
      </c>
      <c r="AF18" s="12">
        <v>10</v>
      </c>
      <c r="AG18" s="12"/>
      <c r="AH18" s="12"/>
      <c r="AI18" s="12"/>
      <c r="AJ18" s="12"/>
      <c r="AK18" s="13">
        <f t="shared" si="6"/>
        <v>1</v>
      </c>
      <c r="AL18" s="12">
        <v>8</v>
      </c>
      <c r="AM18" s="12"/>
      <c r="AN18" s="12"/>
      <c r="AO18" s="13">
        <f t="shared" si="7"/>
        <v>3.2</v>
      </c>
      <c r="AP18" s="12"/>
      <c r="AQ18" s="14">
        <f t="shared" si="8"/>
        <v>0</v>
      </c>
      <c r="AR18" s="28">
        <f t="shared" si="9"/>
        <v>7.4</v>
      </c>
      <c r="AS18" s="12">
        <v>8</v>
      </c>
      <c r="AT18" s="12"/>
      <c r="AU18" s="12"/>
      <c r="AV18" s="12"/>
      <c r="AW18" s="12"/>
      <c r="AX18" s="13">
        <f t="shared" si="10"/>
        <v>1.6</v>
      </c>
      <c r="AY18" s="12">
        <v>8</v>
      </c>
      <c r="AZ18" s="12"/>
      <c r="BA18" s="12"/>
      <c r="BB18" s="12"/>
      <c r="BC18" s="12"/>
      <c r="BD18" s="13">
        <f t="shared" si="11"/>
        <v>1.6</v>
      </c>
      <c r="BE18" s="12">
        <v>8</v>
      </c>
      <c r="BF18" s="12"/>
      <c r="BG18" s="12"/>
      <c r="BH18" s="13">
        <f t="shared" si="12"/>
        <v>4.8</v>
      </c>
      <c r="BI18" s="12"/>
      <c r="BJ18" s="14">
        <f t="shared" si="13"/>
        <v>0</v>
      </c>
      <c r="BK18" s="28">
        <f t="shared" si="14"/>
        <v>8</v>
      </c>
      <c r="BL18" s="12"/>
      <c r="BM18" s="12"/>
      <c r="BN18" s="12"/>
      <c r="BO18" s="12"/>
      <c r="BP18" s="12"/>
      <c r="BQ18" s="13">
        <f t="shared" si="15"/>
        <v>0</v>
      </c>
      <c r="BR18" s="12"/>
      <c r="BS18" s="12"/>
      <c r="BT18" s="12"/>
      <c r="BU18" s="12"/>
      <c r="BV18" s="12"/>
      <c r="BW18" s="13">
        <f t="shared" si="16"/>
        <v>0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0</v>
      </c>
      <c r="CE18" s="28">
        <f t="shared" si="20"/>
        <v>6</v>
      </c>
      <c r="CF18" s="21"/>
      <c r="CG18" s="28">
        <f t="shared" si="21"/>
        <v>6</v>
      </c>
      <c r="CH18" s="16" t="str">
        <f t="shared" si="22"/>
        <v>Aprobado</v>
      </c>
    </row>
    <row r="19" spans="1:86" ht="20.25" customHeight="1" x14ac:dyDescent="0.4">
      <c r="A19" s="39">
        <v>7</v>
      </c>
      <c r="B19" s="2">
        <v>19843011</v>
      </c>
      <c r="C19" s="2">
        <v>5173</v>
      </c>
      <c r="D19" s="2">
        <v>14598</v>
      </c>
      <c r="E19" s="2" t="s">
        <v>79</v>
      </c>
      <c r="F19" s="40" t="s">
        <v>37</v>
      </c>
      <c r="G19" s="31">
        <v>9</v>
      </c>
      <c r="H19" s="7"/>
      <c r="I19" s="7"/>
      <c r="J19" s="7"/>
      <c r="K19" s="7"/>
      <c r="L19" s="13">
        <f t="shared" si="0"/>
        <v>2.7</v>
      </c>
      <c r="M19" s="7">
        <v>8</v>
      </c>
      <c r="N19" s="7"/>
      <c r="O19" s="7"/>
      <c r="P19" s="7"/>
      <c r="Q19" s="7"/>
      <c r="R19" s="13">
        <f t="shared" si="1"/>
        <v>1.6</v>
      </c>
      <c r="S19" s="7">
        <v>7</v>
      </c>
      <c r="T19" s="7"/>
      <c r="U19" s="7"/>
      <c r="V19" s="13">
        <f t="shared" si="2"/>
        <v>1.4</v>
      </c>
      <c r="W19" s="7">
        <v>7</v>
      </c>
      <c r="X19" s="14">
        <f t="shared" si="3"/>
        <v>2.1</v>
      </c>
      <c r="Y19" s="28">
        <f t="shared" si="4"/>
        <v>7.8</v>
      </c>
      <c r="Z19" s="7">
        <v>10</v>
      </c>
      <c r="AA19" s="7">
        <v>9</v>
      </c>
      <c r="AB19" s="7"/>
      <c r="AC19" s="7"/>
      <c r="AD19" s="7"/>
      <c r="AE19" s="13">
        <f t="shared" si="5"/>
        <v>3.8</v>
      </c>
      <c r="AF19" s="7"/>
      <c r="AG19" s="7">
        <v>10</v>
      </c>
      <c r="AH19" s="7"/>
      <c r="AI19" s="7"/>
      <c r="AJ19" s="7"/>
      <c r="AK19" s="13">
        <f t="shared" si="6"/>
        <v>1</v>
      </c>
      <c r="AL19" s="7">
        <v>7</v>
      </c>
      <c r="AM19" s="7"/>
      <c r="AN19" s="7"/>
      <c r="AO19" s="13">
        <f t="shared" si="7"/>
        <v>2.8</v>
      </c>
      <c r="AP19" s="7"/>
      <c r="AQ19" s="14">
        <f t="shared" si="8"/>
        <v>0</v>
      </c>
      <c r="AR19" s="28">
        <f t="shared" si="9"/>
        <v>7.6</v>
      </c>
      <c r="AS19" s="7">
        <v>9</v>
      </c>
      <c r="AT19" s="7"/>
      <c r="AU19" s="7"/>
      <c r="AV19" s="7"/>
      <c r="AW19" s="7"/>
      <c r="AX19" s="13">
        <f t="shared" si="10"/>
        <v>1.8</v>
      </c>
      <c r="AY19" s="7">
        <v>7</v>
      </c>
      <c r="AZ19" s="7"/>
      <c r="BA19" s="7"/>
      <c r="BB19" s="7"/>
      <c r="BC19" s="7"/>
      <c r="BD19" s="13">
        <f t="shared" si="11"/>
        <v>1.4</v>
      </c>
      <c r="BE19" s="7">
        <v>7</v>
      </c>
      <c r="BF19" s="7"/>
      <c r="BG19" s="7"/>
      <c r="BH19" s="13">
        <f t="shared" si="12"/>
        <v>4.2</v>
      </c>
      <c r="BI19" s="7"/>
      <c r="BJ19" s="14">
        <f t="shared" si="13"/>
        <v>0</v>
      </c>
      <c r="BK19" s="28">
        <f t="shared" si="14"/>
        <v>7.4</v>
      </c>
      <c r="BL19" s="7"/>
      <c r="BM19" s="7"/>
      <c r="BN19" s="7"/>
      <c r="BO19" s="7"/>
      <c r="BP19" s="7"/>
      <c r="BQ19" s="13">
        <f t="shared" si="15"/>
        <v>0</v>
      </c>
      <c r="BR19" s="7"/>
      <c r="BS19" s="7"/>
      <c r="BT19" s="7"/>
      <c r="BU19" s="7"/>
      <c r="BV19" s="7"/>
      <c r="BW19" s="13">
        <f t="shared" si="16"/>
        <v>0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0</v>
      </c>
      <c r="CE19" s="28">
        <f t="shared" si="20"/>
        <v>6</v>
      </c>
      <c r="CF19" s="20"/>
      <c r="CG19" s="28">
        <f t="shared" si="21"/>
        <v>6</v>
      </c>
      <c r="CH19" s="17" t="str">
        <f t="shared" si="22"/>
        <v>Aprobado</v>
      </c>
    </row>
    <row r="20" spans="1:86" ht="20.25" customHeight="1" x14ac:dyDescent="0.4">
      <c r="A20" s="41">
        <v>8</v>
      </c>
      <c r="B20" s="3">
        <v>6473143</v>
      </c>
      <c r="C20" s="3">
        <v>5179</v>
      </c>
      <c r="D20" s="3">
        <v>14610</v>
      </c>
      <c r="E20" s="3" t="s">
        <v>80</v>
      </c>
      <c r="F20" s="42" t="s">
        <v>42</v>
      </c>
      <c r="G20" s="32">
        <v>8</v>
      </c>
      <c r="H20" s="12"/>
      <c r="I20" s="12"/>
      <c r="J20" s="12"/>
      <c r="K20" s="12"/>
      <c r="L20" s="13">
        <f t="shared" si="0"/>
        <v>2.4</v>
      </c>
      <c r="M20" s="12">
        <v>9.5</v>
      </c>
      <c r="N20" s="12"/>
      <c r="O20" s="12"/>
      <c r="P20" s="12"/>
      <c r="Q20" s="12"/>
      <c r="R20" s="13">
        <f t="shared" si="1"/>
        <v>1.9</v>
      </c>
      <c r="S20" s="12">
        <v>9</v>
      </c>
      <c r="T20" s="12"/>
      <c r="U20" s="12"/>
      <c r="V20" s="13">
        <f t="shared" si="2"/>
        <v>1.8</v>
      </c>
      <c r="W20" s="12">
        <v>9</v>
      </c>
      <c r="X20" s="14">
        <f t="shared" si="3"/>
        <v>2.7</v>
      </c>
      <c r="Y20" s="28">
        <f t="shared" si="4"/>
        <v>8.8000000000000007</v>
      </c>
      <c r="Z20" s="12">
        <v>10</v>
      </c>
      <c r="AA20" s="12">
        <v>9</v>
      </c>
      <c r="AB20" s="12"/>
      <c r="AC20" s="12"/>
      <c r="AD20" s="12"/>
      <c r="AE20" s="13">
        <f t="shared" si="5"/>
        <v>3.8</v>
      </c>
      <c r="AF20" s="12">
        <v>8</v>
      </c>
      <c r="AG20" s="12">
        <v>8</v>
      </c>
      <c r="AH20" s="12"/>
      <c r="AI20" s="12"/>
      <c r="AJ20" s="12"/>
      <c r="AK20" s="13">
        <f t="shared" si="6"/>
        <v>1.6</v>
      </c>
      <c r="AL20" s="12">
        <v>8</v>
      </c>
      <c r="AM20" s="12"/>
      <c r="AN20" s="12"/>
      <c r="AO20" s="13">
        <f t="shared" si="7"/>
        <v>3.2</v>
      </c>
      <c r="AP20" s="12"/>
      <c r="AQ20" s="14">
        <f t="shared" si="8"/>
        <v>0</v>
      </c>
      <c r="AR20" s="28">
        <f t="shared" si="9"/>
        <v>8.6</v>
      </c>
      <c r="AS20" s="12">
        <v>8</v>
      </c>
      <c r="AT20" s="12"/>
      <c r="AU20" s="12"/>
      <c r="AV20" s="12"/>
      <c r="AW20" s="12"/>
      <c r="AX20" s="13">
        <f t="shared" si="10"/>
        <v>1.6</v>
      </c>
      <c r="AY20" s="12">
        <v>6</v>
      </c>
      <c r="AZ20" s="12"/>
      <c r="BA20" s="12"/>
      <c r="BB20" s="12"/>
      <c r="BC20" s="12"/>
      <c r="BD20" s="13">
        <f t="shared" si="11"/>
        <v>1.2</v>
      </c>
      <c r="BE20" s="12">
        <v>6</v>
      </c>
      <c r="BF20" s="12"/>
      <c r="BG20" s="12"/>
      <c r="BH20" s="13">
        <f t="shared" si="12"/>
        <v>3.6</v>
      </c>
      <c r="BI20" s="12"/>
      <c r="BJ20" s="14">
        <f t="shared" si="13"/>
        <v>0</v>
      </c>
      <c r="BK20" s="28">
        <f t="shared" si="14"/>
        <v>6.4</v>
      </c>
      <c r="BL20" s="12"/>
      <c r="BM20" s="12"/>
      <c r="BN20" s="12"/>
      <c r="BO20" s="12"/>
      <c r="BP20" s="12"/>
      <c r="BQ20" s="13">
        <f t="shared" si="15"/>
        <v>0</v>
      </c>
      <c r="BR20" s="12"/>
      <c r="BS20" s="12"/>
      <c r="BT20" s="12"/>
      <c r="BU20" s="12"/>
      <c r="BV20" s="12"/>
      <c r="BW20" s="13">
        <f t="shared" si="16"/>
        <v>0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0</v>
      </c>
      <c r="CE20" s="28">
        <f t="shared" si="20"/>
        <v>6</v>
      </c>
      <c r="CF20" s="21"/>
      <c r="CG20" s="28">
        <f t="shared" si="21"/>
        <v>6</v>
      </c>
      <c r="CH20" s="16" t="str">
        <f t="shared" si="22"/>
        <v>Aprobado</v>
      </c>
    </row>
    <row r="21" spans="1:86" ht="20.25" customHeight="1" x14ac:dyDescent="0.4">
      <c r="A21" s="39">
        <v>9</v>
      </c>
      <c r="B21" s="2">
        <v>6473122</v>
      </c>
      <c r="C21" s="2">
        <v>5191</v>
      </c>
      <c r="D21" s="2">
        <v>14637</v>
      </c>
      <c r="E21" s="2" t="s">
        <v>81</v>
      </c>
      <c r="F21" s="40" t="s">
        <v>42</v>
      </c>
      <c r="G21" s="31">
        <v>9</v>
      </c>
      <c r="H21" s="7"/>
      <c r="I21" s="7"/>
      <c r="J21" s="7"/>
      <c r="K21" s="7"/>
      <c r="L21" s="13">
        <f t="shared" si="0"/>
        <v>2.7</v>
      </c>
      <c r="M21" s="7">
        <v>9</v>
      </c>
      <c r="N21" s="7"/>
      <c r="O21" s="7"/>
      <c r="P21" s="7"/>
      <c r="Q21" s="7"/>
      <c r="R21" s="13">
        <f t="shared" si="1"/>
        <v>1.8</v>
      </c>
      <c r="S21" s="7">
        <v>9</v>
      </c>
      <c r="T21" s="7"/>
      <c r="U21" s="7"/>
      <c r="V21" s="13">
        <f t="shared" si="2"/>
        <v>1.8</v>
      </c>
      <c r="W21" s="7">
        <v>9</v>
      </c>
      <c r="X21" s="14">
        <f t="shared" si="3"/>
        <v>2.7</v>
      </c>
      <c r="Y21" s="28">
        <f t="shared" si="4"/>
        <v>9</v>
      </c>
      <c r="Z21" s="7">
        <v>10</v>
      </c>
      <c r="AA21" s="7">
        <v>10</v>
      </c>
      <c r="AB21" s="7"/>
      <c r="AC21" s="7"/>
      <c r="AD21" s="7"/>
      <c r="AE21" s="13">
        <f t="shared" si="5"/>
        <v>4</v>
      </c>
      <c r="AF21" s="7">
        <v>10</v>
      </c>
      <c r="AG21" s="7">
        <v>10</v>
      </c>
      <c r="AH21" s="7"/>
      <c r="AI21" s="7"/>
      <c r="AJ21" s="7"/>
      <c r="AK21" s="13">
        <f t="shared" si="6"/>
        <v>2</v>
      </c>
      <c r="AL21" s="7">
        <v>9</v>
      </c>
      <c r="AM21" s="7"/>
      <c r="AN21" s="7"/>
      <c r="AO21" s="13">
        <f t="shared" si="7"/>
        <v>3.6</v>
      </c>
      <c r="AP21" s="7"/>
      <c r="AQ21" s="14">
        <f t="shared" si="8"/>
        <v>0</v>
      </c>
      <c r="AR21" s="28">
        <f t="shared" si="9"/>
        <v>9.6</v>
      </c>
      <c r="AS21" s="7">
        <v>10</v>
      </c>
      <c r="AT21" s="7"/>
      <c r="AU21" s="7"/>
      <c r="AV21" s="7"/>
      <c r="AW21" s="7"/>
      <c r="AX21" s="13">
        <f t="shared" si="10"/>
        <v>2</v>
      </c>
      <c r="AY21" s="7">
        <v>9</v>
      </c>
      <c r="AZ21" s="7"/>
      <c r="BA21" s="7"/>
      <c r="BB21" s="7"/>
      <c r="BC21" s="7"/>
      <c r="BD21" s="13">
        <f t="shared" si="11"/>
        <v>1.8</v>
      </c>
      <c r="BE21" s="7">
        <v>8</v>
      </c>
      <c r="BF21" s="7"/>
      <c r="BG21" s="7"/>
      <c r="BH21" s="13">
        <f t="shared" si="12"/>
        <v>4.8</v>
      </c>
      <c r="BI21" s="7"/>
      <c r="BJ21" s="14">
        <f t="shared" si="13"/>
        <v>0</v>
      </c>
      <c r="BK21" s="28">
        <f t="shared" si="14"/>
        <v>8.6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28">
        <f t="shared" si="20"/>
        <v>7</v>
      </c>
      <c r="CF21" s="20"/>
      <c r="CG21" s="28">
        <f t="shared" si="21"/>
        <v>7</v>
      </c>
      <c r="CH21" s="17" t="str">
        <f t="shared" si="22"/>
        <v>Aprobado</v>
      </c>
    </row>
    <row r="22" spans="1:86" ht="20.25" customHeight="1" x14ac:dyDescent="0.4">
      <c r="A22" s="41">
        <v>10</v>
      </c>
      <c r="B22" s="3">
        <v>19833869</v>
      </c>
      <c r="C22" s="3">
        <v>5174</v>
      </c>
      <c r="D22" s="3">
        <v>14600</v>
      </c>
      <c r="E22" s="3" t="s">
        <v>82</v>
      </c>
      <c r="F22" s="42" t="s">
        <v>37</v>
      </c>
      <c r="G22" s="32">
        <v>10</v>
      </c>
      <c r="H22" s="12"/>
      <c r="I22" s="12"/>
      <c r="J22" s="12"/>
      <c r="K22" s="12"/>
      <c r="L22" s="13">
        <f t="shared" si="0"/>
        <v>3</v>
      </c>
      <c r="M22" s="12">
        <v>9.5</v>
      </c>
      <c r="N22" s="12"/>
      <c r="O22" s="12"/>
      <c r="P22" s="12"/>
      <c r="Q22" s="12"/>
      <c r="R22" s="13">
        <f t="shared" si="1"/>
        <v>1.9</v>
      </c>
      <c r="S22" s="12">
        <v>8</v>
      </c>
      <c r="T22" s="12"/>
      <c r="U22" s="12"/>
      <c r="V22" s="13">
        <f t="shared" si="2"/>
        <v>1.6</v>
      </c>
      <c r="W22" s="12">
        <v>9</v>
      </c>
      <c r="X22" s="14">
        <f t="shared" si="3"/>
        <v>2.7</v>
      </c>
      <c r="Y22" s="28">
        <f t="shared" si="4"/>
        <v>9.1999999999999993</v>
      </c>
      <c r="Z22" s="12">
        <v>10</v>
      </c>
      <c r="AA22" s="12">
        <v>9</v>
      </c>
      <c r="AB22" s="12"/>
      <c r="AC22" s="12"/>
      <c r="AD22" s="12"/>
      <c r="AE22" s="13">
        <f t="shared" si="5"/>
        <v>3.8</v>
      </c>
      <c r="AF22" s="12">
        <v>7</v>
      </c>
      <c r="AG22" s="12">
        <v>10</v>
      </c>
      <c r="AH22" s="12"/>
      <c r="AI22" s="12"/>
      <c r="AJ22" s="12"/>
      <c r="AK22" s="13">
        <f t="shared" si="6"/>
        <v>1.7</v>
      </c>
      <c r="AL22" s="12">
        <v>9</v>
      </c>
      <c r="AM22" s="12"/>
      <c r="AN22" s="12"/>
      <c r="AO22" s="13">
        <f t="shared" si="7"/>
        <v>3.6</v>
      </c>
      <c r="AP22" s="12"/>
      <c r="AQ22" s="14">
        <f t="shared" si="8"/>
        <v>0</v>
      </c>
      <c r="AR22" s="28">
        <f t="shared" si="9"/>
        <v>9.1</v>
      </c>
      <c r="AS22" s="12">
        <v>8</v>
      </c>
      <c r="AT22" s="12"/>
      <c r="AU22" s="12"/>
      <c r="AV22" s="12"/>
      <c r="AW22" s="12"/>
      <c r="AX22" s="13">
        <f t="shared" si="10"/>
        <v>1.6</v>
      </c>
      <c r="AY22" s="12">
        <v>7</v>
      </c>
      <c r="AZ22" s="12"/>
      <c r="BA22" s="12"/>
      <c r="BB22" s="12"/>
      <c r="BC22" s="12"/>
      <c r="BD22" s="13">
        <f t="shared" si="11"/>
        <v>1.4</v>
      </c>
      <c r="BE22" s="12">
        <v>7</v>
      </c>
      <c r="BF22" s="12"/>
      <c r="BG22" s="12"/>
      <c r="BH22" s="13">
        <f t="shared" si="12"/>
        <v>4.2</v>
      </c>
      <c r="BI22" s="12"/>
      <c r="BJ22" s="14">
        <f t="shared" si="13"/>
        <v>0</v>
      </c>
      <c r="BK22" s="28">
        <f t="shared" si="14"/>
        <v>7.2</v>
      </c>
      <c r="BL22" s="12"/>
      <c r="BM22" s="12"/>
      <c r="BN22" s="12"/>
      <c r="BO22" s="12"/>
      <c r="BP22" s="12"/>
      <c r="BQ22" s="13">
        <f t="shared" si="15"/>
        <v>0</v>
      </c>
      <c r="BR22" s="12"/>
      <c r="BS22" s="12"/>
      <c r="BT22" s="12"/>
      <c r="BU22" s="12"/>
      <c r="BV22" s="12"/>
      <c r="BW22" s="13">
        <f t="shared" si="16"/>
        <v>0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0</v>
      </c>
      <c r="CE22" s="28">
        <f t="shared" si="20"/>
        <v>6</v>
      </c>
      <c r="CF22" s="21"/>
      <c r="CG22" s="28">
        <f t="shared" si="21"/>
        <v>6</v>
      </c>
      <c r="CH22" s="16" t="str">
        <f t="shared" si="22"/>
        <v>Aprobado</v>
      </c>
    </row>
    <row r="23" spans="1:86" ht="20.25" customHeight="1" x14ac:dyDescent="0.4">
      <c r="A23" s="39">
        <v>11</v>
      </c>
      <c r="B23" s="2">
        <v>4520443</v>
      </c>
      <c r="C23" s="2">
        <v>5196</v>
      </c>
      <c r="D23" s="2">
        <v>14647</v>
      </c>
      <c r="E23" s="2" t="s">
        <v>83</v>
      </c>
      <c r="F23" s="40" t="s">
        <v>37</v>
      </c>
      <c r="G23" s="31">
        <v>10</v>
      </c>
      <c r="H23" s="7"/>
      <c r="I23" s="7"/>
      <c r="J23" s="7"/>
      <c r="K23" s="7"/>
      <c r="L23" s="13">
        <f t="shared" si="0"/>
        <v>3</v>
      </c>
      <c r="M23" s="7">
        <v>9</v>
      </c>
      <c r="N23" s="7"/>
      <c r="O23" s="7"/>
      <c r="P23" s="7"/>
      <c r="Q23" s="7"/>
      <c r="R23" s="13">
        <f t="shared" si="1"/>
        <v>1.8</v>
      </c>
      <c r="S23" s="7">
        <v>9.5</v>
      </c>
      <c r="T23" s="7"/>
      <c r="U23" s="7"/>
      <c r="V23" s="13">
        <f t="shared" si="2"/>
        <v>1.9</v>
      </c>
      <c r="W23" s="7">
        <v>10</v>
      </c>
      <c r="X23" s="14">
        <f t="shared" si="3"/>
        <v>3</v>
      </c>
      <c r="Y23" s="28">
        <f t="shared" si="4"/>
        <v>9.6999999999999993</v>
      </c>
      <c r="Z23" s="7">
        <v>10</v>
      </c>
      <c r="AA23" s="7">
        <v>8</v>
      </c>
      <c r="AB23" s="7"/>
      <c r="AC23" s="7"/>
      <c r="AD23" s="7"/>
      <c r="AE23" s="13">
        <f t="shared" si="5"/>
        <v>3.6</v>
      </c>
      <c r="AF23" s="7">
        <v>7</v>
      </c>
      <c r="AG23" s="7">
        <v>7</v>
      </c>
      <c r="AH23" s="7"/>
      <c r="AI23" s="7"/>
      <c r="AJ23" s="7"/>
      <c r="AK23" s="13">
        <f t="shared" si="6"/>
        <v>1.4</v>
      </c>
      <c r="AL23" s="7">
        <v>8</v>
      </c>
      <c r="AM23" s="7"/>
      <c r="AN23" s="7"/>
      <c r="AO23" s="13">
        <f t="shared" si="7"/>
        <v>3.2</v>
      </c>
      <c r="AP23" s="7"/>
      <c r="AQ23" s="14">
        <f t="shared" si="8"/>
        <v>0</v>
      </c>
      <c r="AR23" s="28">
        <f t="shared" si="9"/>
        <v>8.1999999999999993</v>
      </c>
      <c r="AS23" s="7">
        <v>8</v>
      </c>
      <c r="AT23" s="7"/>
      <c r="AU23" s="7"/>
      <c r="AV23" s="7"/>
      <c r="AW23" s="7"/>
      <c r="AX23" s="13">
        <f t="shared" si="10"/>
        <v>1.6</v>
      </c>
      <c r="AY23" s="7">
        <v>9</v>
      </c>
      <c r="AZ23" s="7"/>
      <c r="BA23" s="7"/>
      <c r="BB23" s="7"/>
      <c r="BC23" s="7"/>
      <c r="BD23" s="13">
        <f t="shared" si="11"/>
        <v>1.8</v>
      </c>
      <c r="BE23" s="7">
        <v>9</v>
      </c>
      <c r="BF23" s="7"/>
      <c r="BG23" s="7"/>
      <c r="BH23" s="13">
        <f t="shared" si="12"/>
        <v>5.4</v>
      </c>
      <c r="BI23" s="7"/>
      <c r="BJ23" s="14">
        <f t="shared" si="13"/>
        <v>0</v>
      </c>
      <c r="BK23" s="28">
        <f t="shared" si="14"/>
        <v>8.8000000000000007</v>
      </c>
      <c r="BL23" s="7"/>
      <c r="BM23" s="7"/>
      <c r="BN23" s="7"/>
      <c r="BO23" s="7"/>
      <c r="BP23" s="7"/>
      <c r="BQ23" s="13">
        <f t="shared" si="15"/>
        <v>0</v>
      </c>
      <c r="BR23" s="7"/>
      <c r="BS23" s="7"/>
      <c r="BT23" s="7"/>
      <c r="BU23" s="7"/>
      <c r="BV23" s="7"/>
      <c r="BW23" s="13">
        <f t="shared" si="16"/>
        <v>0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0</v>
      </c>
      <c r="CE23" s="28">
        <f t="shared" si="20"/>
        <v>7</v>
      </c>
      <c r="CF23" s="20"/>
      <c r="CG23" s="28">
        <f t="shared" si="21"/>
        <v>7</v>
      </c>
      <c r="CH23" s="17" t="str">
        <f t="shared" si="22"/>
        <v>Aprobado</v>
      </c>
    </row>
    <row r="24" spans="1:86" ht="20.25" customHeight="1" x14ac:dyDescent="0.4">
      <c r="A24" s="41">
        <v>12</v>
      </c>
      <c r="B24" s="3">
        <v>7296512</v>
      </c>
      <c r="C24" s="3">
        <v>5180</v>
      </c>
      <c r="D24" s="3">
        <v>14615</v>
      </c>
      <c r="E24" s="3" t="s">
        <v>84</v>
      </c>
      <c r="F24" s="42" t="s">
        <v>42</v>
      </c>
      <c r="G24" s="32">
        <v>10</v>
      </c>
      <c r="H24" s="12"/>
      <c r="I24" s="12"/>
      <c r="J24" s="12"/>
      <c r="K24" s="12"/>
      <c r="L24" s="13">
        <f t="shared" si="0"/>
        <v>3</v>
      </c>
      <c r="M24" s="12">
        <v>10</v>
      </c>
      <c r="N24" s="12"/>
      <c r="O24" s="12"/>
      <c r="P24" s="12"/>
      <c r="Q24" s="12"/>
      <c r="R24" s="13">
        <f t="shared" si="1"/>
        <v>2</v>
      </c>
      <c r="S24" s="12">
        <v>10</v>
      </c>
      <c r="T24" s="12"/>
      <c r="U24" s="12"/>
      <c r="V24" s="13">
        <f t="shared" si="2"/>
        <v>2</v>
      </c>
      <c r="W24" s="12">
        <v>10</v>
      </c>
      <c r="X24" s="14">
        <f t="shared" si="3"/>
        <v>3</v>
      </c>
      <c r="Y24" s="28">
        <f t="shared" si="4"/>
        <v>10</v>
      </c>
      <c r="Z24" s="12">
        <v>10</v>
      </c>
      <c r="AA24" s="12">
        <v>10</v>
      </c>
      <c r="AB24" s="12"/>
      <c r="AC24" s="12"/>
      <c r="AD24" s="12"/>
      <c r="AE24" s="13">
        <f t="shared" si="5"/>
        <v>4</v>
      </c>
      <c r="AF24" s="12">
        <v>10</v>
      </c>
      <c r="AG24" s="12">
        <v>10</v>
      </c>
      <c r="AH24" s="12"/>
      <c r="AI24" s="12"/>
      <c r="AJ24" s="12"/>
      <c r="AK24" s="13">
        <f t="shared" si="6"/>
        <v>2</v>
      </c>
      <c r="AL24" s="12">
        <v>10</v>
      </c>
      <c r="AM24" s="12"/>
      <c r="AN24" s="12"/>
      <c r="AO24" s="13">
        <f t="shared" si="7"/>
        <v>4</v>
      </c>
      <c r="AP24" s="12"/>
      <c r="AQ24" s="14">
        <f t="shared" si="8"/>
        <v>0</v>
      </c>
      <c r="AR24" s="28">
        <f t="shared" si="9"/>
        <v>10</v>
      </c>
      <c r="AS24" s="12">
        <v>10</v>
      </c>
      <c r="AT24" s="12"/>
      <c r="AU24" s="12"/>
      <c r="AV24" s="12"/>
      <c r="AW24" s="12"/>
      <c r="AX24" s="13">
        <f t="shared" si="10"/>
        <v>2</v>
      </c>
      <c r="AY24" s="12">
        <v>7</v>
      </c>
      <c r="AZ24" s="12"/>
      <c r="BA24" s="12"/>
      <c r="BB24" s="12"/>
      <c r="BC24" s="12"/>
      <c r="BD24" s="13">
        <f t="shared" si="11"/>
        <v>1.4</v>
      </c>
      <c r="BE24" s="12">
        <v>6</v>
      </c>
      <c r="BF24" s="12"/>
      <c r="BG24" s="12"/>
      <c r="BH24" s="13">
        <f t="shared" si="12"/>
        <v>3.6</v>
      </c>
      <c r="BI24" s="12"/>
      <c r="BJ24" s="14">
        <f t="shared" si="13"/>
        <v>0</v>
      </c>
      <c r="BK24" s="28">
        <f t="shared" si="14"/>
        <v>7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28">
        <f t="shared" si="20"/>
        <v>7</v>
      </c>
      <c r="CF24" s="21"/>
      <c r="CG24" s="28">
        <f t="shared" si="21"/>
        <v>7</v>
      </c>
      <c r="CH24" s="16" t="str">
        <f t="shared" si="22"/>
        <v>Aprobado</v>
      </c>
    </row>
    <row r="25" spans="1:86" ht="20.25" customHeight="1" x14ac:dyDescent="0.4">
      <c r="A25" s="39">
        <v>13</v>
      </c>
      <c r="B25" s="2">
        <v>4520444</v>
      </c>
      <c r="C25" s="2">
        <v>5227</v>
      </c>
      <c r="D25" s="2">
        <v>14721</v>
      </c>
      <c r="E25" s="2" t="s">
        <v>85</v>
      </c>
      <c r="F25" s="40" t="s">
        <v>42</v>
      </c>
      <c r="G25" s="31">
        <v>9</v>
      </c>
      <c r="H25" s="7"/>
      <c r="I25" s="7"/>
      <c r="J25" s="7"/>
      <c r="K25" s="7"/>
      <c r="L25" s="13">
        <f t="shared" si="0"/>
        <v>2.7</v>
      </c>
      <c r="M25" s="7">
        <v>8</v>
      </c>
      <c r="N25" s="7"/>
      <c r="O25" s="7"/>
      <c r="P25" s="7"/>
      <c r="Q25" s="7"/>
      <c r="R25" s="13">
        <f t="shared" si="1"/>
        <v>1.6</v>
      </c>
      <c r="S25" s="7">
        <v>9</v>
      </c>
      <c r="T25" s="7"/>
      <c r="U25" s="7"/>
      <c r="V25" s="13">
        <f t="shared" si="2"/>
        <v>1.8</v>
      </c>
      <c r="W25" s="7">
        <v>10</v>
      </c>
      <c r="X25" s="14">
        <f t="shared" si="3"/>
        <v>3</v>
      </c>
      <c r="Y25" s="28">
        <f t="shared" si="4"/>
        <v>9.1</v>
      </c>
      <c r="Z25" s="7">
        <v>10</v>
      </c>
      <c r="AA25" s="7">
        <v>8</v>
      </c>
      <c r="AB25" s="7"/>
      <c r="AC25" s="7"/>
      <c r="AD25" s="7"/>
      <c r="AE25" s="13">
        <f t="shared" si="5"/>
        <v>3.6</v>
      </c>
      <c r="AF25" s="7">
        <v>10</v>
      </c>
      <c r="AG25" s="7">
        <v>10</v>
      </c>
      <c r="AH25" s="7"/>
      <c r="AI25" s="7"/>
      <c r="AJ25" s="7"/>
      <c r="AK25" s="13">
        <f t="shared" si="6"/>
        <v>2</v>
      </c>
      <c r="AL25" s="7">
        <v>8</v>
      </c>
      <c r="AM25" s="7"/>
      <c r="AN25" s="7"/>
      <c r="AO25" s="13">
        <f t="shared" si="7"/>
        <v>3.2</v>
      </c>
      <c r="AP25" s="7"/>
      <c r="AQ25" s="14">
        <f t="shared" si="8"/>
        <v>0</v>
      </c>
      <c r="AR25" s="28">
        <f t="shared" si="9"/>
        <v>8.8000000000000007</v>
      </c>
      <c r="AS25" s="7">
        <v>6</v>
      </c>
      <c r="AT25" s="7"/>
      <c r="AU25" s="7"/>
      <c r="AV25" s="7"/>
      <c r="AW25" s="7"/>
      <c r="AX25" s="13">
        <f t="shared" si="10"/>
        <v>1.2</v>
      </c>
      <c r="AY25" s="7">
        <v>7</v>
      </c>
      <c r="AZ25" s="7"/>
      <c r="BA25" s="7"/>
      <c r="BB25" s="7"/>
      <c r="BC25" s="7"/>
      <c r="BD25" s="13">
        <f t="shared" si="11"/>
        <v>1.4</v>
      </c>
      <c r="BE25" s="7">
        <v>6</v>
      </c>
      <c r="BF25" s="7"/>
      <c r="BG25" s="7"/>
      <c r="BH25" s="13">
        <f t="shared" si="12"/>
        <v>3.6</v>
      </c>
      <c r="BI25" s="7"/>
      <c r="BJ25" s="14">
        <f t="shared" si="13"/>
        <v>0</v>
      </c>
      <c r="BK25" s="28">
        <f t="shared" si="14"/>
        <v>6.2</v>
      </c>
      <c r="BL25" s="7"/>
      <c r="BM25" s="7"/>
      <c r="BN25" s="7"/>
      <c r="BO25" s="7"/>
      <c r="BP25" s="7"/>
      <c r="BQ25" s="13">
        <f t="shared" si="15"/>
        <v>0</v>
      </c>
      <c r="BR25" s="7"/>
      <c r="BS25" s="7"/>
      <c r="BT25" s="7"/>
      <c r="BU25" s="7"/>
      <c r="BV25" s="7"/>
      <c r="BW25" s="13">
        <f t="shared" si="16"/>
        <v>0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0</v>
      </c>
      <c r="CE25" s="28">
        <f t="shared" si="20"/>
        <v>6</v>
      </c>
      <c r="CF25" s="20"/>
      <c r="CG25" s="28">
        <f t="shared" si="21"/>
        <v>6</v>
      </c>
      <c r="CH25" s="17" t="str">
        <f t="shared" si="22"/>
        <v>Aprobado</v>
      </c>
    </row>
    <row r="26" spans="1:86" ht="20.25" customHeight="1" x14ac:dyDescent="0.4">
      <c r="A26" s="41">
        <v>14</v>
      </c>
      <c r="B26" s="3">
        <v>3297749</v>
      </c>
      <c r="C26" s="3">
        <v>5175</v>
      </c>
      <c r="D26" s="3">
        <v>14602</v>
      </c>
      <c r="E26" s="3" t="s">
        <v>86</v>
      </c>
      <c r="F26" s="42" t="s">
        <v>42</v>
      </c>
      <c r="G26" s="32">
        <v>10</v>
      </c>
      <c r="H26" s="12"/>
      <c r="I26" s="12"/>
      <c r="J26" s="12"/>
      <c r="K26" s="12"/>
      <c r="L26" s="13">
        <f t="shared" si="0"/>
        <v>3</v>
      </c>
      <c r="M26" s="12">
        <v>9</v>
      </c>
      <c r="N26" s="12"/>
      <c r="O26" s="12"/>
      <c r="P26" s="12"/>
      <c r="Q26" s="12"/>
      <c r="R26" s="13">
        <f t="shared" si="1"/>
        <v>1.8</v>
      </c>
      <c r="S26" s="12">
        <v>10</v>
      </c>
      <c r="T26" s="12"/>
      <c r="U26" s="12"/>
      <c r="V26" s="13">
        <f t="shared" si="2"/>
        <v>2</v>
      </c>
      <c r="W26" s="12">
        <v>8</v>
      </c>
      <c r="X26" s="14">
        <f t="shared" si="3"/>
        <v>2.4</v>
      </c>
      <c r="Y26" s="28">
        <f t="shared" si="4"/>
        <v>9.1999999999999993</v>
      </c>
      <c r="Z26" s="12">
        <v>10</v>
      </c>
      <c r="AA26" s="12">
        <v>9</v>
      </c>
      <c r="AB26" s="12"/>
      <c r="AC26" s="12"/>
      <c r="AD26" s="12"/>
      <c r="AE26" s="13">
        <f t="shared" si="5"/>
        <v>3.8</v>
      </c>
      <c r="AF26" s="12">
        <v>9</v>
      </c>
      <c r="AG26" s="12">
        <v>9</v>
      </c>
      <c r="AH26" s="12"/>
      <c r="AI26" s="12"/>
      <c r="AJ26" s="12"/>
      <c r="AK26" s="13">
        <f t="shared" si="6"/>
        <v>1.8</v>
      </c>
      <c r="AL26" s="12">
        <v>8</v>
      </c>
      <c r="AM26" s="12"/>
      <c r="AN26" s="12"/>
      <c r="AO26" s="13">
        <f t="shared" si="7"/>
        <v>3.2</v>
      </c>
      <c r="AP26" s="12"/>
      <c r="AQ26" s="14">
        <f t="shared" si="8"/>
        <v>0</v>
      </c>
      <c r="AR26" s="28">
        <f t="shared" si="9"/>
        <v>8.8000000000000007</v>
      </c>
      <c r="AS26" s="12">
        <v>7</v>
      </c>
      <c r="AT26" s="12"/>
      <c r="AU26" s="12"/>
      <c r="AV26" s="12"/>
      <c r="AW26" s="12"/>
      <c r="AX26" s="13">
        <f t="shared" si="10"/>
        <v>1.4</v>
      </c>
      <c r="AY26" s="12">
        <v>7</v>
      </c>
      <c r="AZ26" s="12"/>
      <c r="BA26" s="12"/>
      <c r="BB26" s="12"/>
      <c r="BC26" s="12"/>
      <c r="BD26" s="13">
        <f t="shared" si="11"/>
        <v>1.4</v>
      </c>
      <c r="BE26" s="12">
        <v>7</v>
      </c>
      <c r="BF26" s="12"/>
      <c r="BG26" s="12"/>
      <c r="BH26" s="13">
        <f t="shared" si="12"/>
        <v>4.2</v>
      </c>
      <c r="BI26" s="12"/>
      <c r="BJ26" s="14">
        <f t="shared" si="13"/>
        <v>0</v>
      </c>
      <c r="BK26" s="28">
        <f t="shared" si="14"/>
        <v>7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28">
        <f t="shared" si="20"/>
        <v>6</v>
      </c>
      <c r="CF26" s="21"/>
      <c r="CG26" s="28">
        <f t="shared" si="21"/>
        <v>6</v>
      </c>
      <c r="CH26" s="16" t="str">
        <f t="shared" si="22"/>
        <v>Aprobado</v>
      </c>
    </row>
    <row r="27" spans="1:86" ht="20.25" customHeight="1" x14ac:dyDescent="0.4">
      <c r="A27" s="39">
        <v>15</v>
      </c>
      <c r="B27" s="2">
        <v>4520474</v>
      </c>
      <c r="C27" s="2">
        <v>5198</v>
      </c>
      <c r="D27" s="2">
        <v>14651</v>
      </c>
      <c r="E27" s="2" t="s">
        <v>87</v>
      </c>
      <c r="F27" s="40" t="s">
        <v>37</v>
      </c>
      <c r="G27" s="31">
        <v>10</v>
      </c>
      <c r="H27" s="7"/>
      <c r="I27" s="7"/>
      <c r="J27" s="7"/>
      <c r="K27" s="7"/>
      <c r="L27" s="13">
        <f t="shared" si="0"/>
        <v>3</v>
      </c>
      <c r="M27" s="7">
        <v>10</v>
      </c>
      <c r="N27" s="7"/>
      <c r="O27" s="7"/>
      <c r="P27" s="7"/>
      <c r="Q27" s="7"/>
      <c r="R27" s="13">
        <f t="shared" si="1"/>
        <v>2</v>
      </c>
      <c r="S27" s="7">
        <v>10</v>
      </c>
      <c r="T27" s="7"/>
      <c r="U27" s="7"/>
      <c r="V27" s="13">
        <f t="shared" si="2"/>
        <v>2</v>
      </c>
      <c r="W27" s="7">
        <v>10</v>
      </c>
      <c r="X27" s="14">
        <f t="shared" si="3"/>
        <v>3</v>
      </c>
      <c r="Y27" s="28">
        <f t="shared" si="4"/>
        <v>10</v>
      </c>
      <c r="Z27" s="7">
        <v>10</v>
      </c>
      <c r="AA27" s="7">
        <v>10</v>
      </c>
      <c r="AB27" s="7"/>
      <c r="AC27" s="7"/>
      <c r="AD27" s="7"/>
      <c r="AE27" s="13">
        <f t="shared" si="5"/>
        <v>4</v>
      </c>
      <c r="AF27" s="7">
        <v>10</v>
      </c>
      <c r="AG27" s="7">
        <v>10</v>
      </c>
      <c r="AH27" s="7"/>
      <c r="AI27" s="7"/>
      <c r="AJ27" s="7"/>
      <c r="AK27" s="13">
        <f t="shared" si="6"/>
        <v>2</v>
      </c>
      <c r="AL27" s="7">
        <v>10</v>
      </c>
      <c r="AM27" s="7"/>
      <c r="AN27" s="7"/>
      <c r="AO27" s="13">
        <f t="shared" si="7"/>
        <v>4</v>
      </c>
      <c r="AP27" s="7"/>
      <c r="AQ27" s="14">
        <f t="shared" si="8"/>
        <v>0</v>
      </c>
      <c r="AR27" s="28">
        <f t="shared" si="9"/>
        <v>10</v>
      </c>
      <c r="AS27" s="7">
        <v>10</v>
      </c>
      <c r="AT27" s="7"/>
      <c r="AU27" s="7"/>
      <c r="AV27" s="7"/>
      <c r="AW27" s="7"/>
      <c r="AX27" s="13">
        <f t="shared" si="10"/>
        <v>2</v>
      </c>
      <c r="AY27" s="7">
        <v>10</v>
      </c>
      <c r="AZ27" s="7"/>
      <c r="BA27" s="7"/>
      <c r="BB27" s="7"/>
      <c r="BC27" s="7"/>
      <c r="BD27" s="13">
        <f t="shared" si="11"/>
        <v>2</v>
      </c>
      <c r="BE27" s="7">
        <v>10</v>
      </c>
      <c r="BF27" s="7"/>
      <c r="BG27" s="7"/>
      <c r="BH27" s="13">
        <f t="shared" si="12"/>
        <v>6</v>
      </c>
      <c r="BI27" s="7"/>
      <c r="BJ27" s="14">
        <f t="shared" si="13"/>
        <v>0</v>
      </c>
      <c r="BK27" s="28">
        <f t="shared" si="14"/>
        <v>10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28">
        <f t="shared" si="20"/>
        <v>8</v>
      </c>
      <c r="CF27" s="20"/>
      <c r="CG27" s="28">
        <f t="shared" si="21"/>
        <v>8</v>
      </c>
      <c r="CH27" s="17" t="str">
        <f t="shared" si="22"/>
        <v>Aprobado</v>
      </c>
    </row>
    <row r="28" spans="1:86" ht="20.25" customHeight="1" x14ac:dyDescent="0.4">
      <c r="A28" s="41">
        <v>16</v>
      </c>
      <c r="B28" s="3">
        <v>7196109</v>
      </c>
      <c r="C28" s="3">
        <v>5176</v>
      </c>
      <c r="D28" s="3">
        <v>14604</v>
      </c>
      <c r="E28" s="3" t="s">
        <v>88</v>
      </c>
      <c r="F28" s="42" t="s">
        <v>42</v>
      </c>
      <c r="G28" s="32">
        <v>6</v>
      </c>
      <c r="H28" s="12"/>
      <c r="I28" s="12"/>
      <c r="J28" s="12"/>
      <c r="K28" s="12"/>
      <c r="L28" s="13">
        <f t="shared" si="0"/>
        <v>1.8</v>
      </c>
      <c r="M28" s="12"/>
      <c r="N28" s="12"/>
      <c r="O28" s="12"/>
      <c r="P28" s="12"/>
      <c r="Q28" s="12"/>
      <c r="R28" s="13">
        <f t="shared" si="1"/>
        <v>0</v>
      </c>
      <c r="S28" s="12"/>
      <c r="T28" s="12"/>
      <c r="U28" s="12"/>
      <c r="V28" s="13">
        <f t="shared" si="2"/>
        <v>0</v>
      </c>
      <c r="W28" s="12"/>
      <c r="X28" s="14">
        <f t="shared" si="3"/>
        <v>0</v>
      </c>
      <c r="Y28" s="28">
        <f t="shared" si="4"/>
        <v>1.8</v>
      </c>
      <c r="Z28" s="12"/>
      <c r="AA28" s="12"/>
      <c r="AB28" s="12"/>
      <c r="AC28" s="12"/>
      <c r="AD28" s="12"/>
      <c r="AE28" s="13">
        <f t="shared" si="5"/>
        <v>0</v>
      </c>
      <c r="AF28" s="12"/>
      <c r="AG28" s="12"/>
      <c r="AH28" s="12"/>
      <c r="AI28" s="12"/>
      <c r="AJ28" s="12"/>
      <c r="AK28" s="13">
        <f t="shared" si="6"/>
        <v>0</v>
      </c>
      <c r="AL28" s="12"/>
      <c r="AM28" s="12"/>
      <c r="AN28" s="12"/>
      <c r="AO28" s="13">
        <f t="shared" si="7"/>
        <v>0</v>
      </c>
      <c r="AP28" s="12"/>
      <c r="AQ28" s="14">
        <f t="shared" si="8"/>
        <v>0</v>
      </c>
      <c r="AR28" s="28">
        <f t="shared" si="9"/>
        <v>0</v>
      </c>
      <c r="AS28" s="12"/>
      <c r="AT28" s="12"/>
      <c r="AU28" s="12"/>
      <c r="AV28" s="12"/>
      <c r="AW28" s="12"/>
      <c r="AX28" s="13">
        <f t="shared" si="10"/>
        <v>0</v>
      </c>
      <c r="AY28" s="12"/>
      <c r="AZ28" s="12"/>
      <c r="BA28" s="12"/>
      <c r="BB28" s="12"/>
      <c r="BC28" s="12"/>
      <c r="BD28" s="13">
        <f t="shared" si="11"/>
        <v>0</v>
      </c>
      <c r="BE28" s="12"/>
      <c r="BF28" s="12"/>
      <c r="BG28" s="12"/>
      <c r="BH28" s="13">
        <f t="shared" si="12"/>
        <v>0</v>
      </c>
      <c r="BI28" s="12"/>
      <c r="BJ28" s="14">
        <f t="shared" si="13"/>
        <v>0</v>
      </c>
      <c r="BK28" s="28">
        <f t="shared" si="14"/>
        <v>0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28">
        <f t="shared" si="20"/>
        <v>0</v>
      </c>
      <c r="CF28" s="21"/>
      <c r="CG28" s="28">
        <f t="shared" si="21"/>
        <v>0</v>
      </c>
      <c r="CH28" s="16" t="str">
        <f t="shared" si="22"/>
        <v>Reprobado</v>
      </c>
    </row>
    <row r="29" spans="1:86" ht="20.25" customHeight="1" x14ac:dyDescent="0.4">
      <c r="A29" s="39">
        <v>17</v>
      </c>
      <c r="B29" s="2">
        <v>6657929</v>
      </c>
      <c r="C29" s="2">
        <v>5250</v>
      </c>
      <c r="D29" s="2">
        <v>14780</v>
      </c>
      <c r="E29" s="2" t="s">
        <v>89</v>
      </c>
      <c r="F29" s="40" t="s">
        <v>42</v>
      </c>
      <c r="G29" s="31">
        <v>8</v>
      </c>
      <c r="H29" s="7"/>
      <c r="I29" s="7"/>
      <c r="J29" s="7"/>
      <c r="K29" s="7"/>
      <c r="L29" s="13">
        <f t="shared" si="0"/>
        <v>2.4</v>
      </c>
      <c r="M29" s="7">
        <v>10</v>
      </c>
      <c r="N29" s="7"/>
      <c r="O29" s="7"/>
      <c r="P29" s="7"/>
      <c r="Q29" s="7"/>
      <c r="R29" s="13">
        <f t="shared" si="1"/>
        <v>2</v>
      </c>
      <c r="S29" s="7">
        <v>8</v>
      </c>
      <c r="T29" s="7"/>
      <c r="U29" s="7"/>
      <c r="V29" s="13">
        <f t="shared" si="2"/>
        <v>1.6</v>
      </c>
      <c r="W29" s="7">
        <v>9</v>
      </c>
      <c r="X29" s="14">
        <f t="shared" si="3"/>
        <v>2.7</v>
      </c>
      <c r="Y29" s="28">
        <f t="shared" si="4"/>
        <v>8.6999999999999993</v>
      </c>
      <c r="Z29" s="7">
        <v>10</v>
      </c>
      <c r="AA29" s="7">
        <v>8</v>
      </c>
      <c r="AB29" s="7"/>
      <c r="AC29" s="7"/>
      <c r="AD29" s="7"/>
      <c r="AE29" s="13">
        <f t="shared" si="5"/>
        <v>3.6</v>
      </c>
      <c r="AF29" s="7">
        <v>7</v>
      </c>
      <c r="AG29" s="7">
        <v>5</v>
      </c>
      <c r="AH29" s="7"/>
      <c r="AI29" s="7"/>
      <c r="AJ29" s="7"/>
      <c r="AK29" s="13">
        <f t="shared" si="6"/>
        <v>1.2</v>
      </c>
      <c r="AL29" s="7">
        <v>8</v>
      </c>
      <c r="AM29" s="7"/>
      <c r="AN29" s="7"/>
      <c r="AO29" s="13">
        <f t="shared" si="7"/>
        <v>3.2</v>
      </c>
      <c r="AP29" s="7"/>
      <c r="AQ29" s="14">
        <f t="shared" si="8"/>
        <v>0</v>
      </c>
      <c r="AR29" s="28">
        <f t="shared" si="9"/>
        <v>8</v>
      </c>
      <c r="AS29" s="7">
        <v>7</v>
      </c>
      <c r="AT29" s="7"/>
      <c r="AU29" s="7"/>
      <c r="AV29" s="7"/>
      <c r="AW29" s="7"/>
      <c r="AX29" s="13">
        <f t="shared" si="10"/>
        <v>1.4</v>
      </c>
      <c r="AY29" s="7">
        <v>7</v>
      </c>
      <c r="AZ29" s="7"/>
      <c r="BA29" s="7"/>
      <c r="BB29" s="7"/>
      <c r="BC29" s="7"/>
      <c r="BD29" s="13">
        <f t="shared" si="11"/>
        <v>1.4</v>
      </c>
      <c r="BE29" s="7">
        <v>8</v>
      </c>
      <c r="BF29" s="7"/>
      <c r="BG29" s="7"/>
      <c r="BH29" s="13">
        <f t="shared" si="12"/>
        <v>4.8</v>
      </c>
      <c r="BI29" s="7"/>
      <c r="BJ29" s="14">
        <f t="shared" si="13"/>
        <v>0</v>
      </c>
      <c r="BK29" s="28">
        <f t="shared" si="14"/>
        <v>7.6</v>
      </c>
      <c r="BL29" s="7"/>
      <c r="BM29" s="7"/>
      <c r="BN29" s="7"/>
      <c r="BO29" s="7"/>
      <c r="BP29" s="7"/>
      <c r="BQ29" s="13">
        <f t="shared" si="15"/>
        <v>0</v>
      </c>
      <c r="BR29" s="7"/>
      <c r="BS29" s="7"/>
      <c r="BT29" s="7"/>
      <c r="BU29" s="7"/>
      <c r="BV29" s="7"/>
      <c r="BW29" s="13">
        <f t="shared" si="16"/>
        <v>0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0</v>
      </c>
      <c r="CE29" s="28">
        <f t="shared" si="20"/>
        <v>6</v>
      </c>
      <c r="CF29" s="20"/>
      <c r="CG29" s="28">
        <f t="shared" si="21"/>
        <v>6</v>
      </c>
      <c r="CH29" s="17" t="str">
        <f t="shared" si="22"/>
        <v>Aprobado</v>
      </c>
    </row>
    <row r="30" spans="1:86" ht="20.25" customHeight="1" x14ac:dyDescent="0.4">
      <c r="A30" s="41">
        <v>18</v>
      </c>
      <c r="B30" s="3">
        <v>10837327</v>
      </c>
      <c r="C30" s="3">
        <v>5181</v>
      </c>
      <c r="D30" s="3">
        <v>14617</v>
      </c>
      <c r="E30" s="3" t="s">
        <v>90</v>
      </c>
      <c r="F30" s="42" t="s">
        <v>42</v>
      </c>
      <c r="G30" s="32">
        <v>9</v>
      </c>
      <c r="H30" s="12"/>
      <c r="I30" s="12"/>
      <c r="J30" s="12"/>
      <c r="K30" s="12"/>
      <c r="L30" s="13">
        <f t="shared" si="0"/>
        <v>2.7</v>
      </c>
      <c r="M30" s="12">
        <v>9.5</v>
      </c>
      <c r="N30" s="12"/>
      <c r="O30" s="12"/>
      <c r="P30" s="12"/>
      <c r="Q30" s="12"/>
      <c r="R30" s="13">
        <f t="shared" si="1"/>
        <v>1.9</v>
      </c>
      <c r="S30" s="12">
        <v>9</v>
      </c>
      <c r="T30" s="12"/>
      <c r="U30" s="12"/>
      <c r="V30" s="13">
        <f t="shared" si="2"/>
        <v>1.8</v>
      </c>
      <c r="W30" s="12">
        <v>10</v>
      </c>
      <c r="X30" s="14">
        <f t="shared" si="3"/>
        <v>3</v>
      </c>
      <c r="Y30" s="28">
        <f t="shared" si="4"/>
        <v>9.4</v>
      </c>
      <c r="Z30" s="12">
        <v>10</v>
      </c>
      <c r="AA30" s="12">
        <v>9</v>
      </c>
      <c r="AB30" s="12"/>
      <c r="AC30" s="12"/>
      <c r="AD30" s="12"/>
      <c r="AE30" s="13">
        <f t="shared" si="5"/>
        <v>3.8</v>
      </c>
      <c r="AF30" s="12">
        <v>10</v>
      </c>
      <c r="AG30" s="12">
        <v>9.5</v>
      </c>
      <c r="AH30" s="12"/>
      <c r="AI30" s="12"/>
      <c r="AJ30" s="12"/>
      <c r="AK30" s="13">
        <f t="shared" si="6"/>
        <v>1.95</v>
      </c>
      <c r="AL30" s="12">
        <v>8</v>
      </c>
      <c r="AM30" s="12"/>
      <c r="AN30" s="12"/>
      <c r="AO30" s="13">
        <f t="shared" si="7"/>
        <v>3.2</v>
      </c>
      <c r="AP30" s="12"/>
      <c r="AQ30" s="14">
        <f t="shared" si="8"/>
        <v>0</v>
      </c>
      <c r="AR30" s="28">
        <f t="shared" si="9"/>
        <v>9</v>
      </c>
      <c r="AS30" s="12">
        <v>9</v>
      </c>
      <c r="AT30" s="12"/>
      <c r="AU30" s="12"/>
      <c r="AV30" s="12"/>
      <c r="AW30" s="12"/>
      <c r="AX30" s="13">
        <f t="shared" si="10"/>
        <v>1.8</v>
      </c>
      <c r="AY30" s="12">
        <v>8</v>
      </c>
      <c r="AZ30" s="12"/>
      <c r="BA30" s="12"/>
      <c r="BB30" s="12"/>
      <c r="BC30" s="12"/>
      <c r="BD30" s="13">
        <f t="shared" si="11"/>
        <v>1.6</v>
      </c>
      <c r="BE30" s="12">
        <v>7</v>
      </c>
      <c r="BF30" s="12"/>
      <c r="BG30" s="12"/>
      <c r="BH30" s="13">
        <f t="shared" si="12"/>
        <v>4.2</v>
      </c>
      <c r="BI30" s="12"/>
      <c r="BJ30" s="14">
        <f t="shared" si="13"/>
        <v>0</v>
      </c>
      <c r="BK30" s="28">
        <f t="shared" si="14"/>
        <v>7.6</v>
      </c>
      <c r="BL30" s="12"/>
      <c r="BM30" s="12"/>
      <c r="BN30" s="12"/>
      <c r="BO30" s="12"/>
      <c r="BP30" s="12"/>
      <c r="BQ30" s="13">
        <f t="shared" si="15"/>
        <v>0</v>
      </c>
      <c r="BR30" s="12"/>
      <c r="BS30" s="12"/>
      <c r="BT30" s="12"/>
      <c r="BU30" s="12"/>
      <c r="BV30" s="12"/>
      <c r="BW30" s="13">
        <f t="shared" si="16"/>
        <v>0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0</v>
      </c>
      <c r="CE30" s="28">
        <f t="shared" si="20"/>
        <v>7</v>
      </c>
      <c r="CF30" s="21"/>
      <c r="CG30" s="28">
        <f t="shared" si="21"/>
        <v>7</v>
      </c>
      <c r="CH30" s="16" t="str">
        <f t="shared" si="22"/>
        <v>Aprobado</v>
      </c>
    </row>
    <row r="31" spans="1:86" ht="20.25" customHeight="1" x14ac:dyDescent="0.4">
      <c r="A31" s="39">
        <v>19</v>
      </c>
      <c r="B31" s="2">
        <v>5822462</v>
      </c>
      <c r="C31" s="2">
        <v>5226</v>
      </c>
      <c r="D31" s="2">
        <v>14719</v>
      </c>
      <c r="E31" s="2" t="s">
        <v>91</v>
      </c>
      <c r="F31" s="40" t="s">
        <v>37</v>
      </c>
      <c r="G31" s="31">
        <v>10</v>
      </c>
      <c r="H31" s="7"/>
      <c r="I31" s="7"/>
      <c r="J31" s="7"/>
      <c r="K31" s="7"/>
      <c r="L31" s="13">
        <f t="shared" si="0"/>
        <v>3</v>
      </c>
      <c r="M31" s="7">
        <v>8</v>
      </c>
      <c r="N31" s="7"/>
      <c r="O31" s="7"/>
      <c r="P31" s="7"/>
      <c r="Q31" s="7"/>
      <c r="R31" s="13">
        <f t="shared" si="1"/>
        <v>1.6</v>
      </c>
      <c r="S31" s="7">
        <v>8</v>
      </c>
      <c r="T31" s="7"/>
      <c r="U31" s="7"/>
      <c r="V31" s="13">
        <f t="shared" si="2"/>
        <v>1.6</v>
      </c>
      <c r="W31" s="7">
        <v>8</v>
      </c>
      <c r="X31" s="14">
        <f t="shared" si="3"/>
        <v>2.4</v>
      </c>
      <c r="Y31" s="28">
        <f t="shared" si="4"/>
        <v>8.6</v>
      </c>
      <c r="Z31" s="7">
        <v>10</v>
      </c>
      <c r="AA31" s="7">
        <v>8</v>
      </c>
      <c r="AB31" s="7"/>
      <c r="AC31" s="7"/>
      <c r="AD31" s="7"/>
      <c r="AE31" s="13">
        <f t="shared" si="5"/>
        <v>3.6</v>
      </c>
      <c r="AF31" s="7">
        <v>10</v>
      </c>
      <c r="AG31" s="7">
        <v>10</v>
      </c>
      <c r="AH31" s="7"/>
      <c r="AI31" s="7"/>
      <c r="AJ31" s="7"/>
      <c r="AK31" s="13">
        <f t="shared" si="6"/>
        <v>2</v>
      </c>
      <c r="AL31" s="7">
        <v>9</v>
      </c>
      <c r="AM31" s="7"/>
      <c r="AN31" s="7"/>
      <c r="AO31" s="13">
        <f t="shared" si="7"/>
        <v>3.6</v>
      </c>
      <c r="AP31" s="7"/>
      <c r="AQ31" s="14">
        <f t="shared" si="8"/>
        <v>0</v>
      </c>
      <c r="AR31" s="28">
        <f t="shared" si="9"/>
        <v>9.1999999999999993</v>
      </c>
      <c r="AS31" s="7">
        <v>9</v>
      </c>
      <c r="AT31" s="7"/>
      <c r="AU31" s="7"/>
      <c r="AV31" s="7"/>
      <c r="AW31" s="7"/>
      <c r="AX31" s="13">
        <f t="shared" si="10"/>
        <v>1.8</v>
      </c>
      <c r="AY31" s="7">
        <v>10</v>
      </c>
      <c r="AZ31" s="7"/>
      <c r="BA31" s="7"/>
      <c r="BB31" s="7"/>
      <c r="BC31" s="7"/>
      <c r="BD31" s="13">
        <f t="shared" si="11"/>
        <v>2</v>
      </c>
      <c r="BE31" s="7">
        <v>10</v>
      </c>
      <c r="BF31" s="7"/>
      <c r="BG31" s="7"/>
      <c r="BH31" s="13">
        <f t="shared" si="12"/>
        <v>6</v>
      </c>
      <c r="BI31" s="7"/>
      <c r="BJ31" s="14">
        <f t="shared" si="13"/>
        <v>0</v>
      </c>
      <c r="BK31" s="28">
        <f t="shared" si="14"/>
        <v>9.8000000000000007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28">
        <f t="shared" si="20"/>
        <v>7</v>
      </c>
      <c r="CF31" s="20"/>
      <c r="CG31" s="28">
        <f t="shared" si="21"/>
        <v>7</v>
      </c>
      <c r="CH31" s="17" t="str">
        <f t="shared" si="22"/>
        <v>Aprobado</v>
      </c>
    </row>
    <row r="32" spans="1:86" ht="20.25" customHeight="1" x14ac:dyDescent="0.4">
      <c r="A32" s="41">
        <v>20</v>
      </c>
      <c r="B32" s="3">
        <v>5822461</v>
      </c>
      <c r="C32" s="3">
        <v>5199</v>
      </c>
      <c r="D32" s="3">
        <v>14657</v>
      </c>
      <c r="E32" s="3" t="s">
        <v>92</v>
      </c>
      <c r="F32" s="42" t="s">
        <v>37</v>
      </c>
      <c r="G32" s="32">
        <v>10</v>
      </c>
      <c r="H32" s="12"/>
      <c r="I32" s="12"/>
      <c r="J32" s="12"/>
      <c r="K32" s="12"/>
      <c r="L32" s="13">
        <f t="shared" si="0"/>
        <v>3</v>
      </c>
      <c r="M32" s="12">
        <v>9</v>
      </c>
      <c r="N32" s="12"/>
      <c r="O32" s="12"/>
      <c r="P32" s="12"/>
      <c r="Q32" s="12"/>
      <c r="R32" s="13">
        <f t="shared" si="1"/>
        <v>1.8</v>
      </c>
      <c r="S32" s="12">
        <v>8</v>
      </c>
      <c r="T32" s="12"/>
      <c r="U32" s="12"/>
      <c r="V32" s="13">
        <f t="shared" si="2"/>
        <v>1.6</v>
      </c>
      <c r="W32" s="12">
        <v>9</v>
      </c>
      <c r="X32" s="14">
        <f t="shared" si="3"/>
        <v>2.7</v>
      </c>
      <c r="Y32" s="28">
        <f t="shared" si="4"/>
        <v>9.1</v>
      </c>
      <c r="Z32" s="12">
        <v>10</v>
      </c>
      <c r="AA32" s="12">
        <v>10</v>
      </c>
      <c r="AB32" s="12"/>
      <c r="AC32" s="12"/>
      <c r="AD32" s="12"/>
      <c r="AE32" s="13">
        <f t="shared" si="5"/>
        <v>4</v>
      </c>
      <c r="AF32" s="12">
        <v>10</v>
      </c>
      <c r="AG32" s="12">
        <v>10</v>
      </c>
      <c r="AH32" s="12"/>
      <c r="AI32" s="12"/>
      <c r="AJ32" s="12"/>
      <c r="AK32" s="13">
        <f t="shared" si="6"/>
        <v>2</v>
      </c>
      <c r="AL32" s="12">
        <v>10</v>
      </c>
      <c r="AM32" s="12"/>
      <c r="AN32" s="12"/>
      <c r="AO32" s="13">
        <f t="shared" si="7"/>
        <v>4</v>
      </c>
      <c r="AP32" s="12"/>
      <c r="AQ32" s="14">
        <f t="shared" si="8"/>
        <v>0</v>
      </c>
      <c r="AR32" s="28">
        <f t="shared" si="9"/>
        <v>10</v>
      </c>
      <c r="AS32" s="12">
        <v>10</v>
      </c>
      <c r="AT32" s="12"/>
      <c r="AU32" s="12"/>
      <c r="AV32" s="12"/>
      <c r="AW32" s="12"/>
      <c r="AX32" s="13">
        <f t="shared" si="10"/>
        <v>2</v>
      </c>
      <c r="AY32" s="12">
        <v>10</v>
      </c>
      <c r="AZ32" s="12"/>
      <c r="BA32" s="12"/>
      <c r="BB32" s="12"/>
      <c r="BC32" s="12"/>
      <c r="BD32" s="13">
        <f t="shared" si="11"/>
        <v>2</v>
      </c>
      <c r="BE32" s="12">
        <v>10</v>
      </c>
      <c r="BF32" s="12"/>
      <c r="BG32" s="12"/>
      <c r="BH32" s="13">
        <f t="shared" si="12"/>
        <v>6</v>
      </c>
      <c r="BI32" s="12"/>
      <c r="BJ32" s="14">
        <f t="shared" si="13"/>
        <v>0</v>
      </c>
      <c r="BK32" s="28">
        <f t="shared" si="14"/>
        <v>10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28">
        <f t="shared" si="20"/>
        <v>7</v>
      </c>
      <c r="CF32" s="21"/>
      <c r="CG32" s="28">
        <f t="shared" si="21"/>
        <v>7</v>
      </c>
      <c r="CH32" s="16" t="str">
        <f t="shared" si="22"/>
        <v>Aprobado</v>
      </c>
    </row>
    <row r="33" spans="1:86" ht="20.25" customHeight="1" x14ac:dyDescent="0.4">
      <c r="A33" s="39">
        <v>21</v>
      </c>
      <c r="B33" s="2">
        <v>6657941</v>
      </c>
      <c r="C33" s="2">
        <v>5184</v>
      </c>
      <c r="D33" s="2">
        <v>14623</v>
      </c>
      <c r="E33" s="2" t="s">
        <v>93</v>
      </c>
      <c r="F33" s="40" t="s">
        <v>37</v>
      </c>
      <c r="G33" s="31">
        <v>10</v>
      </c>
      <c r="H33" s="7"/>
      <c r="I33" s="7"/>
      <c r="J33" s="7"/>
      <c r="K33" s="7"/>
      <c r="L33" s="13">
        <f t="shared" si="0"/>
        <v>3</v>
      </c>
      <c r="M33" s="7">
        <v>8</v>
      </c>
      <c r="N33" s="7"/>
      <c r="O33" s="7"/>
      <c r="P33" s="7"/>
      <c r="Q33" s="7"/>
      <c r="R33" s="13">
        <f t="shared" si="1"/>
        <v>1.6</v>
      </c>
      <c r="S33" s="7">
        <v>9</v>
      </c>
      <c r="T33" s="7"/>
      <c r="U33" s="7"/>
      <c r="V33" s="13">
        <f t="shared" si="2"/>
        <v>1.8</v>
      </c>
      <c r="W33" s="7">
        <v>9</v>
      </c>
      <c r="X33" s="14">
        <f t="shared" si="3"/>
        <v>2.7</v>
      </c>
      <c r="Y33" s="28">
        <f t="shared" si="4"/>
        <v>9.1</v>
      </c>
      <c r="Z33" s="7">
        <v>10</v>
      </c>
      <c r="AA33" s="7">
        <v>10</v>
      </c>
      <c r="AB33" s="7"/>
      <c r="AC33" s="7"/>
      <c r="AD33" s="7"/>
      <c r="AE33" s="13">
        <f t="shared" si="5"/>
        <v>4</v>
      </c>
      <c r="AF33" s="7">
        <v>10</v>
      </c>
      <c r="AG33" s="7">
        <v>9.5</v>
      </c>
      <c r="AH33" s="7"/>
      <c r="AI33" s="7"/>
      <c r="AJ33" s="7"/>
      <c r="AK33" s="13">
        <f t="shared" si="6"/>
        <v>1.95</v>
      </c>
      <c r="AL33" s="7">
        <v>10</v>
      </c>
      <c r="AM33" s="7"/>
      <c r="AN33" s="7"/>
      <c r="AO33" s="13">
        <f t="shared" si="7"/>
        <v>4</v>
      </c>
      <c r="AP33" s="7"/>
      <c r="AQ33" s="14">
        <f t="shared" si="8"/>
        <v>0</v>
      </c>
      <c r="AR33" s="28">
        <f t="shared" si="9"/>
        <v>10</v>
      </c>
      <c r="AS33" s="7">
        <v>10</v>
      </c>
      <c r="AT33" s="7"/>
      <c r="AU33" s="7"/>
      <c r="AV33" s="7"/>
      <c r="AW33" s="7"/>
      <c r="AX33" s="13">
        <f t="shared" si="10"/>
        <v>2</v>
      </c>
      <c r="AY33" s="7">
        <v>10</v>
      </c>
      <c r="AZ33" s="7"/>
      <c r="BA33" s="7"/>
      <c r="BB33" s="7"/>
      <c r="BC33" s="7"/>
      <c r="BD33" s="13">
        <f t="shared" si="11"/>
        <v>2</v>
      </c>
      <c r="BE33" s="7">
        <v>10</v>
      </c>
      <c r="BF33" s="7"/>
      <c r="BG33" s="7"/>
      <c r="BH33" s="13">
        <f t="shared" si="12"/>
        <v>6</v>
      </c>
      <c r="BI33" s="7"/>
      <c r="BJ33" s="14">
        <f t="shared" si="13"/>
        <v>0</v>
      </c>
      <c r="BK33" s="28">
        <f t="shared" si="14"/>
        <v>10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28">
        <f t="shared" si="20"/>
        <v>7</v>
      </c>
      <c r="CF33" s="20"/>
      <c r="CG33" s="28">
        <f t="shared" si="21"/>
        <v>7</v>
      </c>
      <c r="CH33" s="17" t="str">
        <f t="shared" si="22"/>
        <v>Aprobado</v>
      </c>
    </row>
    <row r="34" spans="1:86" ht="20.25" customHeight="1" x14ac:dyDescent="0.4">
      <c r="A34" s="41">
        <v>22</v>
      </c>
      <c r="B34" s="3">
        <v>6473120</v>
      </c>
      <c r="C34" s="3">
        <v>5249</v>
      </c>
      <c r="D34" s="3">
        <v>14773</v>
      </c>
      <c r="E34" s="3" t="s">
        <v>94</v>
      </c>
      <c r="F34" s="42" t="s">
        <v>37</v>
      </c>
      <c r="G34" s="32">
        <v>10</v>
      </c>
      <c r="H34" s="12"/>
      <c r="I34" s="12"/>
      <c r="J34" s="12"/>
      <c r="K34" s="12"/>
      <c r="L34" s="13">
        <f t="shared" si="0"/>
        <v>3</v>
      </c>
      <c r="M34" s="12">
        <v>10</v>
      </c>
      <c r="N34" s="12"/>
      <c r="O34" s="12"/>
      <c r="P34" s="12"/>
      <c r="Q34" s="12"/>
      <c r="R34" s="13">
        <f t="shared" si="1"/>
        <v>2</v>
      </c>
      <c r="S34" s="12">
        <v>10</v>
      </c>
      <c r="T34" s="12"/>
      <c r="U34" s="12"/>
      <c r="V34" s="13">
        <f t="shared" si="2"/>
        <v>2</v>
      </c>
      <c r="W34" s="12">
        <v>10</v>
      </c>
      <c r="X34" s="14">
        <f t="shared" si="3"/>
        <v>3</v>
      </c>
      <c r="Y34" s="28">
        <f t="shared" si="4"/>
        <v>10</v>
      </c>
      <c r="Z34" s="12">
        <v>10</v>
      </c>
      <c r="AA34" s="12">
        <v>10</v>
      </c>
      <c r="AB34" s="12"/>
      <c r="AC34" s="12"/>
      <c r="AD34" s="12"/>
      <c r="AE34" s="13">
        <f t="shared" si="5"/>
        <v>4</v>
      </c>
      <c r="AF34" s="12">
        <v>10</v>
      </c>
      <c r="AG34" s="12">
        <v>10</v>
      </c>
      <c r="AH34" s="12"/>
      <c r="AI34" s="12"/>
      <c r="AJ34" s="12"/>
      <c r="AK34" s="13">
        <f t="shared" si="6"/>
        <v>2</v>
      </c>
      <c r="AL34" s="12">
        <v>10</v>
      </c>
      <c r="AM34" s="12"/>
      <c r="AN34" s="12"/>
      <c r="AO34" s="13">
        <f t="shared" si="7"/>
        <v>4</v>
      </c>
      <c r="AP34" s="12"/>
      <c r="AQ34" s="14">
        <f t="shared" si="8"/>
        <v>0</v>
      </c>
      <c r="AR34" s="28">
        <f t="shared" si="9"/>
        <v>10</v>
      </c>
      <c r="AS34" s="12">
        <v>10</v>
      </c>
      <c r="AT34" s="12"/>
      <c r="AU34" s="12"/>
      <c r="AV34" s="12"/>
      <c r="AW34" s="12"/>
      <c r="AX34" s="13">
        <f t="shared" si="10"/>
        <v>2</v>
      </c>
      <c r="AY34" s="12">
        <v>10</v>
      </c>
      <c r="AZ34" s="12"/>
      <c r="BA34" s="12"/>
      <c r="BB34" s="12"/>
      <c r="BC34" s="12"/>
      <c r="BD34" s="13">
        <f t="shared" si="11"/>
        <v>2</v>
      </c>
      <c r="BE34" s="12">
        <v>10</v>
      </c>
      <c r="BF34" s="12"/>
      <c r="BG34" s="12"/>
      <c r="BH34" s="13">
        <f t="shared" si="12"/>
        <v>6</v>
      </c>
      <c r="BI34" s="12"/>
      <c r="BJ34" s="14">
        <f t="shared" si="13"/>
        <v>0</v>
      </c>
      <c r="BK34" s="28">
        <f t="shared" si="14"/>
        <v>10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8</v>
      </c>
      <c r="CF34" s="21"/>
      <c r="CG34" s="28">
        <f t="shared" si="21"/>
        <v>8</v>
      </c>
      <c r="CH34" s="16" t="str">
        <f t="shared" si="22"/>
        <v>Aprobado</v>
      </c>
    </row>
    <row r="35" spans="1:86" ht="20.25" customHeight="1" x14ac:dyDescent="0.4">
      <c r="A35" s="39">
        <v>23</v>
      </c>
      <c r="B35" s="2">
        <v>5718803</v>
      </c>
      <c r="C35" s="2">
        <v>5182</v>
      </c>
      <c r="D35" s="2">
        <v>14619</v>
      </c>
      <c r="E35" s="2" t="s">
        <v>95</v>
      </c>
      <c r="F35" s="40" t="s">
        <v>37</v>
      </c>
      <c r="G35" s="31">
        <v>10</v>
      </c>
      <c r="H35" s="7"/>
      <c r="I35" s="7"/>
      <c r="J35" s="7"/>
      <c r="K35" s="7"/>
      <c r="L35" s="13">
        <f t="shared" si="0"/>
        <v>3</v>
      </c>
      <c r="M35" s="7">
        <v>9.8000000000000007</v>
      </c>
      <c r="N35" s="7"/>
      <c r="O35" s="7"/>
      <c r="P35" s="7"/>
      <c r="Q35" s="7"/>
      <c r="R35" s="13">
        <f t="shared" si="1"/>
        <v>1.96</v>
      </c>
      <c r="S35" s="7">
        <v>9</v>
      </c>
      <c r="T35" s="7"/>
      <c r="U35" s="7"/>
      <c r="V35" s="13">
        <f t="shared" si="2"/>
        <v>1.8</v>
      </c>
      <c r="W35" s="7">
        <v>10</v>
      </c>
      <c r="X35" s="14">
        <f t="shared" si="3"/>
        <v>3</v>
      </c>
      <c r="Y35" s="28">
        <f t="shared" si="4"/>
        <v>9.8000000000000007</v>
      </c>
      <c r="Z35" s="7">
        <v>10</v>
      </c>
      <c r="AA35" s="7">
        <v>10</v>
      </c>
      <c r="AB35" s="7"/>
      <c r="AC35" s="7"/>
      <c r="AD35" s="7"/>
      <c r="AE35" s="13">
        <f t="shared" si="5"/>
        <v>4</v>
      </c>
      <c r="AF35" s="7">
        <v>10</v>
      </c>
      <c r="AG35" s="7">
        <v>10</v>
      </c>
      <c r="AH35" s="7"/>
      <c r="AI35" s="7"/>
      <c r="AJ35" s="7"/>
      <c r="AK35" s="13">
        <f t="shared" si="6"/>
        <v>2</v>
      </c>
      <c r="AL35" s="7">
        <v>10</v>
      </c>
      <c r="AM35" s="7"/>
      <c r="AN35" s="7"/>
      <c r="AO35" s="13">
        <f t="shared" si="7"/>
        <v>4</v>
      </c>
      <c r="AP35" s="7"/>
      <c r="AQ35" s="14">
        <f t="shared" si="8"/>
        <v>0</v>
      </c>
      <c r="AR35" s="28">
        <f t="shared" si="9"/>
        <v>10</v>
      </c>
      <c r="AS35" s="7">
        <v>10</v>
      </c>
      <c r="AT35" s="7"/>
      <c r="AU35" s="7"/>
      <c r="AV35" s="7"/>
      <c r="AW35" s="7"/>
      <c r="AX35" s="13">
        <f t="shared" si="10"/>
        <v>2</v>
      </c>
      <c r="AY35" s="7">
        <v>10</v>
      </c>
      <c r="AZ35" s="7"/>
      <c r="BA35" s="7"/>
      <c r="BB35" s="7"/>
      <c r="BC35" s="7"/>
      <c r="BD35" s="13">
        <f t="shared" si="11"/>
        <v>2</v>
      </c>
      <c r="BE35" s="7">
        <v>10</v>
      </c>
      <c r="BF35" s="7"/>
      <c r="BG35" s="7"/>
      <c r="BH35" s="13">
        <f t="shared" si="12"/>
        <v>6</v>
      </c>
      <c r="BI35" s="7"/>
      <c r="BJ35" s="14">
        <f t="shared" si="13"/>
        <v>0</v>
      </c>
      <c r="BK35" s="28">
        <f t="shared" si="14"/>
        <v>10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7</v>
      </c>
      <c r="CF35" s="20"/>
      <c r="CG35" s="28">
        <f t="shared" si="21"/>
        <v>7</v>
      </c>
      <c r="CH35" s="17" t="str">
        <f t="shared" si="22"/>
        <v>Aprobado</v>
      </c>
    </row>
    <row r="36" spans="1:86" ht="20.25" customHeight="1" x14ac:dyDescent="0.4">
      <c r="A36" s="41">
        <v>24</v>
      </c>
      <c r="B36" s="3">
        <v>19825710</v>
      </c>
      <c r="C36" s="3">
        <v>5186</v>
      </c>
      <c r="D36" s="3">
        <v>14627</v>
      </c>
      <c r="E36" s="3" t="s">
        <v>96</v>
      </c>
      <c r="F36" s="42" t="s">
        <v>42</v>
      </c>
      <c r="G36" s="32">
        <v>10</v>
      </c>
      <c r="H36" s="12"/>
      <c r="I36" s="12"/>
      <c r="J36" s="12"/>
      <c r="K36" s="12"/>
      <c r="L36" s="13">
        <f t="shared" si="0"/>
        <v>3</v>
      </c>
      <c r="M36" s="12">
        <v>9.5</v>
      </c>
      <c r="N36" s="12"/>
      <c r="O36" s="12"/>
      <c r="P36" s="12"/>
      <c r="Q36" s="12"/>
      <c r="R36" s="13">
        <f t="shared" si="1"/>
        <v>1.9</v>
      </c>
      <c r="S36" s="12">
        <v>10</v>
      </c>
      <c r="T36" s="12"/>
      <c r="U36" s="12"/>
      <c r="V36" s="13">
        <f t="shared" si="2"/>
        <v>2</v>
      </c>
      <c r="W36" s="12">
        <v>9</v>
      </c>
      <c r="X36" s="14">
        <f t="shared" si="3"/>
        <v>2.7</v>
      </c>
      <c r="Y36" s="28">
        <f t="shared" si="4"/>
        <v>9.6</v>
      </c>
      <c r="Z36" s="12">
        <v>10</v>
      </c>
      <c r="AA36" s="12">
        <v>10</v>
      </c>
      <c r="AB36" s="12"/>
      <c r="AC36" s="12"/>
      <c r="AD36" s="12"/>
      <c r="AE36" s="13">
        <f t="shared" si="5"/>
        <v>4</v>
      </c>
      <c r="AF36" s="12">
        <v>10</v>
      </c>
      <c r="AG36" s="12">
        <v>10</v>
      </c>
      <c r="AH36" s="12"/>
      <c r="AI36" s="12"/>
      <c r="AJ36" s="12"/>
      <c r="AK36" s="13">
        <f t="shared" si="6"/>
        <v>2</v>
      </c>
      <c r="AL36" s="12">
        <v>10</v>
      </c>
      <c r="AM36" s="12"/>
      <c r="AN36" s="12"/>
      <c r="AO36" s="13">
        <f t="shared" si="7"/>
        <v>4</v>
      </c>
      <c r="AP36" s="12"/>
      <c r="AQ36" s="14">
        <f t="shared" si="8"/>
        <v>0</v>
      </c>
      <c r="AR36" s="28">
        <f t="shared" si="9"/>
        <v>10</v>
      </c>
      <c r="AS36" s="12">
        <v>10</v>
      </c>
      <c r="AT36" s="12"/>
      <c r="AU36" s="12"/>
      <c r="AV36" s="12"/>
      <c r="AW36" s="12"/>
      <c r="AX36" s="13">
        <f t="shared" si="10"/>
        <v>2</v>
      </c>
      <c r="AY36" s="12">
        <v>10</v>
      </c>
      <c r="AZ36" s="12"/>
      <c r="BA36" s="12"/>
      <c r="BB36" s="12"/>
      <c r="BC36" s="12"/>
      <c r="BD36" s="13">
        <f t="shared" si="11"/>
        <v>2</v>
      </c>
      <c r="BE36" s="12">
        <v>10</v>
      </c>
      <c r="BF36" s="12"/>
      <c r="BG36" s="12"/>
      <c r="BH36" s="13">
        <f t="shared" si="12"/>
        <v>6</v>
      </c>
      <c r="BI36" s="12"/>
      <c r="BJ36" s="14">
        <f t="shared" si="13"/>
        <v>0</v>
      </c>
      <c r="BK36" s="28">
        <f t="shared" si="14"/>
        <v>10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7</v>
      </c>
      <c r="CF36" s="21"/>
      <c r="CG36" s="28">
        <f t="shared" si="21"/>
        <v>7</v>
      </c>
      <c r="CH36" s="16" t="str">
        <f t="shared" si="22"/>
        <v>Aprobado</v>
      </c>
    </row>
    <row r="37" spans="1:86" ht="20.25" customHeight="1" x14ac:dyDescent="0.4">
      <c r="A37" s="39">
        <v>25</v>
      </c>
      <c r="B37" s="2">
        <v>19834284</v>
      </c>
      <c r="C37" s="2">
        <v>5183</v>
      </c>
      <c r="D37" s="2">
        <v>14621</v>
      </c>
      <c r="E37" s="2" t="s">
        <v>97</v>
      </c>
      <c r="F37" s="40" t="s">
        <v>37</v>
      </c>
      <c r="G37" s="31">
        <v>10</v>
      </c>
      <c r="H37" s="7"/>
      <c r="I37" s="7"/>
      <c r="J37" s="7"/>
      <c r="K37" s="7"/>
      <c r="L37" s="13">
        <f t="shared" si="0"/>
        <v>3</v>
      </c>
      <c r="M37" s="7">
        <v>9.5</v>
      </c>
      <c r="N37" s="7"/>
      <c r="O37" s="7"/>
      <c r="P37" s="7"/>
      <c r="Q37" s="7"/>
      <c r="R37" s="13">
        <f t="shared" si="1"/>
        <v>1.9</v>
      </c>
      <c r="S37" s="7">
        <v>10</v>
      </c>
      <c r="T37" s="7"/>
      <c r="U37" s="7"/>
      <c r="V37" s="13">
        <f t="shared" si="2"/>
        <v>2</v>
      </c>
      <c r="W37" s="7">
        <v>10</v>
      </c>
      <c r="X37" s="14">
        <f t="shared" si="3"/>
        <v>3</v>
      </c>
      <c r="Y37" s="28">
        <f t="shared" si="4"/>
        <v>9.9</v>
      </c>
      <c r="Z37" s="7">
        <v>10</v>
      </c>
      <c r="AA37" s="7">
        <v>10</v>
      </c>
      <c r="AB37" s="7"/>
      <c r="AC37" s="7"/>
      <c r="AD37" s="7"/>
      <c r="AE37" s="13">
        <f t="shared" si="5"/>
        <v>4</v>
      </c>
      <c r="AF37" s="7">
        <v>10</v>
      </c>
      <c r="AG37" s="7">
        <v>10</v>
      </c>
      <c r="AH37" s="7"/>
      <c r="AI37" s="7"/>
      <c r="AJ37" s="7"/>
      <c r="AK37" s="13">
        <f t="shared" si="6"/>
        <v>2</v>
      </c>
      <c r="AL37" s="7">
        <v>10</v>
      </c>
      <c r="AM37" s="7"/>
      <c r="AN37" s="7"/>
      <c r="AO37" s="13">
        <f t="shared" si="7"/>
        <v>4</v>
      </c>
      <c r="AP37" s="7"/>
      <c r="AQ37" s="14">
        <f t="shared" si="8"/>
        <v>0</v>
      </c>
      <c r="AR37" s="28">
        <f t="shared" si="9"/>
        <v>10</v>
      </c>
      <c r="AS37" s="7">
        <v>10</v>
      </c>
      <c r="AT37" s="7"/>
      <c r="AU37" s="7"/>
      <c r="AV37" s="7"/>
      <c r="AW37" s="7"/>
      <c r="AX37" s="13">
        <f t="shared" si="10"/>
        <v>2</v>
      </c>
      <c r="AY37" s="7">
        <v>10</v>
      </c>
      <c r="AZ37" s="7"/>
      <c r="BA37" s="7"/>
      <c r="BB37" s="7"/>
      <c r="BC37" s="7"/>
      <c r="BD37" s="13">
        <f t="shared" si="11"/>
        <v>2</v>
      </c>
      <c r="BE37" s="7">
        <v>10</v>
      </c>
      <c r="BF37" s="7"/>
      <c r="BG37" s="7"/>
      <c r="BH37" s="13">
        <f t="shared" si="12"/>
        <v>6</v>
      </c>
      <c r="BI37" s="7"/>
      <c r="BJ37" s="14">
        <f t="shared" si="13"/>
        <v>0</v>
      </c>
      <c r="BK37" s="28">
        <f t="shared" si="14"/>
        <v>10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7</v>
      </c>
      <c r="CF37" s="20"/>
      <c r="CG37" s="28">
        <f t="shared" si="21"/>
        <v>7</v>
      </c>
      <c r="CH37" s="17" t="str">
        <f t="shared" si="22"/>
        <v>Aprobado</v>
      </c>
    </row>
    <row r="38" spans="1:86" ht="20.25" customHeight="1" x14ac:dyDescent="0.4">
      <c r="A38" s="41">
        <v>26</v>
      </c>
      <c r="B38" s="3">
        <v>6473139</v>
      </c>
      <c r="C38" s="3">
        <v>5224</v>
      </c>
      <c r="D38" s="3">
        <v>14712</v>
      </c>
      <c r="E38" s="3" t="s">
        <v>98</v>
      </c>
      <c r="F38" s="42" t="s">
        <v>37</v>
      </c>
      <c r="G38" s="32">
        <v>7</v>
      </c>
      <c r="H38" s="12"/>
      <c r="I38" s="12"/>
      <c r="J38" s="12"/>
      <c r="K38" s="12"/>
      <c r="L38" s="13">
        <f t="shared" si="0"/>
        <v>2.1</v>
      </c>
      <c r="M38" s="12">
        <v>7</v>
      </c>
      <c r="N38" s="12"/>
      <c r="O38" s="12"/>
      <c r="P38" s="12"/>
      <c r="Q38" s="12"/>
      <c r="R38" s="13">
        <f t="shared" si="1"/>
        <v>1.4</v>
      </c>
      <c r="S38" s="12">
        <v>10</v>
      </c>
      <c r="T38" s="12"/>
      <c r="U38" s="12"/>
      <c r="V38" s="13">
        <f t="shared" si="2"/>
        <v>2</v>
      </c>
      <c r="W38" s="12">
        <v>9</v>
      </c>
      <c r="X38" s="14">
        <f t="shared" si="3"/>
        <v>2.7</v>
      </c>
      <c r="Y38" s="28">
        <f t="shared" si="4"/>
        <v>8.1999999999999993</v>
      </c>
      <c r="Z38" s="12">
        <v>10</v>
      </c>
      <c r="AA38" s="12">
        <v>10</v>
      </c>
      <c r="AB38" s="12"/>
      <c r="AC38" s="12"/>
      <c r="AD38" s="12"/>
      <c r="AE38" s="13">
        <f t="shared" si="5"/>
        <v>4</v>
      </c>
      <c r="AF38" s="12">
        <v>9</v>
      </c>
      <c r="AG38" s="12">
        <v>10</v>
      </c>
      <c r="AH38" s="12"/>
      <c r="AI38" s="12"/>
      <c r="AJ38" s="12"/>
      <c r="AK38" s="13">
        <f t="shared" si="6"/>
        <v>1.9</v>
      </c>
      <c r="AL38" s="12">
        <v>8</v>
      </c>
      <c r="AM38" s="12"/>
      <c r="AN38" s="12"/>
      <c r="AO38" s="13">
        <f t="shared" si="7"/>
        <v>3.2</v>
      </c>
      <c r="AP38" s="12"/>
      <c r="AQ38" s="14">
        <f t="shared" si="8"/>
        <v>0</v>
      </c>
      <c r="AR38" s="28">
        <f t="shared" si="9"/>
        <v>9.1</v>
      </c>
      <c r="AS38" s="12">
        <v>10</v>
      </c>
      <c r="AT38" s="12"/>
      <c r="AU38" s="12"/>
      <c r="AV38" s="12"/>
      <c r="AW38" s="12"/>
      <c r="AX38" s="13">
        <f t="shared" si="10"/>
        <v>2</v>
      </c>
      <c r="AY38" s="12">
        <v>10</v>
      </c>
      <c r="AZ38" s="12"/>
      <c r="BA38" s="12"/>
      <c r="BB38" s="12"/>
      <c r="BC38" s="12"/>
      <c r="BD38" s="13">
        <f t="shared" si="11"/>
        <v>2</v>
      </c>
      <c r="BE38" s="12">
        <v>10</v>
      </c>
      <c r="BF38" s="12"/>
      <c r="BG38" s="12"/>
      <c r="BH38" s="13">
        <f t="shared" si="12"/>
        <v>6</v>
      </c>
      <c r="BI38" s="12"/>
      <c r="BJ38" s="14">
        <f t="shared" si="13"/>
        <v>0</v>
      </c>
      <c r="BK38" s="28">
        <f t="shared" si="14"/>
        <v>10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7</v>
      </c>
      <c r="CF38" s="21"/>
      <c r="CG38" s="28">
        <f t="shared" si="21"/>
        <v>7</v>
      </c>
      <c r="CH38" s="16" t="str">
        <f t="shared" si="22"/>
        <v>Aprobado</v>
      </c>
    </row>
    <row r="39" spans="1:86" ht="20.25" customHeight="1" x14ac:dyDescent="0.4">
      <c r="A39" s="39">
        <v>27</v>
      </c>
      <c r="B39" s="2">
        <v>6473154</v>
      </c>
      <c r="C39" s="2">
        <v>5188</v>
      </c>
      <c r="D39" s="2">
        <v>14631</v>
      </c>
      <c r="E39" s="2" t="s">
        <v>99</v>
      </c>
      <c r="F39" s="40" t="s">
        <v>42</v>
      </c>
      <c r="G39" s="31">
        <v>10</v>
      </c>
      <c r="H39" s="7"/>
      <c r="I39" s="7"/>
      <c r="J39" s="7"/>
      <c r="K39" s="7"/>
      <c r="L39" s="13">
        <f t="shared" si="0"/>
        <v>3</v>
      </c>
      <c r="M39" s="7">
        <v>10</v>
      </c>
      <c r="N39" s="7"/>
      <c r="O39" s="7"/>
      <c r="P39" s="7"/>
      <c r="Q39" s="7"/>
      <c r="R39" s="13">
        <f t="shared" si="1"/>
        <v>2</v>
      </c>
      <c r="S39" s="7">
        <v>9</v>
      </c>
      <c r="T39" s="7"/>
      <c r="U39" s="7"/>
      <c r="V39" s="13">
        <f t="shared" si="2"/>
        <v>1.8</v>
      </c>
      <c r="W39" s="7">
        <v>8</v>
      </c>
      <c r="X39" s="14">
        <f t="shared" si="3"/>
        <v>2.4</v>
      </c>
      <c r="Y39" s="28">
        <f t="shared" si="4"/>
        <v>9.1999999999999993</v>
      </c>
      <c r="Z39" s="7">
        <v>10</v>
      </c>
      <c r="AA39" s="7">
        <v>9</v>
      </c>
      <c r="AB39" s="7"/>
      <c r="AC39" s="7"/>
      <c r="AD39" s="7"/>
      <c r="AE39" s="13">
        <f t="shared" si="5"/>
        <v>3.8</v>
      </c>
      <c r="AF39" s="7">
        <v>8</v>
      </c>
      <c r="AG39" s="7">
        <v>8</v>
      </c>
      <c r="AH39" s="7"/>
      <c r="AI39" s="7"/>
      <c r="AJ39" s="7"/>
      <c r="AK39" s="13">
        <f t="shared" si="6"/>
        <v>1.6</v>
      </c>
      <c r="AL39" s="7">
        <v>8</v>
      </c>
      <c r="AM39" s="7"/>
      <c r="AN39" s="7"/>
      <c r="AO39" s="13">
        <f t="shared" si="7"/>
        <v>3.2</v>
      </c>
      <c r="AP39" s="7"/>
      <c r="AQ39" s="14">
        <f t="shared" si="8"/>
        <v>0</v>
      </c>
      <c r="AR39" s="28">
        <f t="shared" si="9"/>
        <v>8.6</v>
      </c>
      <c r="AS39" s="7">
        <v>7</v>
      </c>
      <c r="AT39" s="7"/>
      <c r="AU39" s="7"/>
      <c r="AV39" s="7"/>
      <c r="AW39" s="7"/>
      <c r="AX39" s="13">
        <f t="shared" si="10"/>
        <v>1.4</v>
      </c>
      <c r="AY39" s="7">
        <v>8</v>
      </c>
      <c r="AZ39" s="7"/>
      <c r="BA39" s="7"/>
      <c r="BB39" s="7"/>
      <c r="BC39" s="7"/>
      <c r="BD39" s="13">
        <f t="shared" si="11"/>
        <v>1.6</v>
      </c>
      <c r="BE39" s="7">
        <v>9</v>
      </c>
      <c r="BF39" s="7"/>
      <c r="BG39" s="7"/>
      <c r="BH39" s="13">
        <f t="shared" si="12"/>
        <v>5.4</v>
      </c>
      <c r="BI39" s="7"/>
      <c r="BJ39" s="14">
        <f t="shared" si="13"/>
        <v>0</v>
      </c>
      <c r="BK39" s="28">
        <f t="shared" si="14"/>
        <v>8.4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>
        <f t="shared" si="20"/>
        <v>7</v>
      </c>
      <c r="CF39" s="20"/>
      <c r="CG39" s="28">
        <f t="shared" si="21"/>
        <v>7</v>
      </c>
      <c r="CH39" s="17" t="str">
        <f t="shared" si="22"/>
        <v>Aprobado</v>
      </c>
    </row>
    <row r="40" spans="1:86" ht="20.25" customHeight="1" x14ac:dyDescent="0.4">
      <c r="A40" s="41">
        <v>28</v>
      </c>
      <c r="B40" s="3">
        <v>4520480</v>
      </c>
      <c r="C40" s="3">
        <v>5187</v>
      </c>
      <c r="D40" s="3">
        <v>14629</v>
      </c>
      <c r="E40" s="3" t="s">
        <v>100</v>
      </c>
      <c r="F40" s="42" t="s">
        <v>37</v>
      </c>
      <c r="G40" s="32">
        <v>9</v>
      </c>
      <c r="H40" s="12"/>
      <c r="I40" s="12"/>
      <c r="J40" s="12"/>
      <c r="K40" s="12"/>
      <c r="L40" s="13">
        <f t="shared" si="0"/>
        <v>2.7</v>
      </c>
      <c r="M40" s="12">
        <v>8</v>
      </c>
      <c r="N40" s="12"/>
      <c r="O40" s="12"/>
      <c r="P40" s="12"/>
      <c r="Q40" s="12"/>
      <c r="R40" s="13">
        <f t="shared" si="1"/>
        <v>1.6</v>
      </c>
      <c r="S40" s="12">
        <v>8</v>
      </c>
      <c r="T40" s="12"/>
      <c r="U40" s="12"/>
      <c r="V40" s="13">
        <f t="shared" si="2"/>
        <v>1.6</v>
      </c>
      <c r="W40" s="12">
        <v>8</v>
      </c>
      <c r="X40" s="14">
        <f t="shared" si="3"/>
        <v>2.4</v>
      </c>
      <c r="Y40" s="28">
        <f t="shared" si="4"/>
        <v>8.3000000000000007</v>
      </c>
      <c r="Z40" s="12">
        <v>10</v>
      </c>
      <c r="AA40" s="12">
        <v>9</v>
      </c>
      <c r="AB40" s="12"/>
      <c r="AC40" s="12"/>
      <c r="AD40" s="12"/>
      <c r="AE40" s="13">
        <f t="shared" si="5"/>
        <v>3.8</v>
      </c>
      <c r="AF40" s="12">
        <v>10</v>
      </c>
      <c r="AG40" s="12">
        <v>9</v>
      </c>
      <c r="AH40" s="12"/>
      <c r="AI40" s="12"/>
      <c r="AJ40" s="12"/>
      <c r="AK40" s="13">
        <f t="shared" si="6"/>
        <v>1.9</v>
      </c>
      <c r="AL40" s="12">
        <v>9</v>
      </c>
      <c r="AM40" s="12"/>
      <c r="AN40" s="12"/>
      <c r="AO40" s="13">
        <f t="shared" si="7"/>
        <v>3.6</v>
      </c>
      <c r="AP40" s="12"/>
      <c r="AQ40" s="14">
        <f t="shared" si="8"/>
        <v>0</v>
      </c>
      <c r="AR40" s="28">
        <f t="shared" si="9"/>
        <v>9.3000000000000007</v>
      </c>
      <c r="AS40" s="12">
        <v>8</v>
      </c>
      <c r="AT40" s="12"/>
      <c r="AU40" s="12"/>
      <c r="AV40" s="12"/>
      <c r="AW40" s="12"/>
      <c r="AX40" s="13">
        <f t="shared" si="10"/>
        <v>1.6</v>
      </c>
      <c r="AY40" s="12">
        <v>9</v>
      </c>
      <c r="AZ40" s="12"/>
      <c r="BA40" s="12"/>
      <c r="BB40" s="12"/>
      <c r="BC40" s="12"/>
      <c r="BD40" s="13">
        <f t="shared" si="11"/>
        <v>1.8</v>
      </c>
      <c r="BE40" s="12">
        <v>10</v>
      </c>
      <c r="BF40" s="12"/>
      <c r="BG40" s="12"/>
      <c r="BH40" s="13">
        <f t="shared" si="12"/>
        <v>6</v>
      </c>
      <c r="BI40" s="12"/>
      <c r="BJ40" s="14">
        <f t="shared" si="13"/>
        <v>0</v>
      </c>
      <c r="BK40" s="28">
        <f t="shared" si="14"/>
        <v>9.4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7</v>
      </c>
      <c r="CF40" s="21"/>
      <c r="CG40" s="28">
        <f t="shared" si="21"/>
        <v>7</v>
      </c>
      <c r="CH40" s="16" t="str">
        <f t="shared" si="22"/>
        <v>Aprobado</v>
      </c>
    </row>
    <row r="41" spans="1:86" ht="20.25" customHeight="1" x14ac:dyDescent="0.4">
      <c r="A41" s="39">
        <v>29</v>
      </c>
      <c r="B41" s="2">
        <v>19833411</v>
      </c>
      <c r="C41" s="2">
        <v>5189</v>
      </c>
      <c r="D41" s="2">
        <v>14633</v>
      </c>
      <c r="E41" s="2" t="s">
        <v>101</v>
      </c>
      <c r="F41" s="40" t="s">
        <v>42</v>
      </c>
      <c r="G41" s="31">
        <v>7</v>
      </c>
      <c r="H41" s="7"/>
      <c r="I41" s="7"/>
      <c r="J41" s="7"/>
      <c r="K41" s="7"/>
      <c r="L41" s="13">
        <f t="shared" si="0"/>
        <v>2.1</v>
      </c>
      <c r="M41" s="7">
        <v>7</v>
      </c>
      <c r="N41" s="7"/>
      <c r="O41" s="7"/>
      <c r="P41" s="7"/>
      <c r="Q41" s="7"/>
      <c r="R41" s="13">
        <f t="shared" si="1"/>
        <v>1.4</v>
      </c>
      <c r="S41" s="7">
        <v>9</v>
      </c>
      <c r="T41" s="7"/>
      <c r="U41" s="7"/>
      <c r="V41" s="13">
        <f t="shared" si="2"/>
        <v>1.8</v>
      </c>
      <c r="W41" s="7">
        <v>9</v>
      </c>
      <c r="X41" s="14">
        <f t="shared" si="3"/>
        <v>2.7</v>
      </c>
      <c r="Y41" s="28">
        <f t="shared" si="4"/>
        <v>8</v>
      </c>
      <c r="Z41" s="7">
        <v>10</v>
      </c>
      <c r="AA41" s="7">
        <v>8</v>
      </c>
      <c r="AB41" s="7"/>
      <c r="AC41" s="7"/>
      <c r="AD41" s="7"/>
      <c r="AE41" s="13">
        <f t="shared" si="5"/>
        <v>3.6</v>
      </c>
      <c r="AF41" s="7">
        <v>10</v>
      </c>
      <c r="AG41" s="7"/>
      <c r="AH41" s="7"/>
      <c r="AI41" s="7"/>
      <c r="AJ41" s="7"/>
      <c r="AK41" s="13">
        <f t="shared" si="6"/>
        <v>1</v>
      </c>
      <c r="AL41" s="7">
        <v>9</v>
      </c>
      <c r="AM41" s="7"/>
      <c r="AN41" s="7"/>
      <c r="AO41" s="13">
        <f t="shared" si="7"/>
        <v>3.6</v>
      </c>
      <c r="AP41" s="7"/>
      <c r="AQ41" s="14">
        <f t="shared" si="8"/>
        <v>0</v>
      </c>
      <c r="AR41" s="28">
        <f t="shared" si="9"/>
        <v>8.1999999999999993</v>
      </c>
      <c r="AS41" s="7">
        <v>8</v>
      </c>
      <c r="AT41" s="7"/>
      <c r="AU41" s="7"/>
      <c r="AV41" s="7"/>
      <c r="AW41" s="7"/>
      <c r="AX41" s="13">
        <f t="shared" si="10"/>
        <v>1.6</v>
      </c>
      <c r="AY41" s="7">
        <v>7</v>
      </c>
      <c r="AZ41" s="7"/>
      <c r="BA41" s="7"/>
      <c r="BB41" s="7"/>
      <c r="BC41" s="7"/>
      <c r="BD41" s="13">
        <f t="shared" si="11"/>
        <v>1.4</v>
      </c>
      <c r="BE41" s="7">
        <v>7</v>
      </c>
      <c r="BF41" s="7"/>
      <c r="BG41" s="7"/>
      <c r="BH41" s="13">
        <f t="shared" si="12"/>
        <v>4.2</v>
      </c>
      <c r="BI41" s="7"/>
      <c r="BJ41" s="14">
        <f t="shared" si="13"/>
        <v>0</v>
      </c>
      <c r="BK41" s="28">
        <f t="shared" si="14"/>
        <v>7.2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6</v>
      </c>
      <c r="CF41" s="20"/>
      <c r="CG41" s="28">
        <f t="shared" si="21"/>
        <v>6</v>
      </c>
      <c r="CH41" s="17" t="str">
        <f t="shared" si="22"/>
        <v>Aprobado</v>
      </c>
    </row>
    <row r="42" spans="1:86" ht="20.25" customHeight="1" x14ac:dyDescent="0.4">
      <c r="A42" s="41">
        <v>30</v>
      </c>
      <c r="B42" s="3">
        <v>5834798</v>
      </c>
      <c r="C42" s="3">
        <v>5195</v>
      </c>
      <c r="D42" s="3">
        <v>14645</v>
      </c>
      <c r="E42" s="3" t="s">
        <v>102</v>
      </c>
      <c r="F42" s="42" t="s">
        <v>37</v>
      </c>
      <c r="G42" s="32">
        <v>8</v>
      </c>
      <c r="H42" s="12"/>
      <c r="I42" s="12"/>
      <c r="J42" s="12"/>
      <c r="K42" s="12"/>
      <c r="L42" s="13">
        <f t="shared" si="0"/>
        <v>2.4</v>
      </c>
      <c r="M42" s="12">
        <v>10</v>
      </c>
      <c r="N42" s="12"/>
      <c r="O42" s="12"/>
      <c r="P42" s="12"/>
      <c r="Q42" s="12"/>
      <c r="R42" s="13">
        <f t="shared" si="1"/>
        <v>2</v>
      </c>
      <c r="S42" s="12">
        <v>8</v>
      </c>
      <c r="T42" s="12"/>
      <c r="U42" s="12"/>
      <c r="V42" s="13">
        <f t="shared" si="2"/>
        <v>1.6</v>
      </c>
      <c r="W42" s="12">
        <v>9</v>
      </c>
      <c r="X42" s="14">
        <f t="shared" si="3"/>
        <v>2.7</v>
      </c>
      <c r="Y42" s="28">
        <f t="shared" si="4"/>
        <v>8.6999999999999993</v>
      </c>
      <c r="Z42" s="12">
        <v>10</v>
      </c>
      <c r="AA42" s="12">
        <v>10</v>
      </c>
      <c r="AB42" s="12"/>
      <c r="AC42" s="12"/>
      <c r="AD42" s="12"/>
      <c r="AE42" s="13">
        <f t="shared" si="5"/>
        <v>4</v>
      </c>
      <c r="AF42" s="12">
        <v>7</v>
      </c>
      <c r="AG42" s="12">
        <v>10</v>
      </c>
      <c r="AH42" s="12"/>
      <c r="AI42" s="12"/>
      <c r="AJ42" s="12"/>
      <c r="AK42" s="13">
        <f t="shared" si="6"/>
        <v>1.7</v>
      </c>
      <c r="AL42" s="12">
        <v>9</v>
      </c>
      <c r="AM42" s="12"/>
      <c r="AN42" s="12"/>
      <c r="AO42" s="13">
        <f t="shared" si="7"/>
        <v>3.6</v>
      </c>
      <c r="AP42" s="12"/>
      <c r="AQ42" s="14">
        <f t="shared" si="8"/>
        <v>0</v>
      </c>
      <c r="AR42" s="28">
        <f t="shared" si="9"/>
        <v>9.3000000000000007</v>
      </c>
      <c r="AS42" s="12">
        <v>10</v>
      </c>
      <c r="AT42" s="12"/>
      <c r="AU42" s="12"/>
      <c r="AV42" s="12"/>
      <c r="AW42" s="12"/>
      <c r="AX42" s="13">
        <f t="shared" si="10"/>
        <v>2</v>
      </c>
      <c r="AY42" s="12">
        <v>10</v>
      </c>
      <c r="AZ42" s="12"/>
      <c r="BA42" s="12"/>
      <c r="BB42" s="12"/>
      <c r="BC42" s="12"/>
      <c r="BD42" s="13">
        <f t="shared" si="11"/>
        <v>2</v>
      </c>
      <c r="BE42" s="12">
        <v>10</v>
      </c>
      <c r="BF42" s="12"/>
      <c r="BG42" s="12"/>
      <c r="BH42" s="13">
        <f t="shared" si="12"/>
        <v>6</v>
      </c>
      <c r="BI42" s="12"/>
      <c r="BJ42" s="14">
        <f t="shared" si="13"/>
        <v>0</v>
      </c>
      <c r="BK42" s="28">
        <f t="shared" si="14"/>
        <v>10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7</v>
      </c>
      <c r="CF42" s="21"/>
      <c r="CG42" s="28">
        <f t="shared" si="21"/>
        <v>7</v>
      </c>
      <c r="CH42" s="16" t="str">
        <f t="shared" si="22"/>
        <v>Aprobado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6" si="25">IF(OR($G$4="MEDIA",$G$4="BASICA - TERCER CICLO"),ROUND((S45*$S$11)+(T45*$T$11)+(U45*$U$11),2),ROUND((S45*$S$11)+(T45*$T$11)+(U45*$U$11),2))</f>
        <v>0</v>
      </c>
      <c r="W45" s="7"/>
      <c r="X45" s="14">
        <f t="shared" ref="X45:X76" si="26">IF(OR($G$4="MEDIA",$G$4="BASICA - TERCER CICLO"),ROUND((W45*$W$11),2),ROUND((W45*$W$11),0))</f>
        <v>0</v>
      </c>
      <c r="Y45" s="28">
        <f t="shared" ref="Y45:Y76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6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6" si="31">IF(OR($G$4="MEDIA",$G$4="BASICA - TERCER CICLO"),ROUND((AP45*$AP$11),2),ROUND((AP45*$AP$11),0))</f>
        <v>0</v>
      </c>
      <c r="AR45" s="28">
        <f t="shared" ref="AR45:AR76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6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6" si="36">IF(OR($G$4="MEDIA",$G$4="BASICA - TERCER CICLO"),ROUND((BI45*$BI$11),2),ROUND((BI45*$BI$11),0))</f>
        <v>0</v>
      </c>
      <c r="BK45" s="28">
        <f t="shared" ref="BK45:BK76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6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6" si="41">IF(OR($G$4="MEDIA",$G$4="BASICA - TERCER CICLO"),ROUND((CB45*$BI$11),2),ROUND((CB45*$BI$11),0))</f>
        <v>0</v>
      </c>
      <c r="CD45" s="28">
        <f t="shared" ref="CD45:CD76" si="42">IF(OR($G$4="MEDIA",$G$4="BASICA - TERCER CICLO"),ROUND((BQ45+BW45+CA45+CC45),1),IF($G$4="BASICA",ROUND((BQ45+BW45+CA45+CC45),0),ROUND((BQ45+BW45+CA45+CC45),1)))</f>
        <v>0</v>
      </c>
      <c r="CE45" s="28">
        <f t="shared" ref="CE45:CE76" si="43">IF($G$4 = "MEDIA",ROUND(((Y45+AR45+BK45+CD45)/4),0),ROUND(((Y45+AR45+BK45)/3),0))</f>
        <v>0</v>
      </c>
      <c r="CF45" s="20"/>
      <c r="CG45" s="28">
        <f t="shared" ref="CG45:CG76" si="44">IF(AND(CE45&lt;5,$G$4="BASICA"),ROUND((CE45+CF45)/2,0),IF(AND(CE45&lt;6,$G$4="MEDIA"),ROUND((CE45+CF45)/2,0),CE45))</f>
        <v>0</v>
      </c>
      <c r="CH45" s="17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20.25" customHeight="1" x14ac:dyDescent="0.4">
      <c r="A73" s="43"/>
      <c r="B73" s="44"/>
      <c r="C73" s="44"/>
      <c r="D73" s="44"/>
      <c r="E73" s="44"/>
      <c r="F73" s="45"/>
      <c r="G73" s="32"/>
      <c r="H73" s="12"/>
      <c r="I73" s="12"/>
      <c r="J73" s="12"/>
      <c r="K73" s="12"/>
      <c r="L73" s="13">
        <f t="shared" si="23"/>
        <v>0</v>
      </c>
      <c r="M73" s="12"/>
      <c r="N73" s="12"/>
      <c r="O73" s="12"/>
      <c r="P73" s="12"/>
      <c r="Q73" s="12"/>
      <c r="R73" s="13">
        <f t="shared" si="24"/>
        <v>0</v>
      </c>
      <c r="S73" s="12"/>
      <c r="T73" s="12"/>
      <c r="U73" s="12"/>
      <c r="V73" s="13">
        <f t="shared" si="25"/>
        <v>0</v>
      </c>
      <c r="W73" s="12"/>
      <c r="X73" s="14">
        <f t="shared" si="26"/>
        <v>0</v>
      </c>
      <c r="Y73" s="28">
        <f t="shared" si="27"/>
        <v>0</v>
      </c>
      <c r="Z73" s="12"/>
      <c r="AA73" s="12"/>
      <c r="AB73" s="12"/>
      <c r="AC73" s="12"/>
      <c r="AD73" s="12"/>
      <c r="AE73" s="13">
        <f t="shared" si="28"/>
        <v>0</v>
      </c>
      <c r="AF73" s="12"/>
      <c r="AG73" s="12"/>
      <c r="AH73" s="12"/>
      <c r="AI73" s="12"/>
      <c r="AJ73" s="12"/>
      <c r="AK73" s="13">
        <f t="shared" si="29"/>
        <v>0</v>
      </c>
      <c r="AL73" s="12"/>
      <c r="AM73" s="12"/>
      <c r="AN73" s="12"/>
      <c r="AO73" s="13">
        <f t="shared" si="30"/>
        <v>0</v>
      </c>
      <c r="AP73" s="12"/>
      <c r="AQ73" s="14">
        <f t="shared" si="31"/>
        <v>0</v>
      </c>
      <c r="AR73" s="28">
        <f t="shared" si="32"/>
        <v>0</v>
      </c>
      <c r="AS73" s="12"/>
      <c r="AT73" s="12"/>
      <c r="AU73" s="12"/>
      <c r="AV73" s="12"/>
      <c r="AW73" s="12"/>
      <c r="AX73" s="13">
        <f t="shared" si="33"/>
        <v>0</v>
      </c>
      <c r="AY73" s="12"/>
      <c r="AZ73" s="12"/>
      <c r="BA73" s="12"/>
      <c r="BB73" s="12"/>
      <c r="BC73" s="12"/>
      <c r="BD73" s="13">
        <f t="shared" si="34"/>
        <v>0</v>
      </c>
      <c r="BE73" s="12"/>
      <c r="BF73" s="12"/>
      <c r="BG73" s="12"/>
      <c r="BH73" s="13">
        <f t="shared" si="35"/>
        <v>0</v>
      </c>
      <c r="BI73" s="12"/>
      <c r="BJ73" s="14">
        <f t="shared" si="36"/>
        <v>0</v>
      </c>
      <c r="BK73" s="28">
        <f t="shared" si="37"/>
        <v>0</v>
      </c>
      <c r="BL73" s="12"/>
      <c r="BM73" s="12"/>
      <c r="BN73" s="12"/>
      <c r="BO73" s="12"/>
      <c r="BP73" s="12"/>
      <c r="BQ73" s="13">
        <f t="shared" si="38"/>
        <v>0</v>
      </c>
      <c r="BR73" s="12"/>
      <c r="BS73" s="12"/>
      <c r="BT73" s="12"/>
      <c r="BU73" s="12"/>
      <c r="BV73" s="12"/>
      <c r="BW73" s="13">
        <f t="shared" si="39"/>
        <v>0</v>
      </c>
      <c r="BX73" s="12"/>
      <c r="BY73" s="12"/>
      <c r="BZ73" s="12"/>
      <c r="CA73" s="13">
        <f t="shared" si="40"/>
        <v>0</v>
      </c>
      <c r="CB73" s="12"/>
      <c r="CC73" s="14">
        <f t="shared" si="41"/>
        <v>0</v>
      </c>
      <c r="CD73" s="28">
        <f t="shared" si="42"/>
        <v>0</v>
      </c>
      <c r="CE73" s="28">
        <f t="shared" si="43"/>
        <v>0</v>
      </c>
      <c r="CF73" s="21"/>
      <c r="CG73" s="28">
        <f t="shared" si="44"/>
        <v>0</v>
      </c>
      <c r="CH73" s="16" t="str">
        <f t="shared" si="45"/>
        <v>Reprobado</v>
      </c>
    </row>
    <row r="74" spans="1:86" ht="20.25" customHeight="1" x14ac:dyDescent="0.4">
      <c r="A74" s="43"/>
      <c r="B74" s="44"/>
      <c r="C74" s="44"/>
      <c r="D74" s="44"/>
      <c r="E74" s="44"/>
      <c r="F74" s="45"/>
      <c r="G74" s="32"/>
      <c r="H74" s="12"/>
      <c r="I74" s="12"/>
      <c r="J74" s="12"/>
      <c r="K74" s="12"/>
      <c r="L74" s="13">
        <f t="shared" si="23"/>
        <v>0</v>
      </c>
      <c r="M74" s="12"/>
      <c r="N74" s="12"/>
      <c r="O74" s="12"/>
      <c r="P74" s="12"/>
      <c r="Q74" s="12"/>
      <c r="R74" s="13">
        <f t="shared" si="24"/>
        <v>0</v>
      </c>
      <c r="S74" s="12"/>
      <c r="T74" s="12"/>
      <c r="U74" s="12"/>
      <c r="V74" s="13">
        <f t="shared" si="25"/>
        <v>0</v>
      </c>
      <c r="W74" s="12"/>
      <c r="X74" s="14">
        <f t="shared" si="26"/>
        <v>0</v>
      </c>
      <c r="Y74" s="28">
        <f t="shared" si="27"/>
        <v>0</v>
      </c>
      <c r="Z74" s="12"/>
      <c r="AA74" s="12"/>
      <c r="AB74" s="12"/>
      <c r="AC74" s="12"/>
      <c r="AD74" s="12"/>
      <c r="AE74" s="13">
        <f t="shared" si="28"/>
        <v>0</v>
      </c>
      <c r="AF74" s="12"/>
      <c r="AG74" s="12"/>
      <c r="AH74" s="12"/>
      <c r="AI74" s="12"/>
      <c r="AJ74" s="12"/>
      <c r="AK74" s="13">
        <f t="shared" si="29"/>
        <v>0</v>
      </c>
      <c r="AL74" s="12"/>
      <c r="AM74" s="12"/>
      <c r="AN74" s="12"/>
      <c r="AO74" s="13">
        <f t="shared" si="30"/>
        <v>0</v>
      </c>
      <c r="AP74" s="12"/>
      <c r="AQ74" s="14">
        <f t="shared" si="31"/>
        <v>0</v>
      </c>
      <c r="AR74" s="28">
        <f t="shared" si="32"/>
        <v>0</v>
      </c>
      <c r="AS74" s="12"/>
      <c r="AT74" s="12"/>
      <c r="AU74" s="12"/>
      <c r="AV74" s="12"/>
      <c r="AW74" s="12"/>
      <c r="AX74" s="13">
        <f t="shared" si="33"/>
        <v>0</v>
      </c>
      <c r="AY74" s="12"/>
      <c r="AZ74" s="12"/>
      <c r="BA74" s="12"/>
      <c r="BB74" s="12"/>
      <c r="BC74" s="12"/>
      <c r="BD74" s="13">
        <f t="shared" si="34"/>
        <v>0</v>
      </c>
      <c r="BE74" s="12"/>
      <c r="BF74" s="12"/>
      <c r="BG74" s="12"/>
      <c r="BH74" s="13">
        <f t="shared" si="35"/>
        <v>0</v>
      </c>
      <c r="BI74" s="12"/>
      <c r="BJ74" s="14">
        <f t="shared" si="36"/>
        <v>0</v>
      </c>
      <c r="BK74" s="28">
        <f t="shared" si="37"/>
        <v>0</v>
      </c>
      <c r="BL74" s="12"/>
      <c r="BM74" s="12"/>
      <c r="BN74" s="12"/>
      <c r="BO74" s="12"/>
      <c r="BP74" s="12"/>
      <c r="BQ74" s="13">
        <f t="shared" si="38"/>
        <v>0</v>
      </c>
      <c r="BR74" s="12"/>
      <c r="BS74" s="12"/>
      <c r="BT74" s="12"/>
      <c r="BU74" s="12"/>
      <c r="BV74" s="12"/>
      <c r="BW74" s="13">
        <f t="shared" si="39"/>
        <v>0</v>
      </c>
      <c r="BX74" s="12"/>
      <c r="BY74" s="12"/>
      <c r="BZ74" s="12"/>
      <c r="CA74" s="13">
        <f t="shared" si="40"/>
        <v>0</v>
      </c>
      <c r="CB74" s="12"/>
      <c r="CC74" s="14">
        <f t="shared" si="41"/>
        <v>0</v>
      </c>
      <c r="CD74" s="28">
        <f t="shared" si="42"/>
        <v>0</v>
      </c>
      <c r="CE74" s="28">
        <f t="shared" si="43"/>
        <v>0</v>
      </c>
      <c r="CF74" s="21"/>
      <c r="CG74" s="28">
        <f t="shared" si="44"/>
        <v>0</v>
      </c>
      <c r="CH74" s="16" t="str">
        <f t="shared" si="45"/>
        <v>Reprobado</v>
      </c>
    </row>
    <row r="75" spans="1:86" ht="20.25" customHeight="1" x14ac:dyDescent="0.4">
      <c r="A75" s="43"/>
      <c r="B75" s="44"/>
      <c r="C75" s="44"/>
      <c r="D75" s="44"/>
      <c r="E75" s="44"/>
      <c r="F75" s="45"/>
      <c r="G75" s="32"/>
      <c r="H75" s="12"/>
      <c r="I75" s="12"/>
      <c r="J75" s="12"/>
      <c r="K75" s="12"/>
      <c r="L75" s="13">
        <f t="shared" si="23"/>
        <v>0</v>
      </c>
      <c r="M75" s="12"/>
      <c r="N75" s="12"/>
      <c r="O75" s="12"/>
      <c r="P75" s="12"/>
      <c r="Q75" s="12"/>
      <c r="R75" s="13">
        <f t="shared" si="24"/>
        <v>0</v>
      </c>
      <c r="S75" s="12"/>
      <c r="T75" s="12"/>
      <c r="U75" s="12"/>
      <c r="V75" s="13">
        <f t="shared" si="25"/>
        <v>0</v>
      </c>
      <c r="W75" s="12"/>
      <c r="X75" s="14">
        <f t="shared" si="26"/>
        <v>0</v>
      </c>
      <c r="Y75" s="28">
        <f t="shared" si="27"/>
        <v>0</v>
      </c>
      <c r="Z75" s="12"/>
      <c r="AA75" s="12"/>
      <c r="AB75" s="12"/>
      <c r="AC75" s="12"/>
      <c r="AD75" s="12"/>
      <c r="AE75" s="13">
        <f t="shared" si="28"/>
        <v>0</v>
      </c>
      <c r="AF75" s="12"/>
      <c r="AG75" s="12"/>
      <c r="AH75" s="12"/>
      <c r="AI75" s="12"/>
      <c r="AJ75" s="12"/>
      <c r="AK75" s="13">
        <f t="shared" si="29"/>
        <v>0</v>
      </c>
      <c r="AL75" s="12"/>
      <c r="AM75" s="12"/>
      <c r="AN75" s="12"/>
      <c r="AO75" s="13">
        <f t="shared" si="30"/>
        <v>0</v>
      </c>
      <c r="AP75" s="12"/>
      <c r="AQ75" s="14">
        <f t="shared" si="31"/>
        <v>0</v>
      </c>
      <c r="AR75" s="28">
        <f t="shared" si="32"/>
        <v>0</v>
      </c>
      <c r="AS75" s="12"/>
      <c r="AT75" s="12"/>
      <c r="AU75" s="12"/>
      <c r="AV75" s="12"/>
      <c r="AW75" s="12"/>
      <c r="AX75" s="13">
        <f t="shared" si="33"/>
        <v>0</v>
      </c>
      <c r="AY75" s="12"/>
      <c r="AZ75" s="12"/>
      <c r="BA75" s="12"/>
      <c r="BB75" s="12"/>
      <c r="BC75" s="12"/>
      <c r="BD75" s="13">
        <f t="shared" si="34"/>
        <v>0</v>
      </c>
      <c r="BE75" s="12"/>
      <c r="BF75" s="12"/>
      <c r="BG75" s="12"/>
      <c r="BH75" s="13">
        <f t="shared" si="35"/>
        <v>0</v>
      </c>
      <c r="BI75" s="12"/>
      <c r="BJ75" s="14">
        <f t="shared" si="36"/>
        <v>0</v>
      </c>
      <c r="BK75" s="28">
        <f t="shared" si="37"/>
        <v>0</v>
      </c>
      <c r="BL75" s="12"/>
      <c r="BM75" s="12"/>
      <c r="BN75" s="12"/>
      <c r="BO75" s="12"/>
      <c r="BP75" s="12"/>
      <c r="BQ75" s="13">
        <f t="shared" si="38"/>
        <v>0</v>
      </c>
      <c r="BR75" s="12"/>
      <c r="BS75" s="12"/>
      <c r="BT75" s="12"/>
      <c r="BU75" s="12"/>
      <c r="BV75" s="12"/>
      <c r="BW75" s="13">
        <f t="shared" si="39"/>
        <v>0</v>
      </c>
      <c r="BX75" s="12"/>
      <c r="BY75" s="12"/>
      <c r="BZ75" s="12"/>
      <c r="CA75" s="13">
        <f t="shared" si="40"/>
        <v>0</v>
      </c>
      <c r="CB75" s="12"/>
      <c r="CC75" s="14">
        <f t="shared" si="41"/>
        <v>0</v>
      </c>
      <c r="CD75" s="28">
        <f t="shared" si="42"/>
        <v>0</v>
      </c>
      <c r="CE75" s="28">
        <f t="shared" si="43"/>
        <v>0</v>
      </c>
      <c r="CF75" s="21"/>
      <c r="CG75" s="28">
        <f t="shared" si="44"/>
        <v>0</v>
      </c>
      <c r="CH75" s="16" t="str">
        <f t="shared" si="45"/>
        <v>Reprobado</v>
      </c>
    </row>
    <row r="76" spans="1:86" ht="20.25" customHeight="1" x14ac:dyDescent="0.4">
      <c r="A76" s="43"/>
      <c r="B76" s="44"/>
      <c r="C76" s="44"/>
      <c r="D76" s="44"/>
      <c r="E76" s="44"/>
      <c r="F76" s="45"/>
      <c r="G76" s="32"/>
      <c r="H76" s="12"/>
      <c r="I76" s="12"/>
      <c r="J76" s="12"/>
      <c r="K76" s="12"/>
      <c r="L76" s="13">
        <f t="shared" si="23"/>
        <v>0</v>
      </c>
      <c r="M76" s="12"/>
      <c r="N76" s="12"/>
      <c r="O76" s="12"/>
      <c r="P76" s="12"/>
      <c r="Q76" s="12"/>
      <c r="R76" s="13">
        <f t="shared" si="24"/>
        <v>0</v>
      </c>
      <c r="S76" s="12"/>
      <c r="T76" s="12"/>
      <c r="U76" s="12"/>
      <c r="V76" s="13">
        <f t="shared" si="25"/>
        <v>0</v>
      </c>
      <c r="W76" s="12"/>
      <c r="X76" s="14">
        <f t="shared" si="26"/>
        <v>0</v>
      </c>
      <c r="Y76" s="28">
        <f t="shared" si="27"/>
        <v>0</v>
      </c>
      <c r="Z76" s="12"/>
      <c r="AA76" s="12"/>
      <c r="AB76" s="12"/>
      <c r="AC76" s="12"/>
      <c r="AD76" s="12"/>
      <c r="AE76" s="13">
        <f t="shared" si="28"/>
        <v>0</v>
      </c>
      <c r="AF76" s="12"/>
      <c r="AG76" s="12"/>
      <c r="AH76" s="12"/>
      <c r="AI76" s="12"/>
      <c r="AJ76" s="12"/>
      <c r="AK76" s="13">
        <f t="shared" si="29"/>
        <v>0</v>
      </c>
      <c r="AL76" s="12"/>
      <c r="AM76" s="12"/>
      <c r="AN76" s="12"/>
      <c r="AO76" s="13">
        <f t="shared" si="30"/>
        <v>0</v>
      </c>
      <c r="AP76" s="12"/>
      <c r="AQ76" s="14">
        <f t="shared" si="31"/>
        <v>0</v>
      </c>
      <c r="AR76" s="28">
        <f t="shared" si="32"/>
        <v>0</v>
      </c>
      <c r="AS76" s="12"/>
      <c r="AT76" s="12"/>
      <c r="AU76" s="12"/>
      <c r="AV76" s="12"/>
      <c r="AW76" s="12"/>
      <c r="AX76" s="13">
        <f t="shared" si="33"/>
        <v>0</v>
      </c>
      <c r="AY76" s="12"/>
      <c r="AZ76" s="12"/>
      <c r="BA76" s="12"/>
      <c r="BB76" s="12"/>
      <c r="BC76" s="12"/>
      <c r="BD76" s="13">
        <f t="shared" si="34"/>
        <v>0</v>
      </c>
      <c r="BE76" s="12"/>
      <c r="BF76" s="12"/>
      <c r="BG76" s="12"/>
      <c r="BH76" s="13">
        <f t="shared" si="35"/>
        <v>0</v>
      </c>
      <c r="BI76" s="12"/>
      <c r="BJ76" s="14">
        <f t="shared" si="36"/>
        <v>0</v>
      </c>
      <c r="BK76" s="28">
        <f t="shared" si="37"/>
        <v>0</v>
      </c>
      <c r="BL76" s="12"/>
      <c r="BM76" s="12"/>
      <c r="BN76" s="12"/>
      <c r="BO76" s="12"/>
      <c r="BP76" s="12"/>
      <c r="BQ76" s="13">
        <f t="shared" si="38"/>
        <v>0</v>
      </c>
      <c r="BR76" s="12"/>
      <c r="BS76" s="12"/>
      <c r="BT76" s="12"/>
      <c r="BU76" s="12"/>
      <c r="BV76" s="12"/>
      <c r="BW76" s="13">
        <f t="shared" si="39"/>
        <v>0</v>
      </c>
      <c r="BX76" s="12"/>
      <c r="BY76" s="12"/>
      <c r="BZ76" s="12"/>
      <c r="CA76" s="13">
        <f t="shared" si="40"/>
        <v>0</v>
      </c>
      <c r="CB76" s="12"/>
      <c r="CC76" s="14">
        <f t="shared" si="41"/>
        <v>0</v>
      </c>
      <c r="CD76" s="28">
        <f t="shared" si="42"/>
        <v>0</v>
      </c>
      <c r="CE76" s="28">
        <f t="shared" si="43"/>
        <v>0</v>
      </c>
      <c r="CF76" s="21"/>
      <c r="CG76" s="28">
        <f t="shared" si="44"/>
        <v>0</v>
      </c>
      <c r="CH76" s="16" t="str">
        <f t="shared" si="45"/>
        <v>Reprobado</v>
      </c>
    </row>
    <row r="77" spans="1:86" ht="20.25" customHeight="1" x14ac:dyDescent="0.4">
      <c r="A77" s="43"/>
      <c r="B77" s="44"/>
      <c r="C77" s="44"/>
      <c r="D77" s="44"/>
      <c r="E77" s="44"/>
      <c r="F77" s="45"/>
      <c r="G77" s="32"/>
      <c r="H77" s="12"/>
      <c r="I77" s="12"/>
      <c r="J77" s="12"/>
      <c r="K77" s="12"/>
      <c r="L77" s="13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2"/>
      <c r="N77" s="12"/>
      <c r="O77" s="12"/>
      <c r="P77" s="12"/>
      <c r="Q77" s="12"/>
      <c r="R77" s="13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2"/>
      <c r="T77" s="12"/>
      <c r="U77" s="12"/>
      <c r="V77" s="13">
        <f t="shared" ref="V77:V82" si="48">IF(OR($G$4="MEDIA",$G$4="BASICA - TERCER CICLO"),ROUND((S77*$S$11)+(T77*$T$11)+(U77*$U$11),2),ROUND((S77*$S$11)+(T77*$T$11)+(U77*$U$11),2))</f>
        <v>0</v>
      </c>
      <c r="W77" s="12"/>
      <c r="X77" s="14">
        <f t="shared" ref="X77:X82" si="49">IF(OR($G$4="MEDIA",$G$4="BASICA - TERCER CICLO"),ROUND((W77*$W$11),2),ROUND((W77*$W$11),0))</f>
        <v>0</v>
      </c>
      <c r="Y77" s="28">
        <f t="shared" ref="Y77:Y82" si="50">IF(OR($G$4="MEDIA",$G$4="BASICA - TERCER CICLO"),ROUND((L77+R77+V77+X77),1),IF($G$4="BASICA",ROUND((L77+R77+V77+X77),0),ROUND((L77+R77+V77+X77),1)))</f>
        <v>0</v>
      </c>
      <c r="Z77" s="12"/>
      <c r="AA77" s="12"/>
      <c r="AB77" s="12"/>
      <c r="AC77" s="12"/>
      <c r="AD77" s="12"/>
      <c r="AE77" s="13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2"/>
      <c r="AG77" s="12"/>
      <c r="AH77" s="12"/>
      <c r="AI77" s="12"/>
      <c r="AJ77" s="12"/>
      <c r="AK77" s="13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2"/>
      <c r="AM77" s="12"/>
      <c r="AN77" s="12"/>
      <c r="AO77" s="13">
        <f t="shared" ref="AO77:AO82" si="53">IF(OR($G$4="MEDIA",$G$4="BASICA - TERCER CICLO"),ROUND((AL77*$AL$11)+(AM77*$AM$11)+(AN77*$AN$11),2),ROUND((AL77*$AL$11)+(AM77*$AM$11)+(AN77*$AN$11),2))</f>
        <v>0</v>
      </c>
      <c r="AP77" s="12"/>
      <c r="AQ77" s="14">
        <f t="shared" ref="AQ77:AQ82" si="54">IF(OR($G$4="MEDIA",$G$4="BASICA - TERCER CICLO"),ROUND((AP77*$AP$11),2),ROUND((AP77*$AP$11),0))</f>
        <v>0</v>
      </c>
      <c r="AR77" s="28">
        <f t="shared" ref="AR77:AR82" si="55">IF(OR($G$4="MEDIA",$G$4="BASICA - TERCER CICLO"),ROUND((AE77+AK77+AO77+AQ77),1),IF($G$4="BASICA",ROUND((AE77+AK77+AO77+AQ77),0),ROUND((AE77+AK77+AO77+AQ77),1)))</f>
        <v>0</v>
      </c>
      <c r="AS77" s="12"/>
      <c r="AT77" s="12"/>
      <c r="AU77" s="12"/>
      <c r="AV77" s="12"/>
      <c r="AW77" s="12"/>
      <c r="AX77" s="13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2"/>
      <c r="AZ77" s="12"/>
      <c r="BA77" s="12"/>
      <c r="BB77" s="12"/>
      <c r="BC77" s="12"/>
      <c r="BD77" s="13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2"/>
      <c r="BF77" s="12"/>
      <c r="BG77" s="12"/>
      <c r="BH77" s="13">
        <f t="shared" ref="BH77:BH82" si="58">IF(OR($G$4="MEDIA",$G$4="BASICA - TERCER CICLO"),ROUND((BE77*$BE$11)+(BF77*$BF$11)+(BG77*$BG$11),2),ROUND((BE77*$BE$11)+(BF77*$BF$11)+(BG77*$BG$11),2))</f>
        <v>0</v>
      </c>
      <c r="BI77" s="12"/>
      <c r="BJ77" s="14">
        <f t="shared" ref="BJ77:BJ82" si="59">IF(OR($G$4="MEDIA",$G$4="BASICA - TERCER CICLO"),ROUND((BI77*$BI$11),2),ROUND((BI77*$BI$11),0))</f>
        <v>0</v>
      </c>
      <c r="BK77" s="28">
        <f t="shared" ref="BK77:BK82" si="60">IF(OR($G$4="MEDIA",$G$4="BASICA - TERCER CICLO"),ROUND((AX77+BD77+BH77+BJ77),1),IF($G$4="BASICA",ROUND((AX77+BD77+BH77+BJ77),0),ROUND((AX77+BD77+BH77+BJ77),1)))</f>
        <v>0</v>
      </c>
      <c r="BL77" s="12"/>
      <c r="BM77" s="12"/>
      <c r="BN77" s="12"/>
      <c r="BO77" s="12"/>
      <c r="BP77" s="12"/>
      <c r="BQ77" s="13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2"/>
      <c r="BS77" s="12"/>
      <c r="BT77" s="12"/>
      <c r="BU77" s="12"/>
      <c r="BV77" s="12"/>
      <c r="BW77" s="13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2"/>
      <c r="BY77" s="12"/>
      <c r="BZ77" s="12"/>
      <c r="CA77" s="13">
        <f t="shared" ref="CA77:CA82" si="63">IF(OR($G$4="MEDIA",$G$4="BASICA - TERCER CICLO"),ROUND((BX77*$BX$11)+(BY77*$BY$11)+(BZ77*$BZ$11),2),ROUND((BX77*$BX$11)+(BY77*$BY$11)+(BZ77*$BZ$11),2))</f>
        <v>0</v>
      </c>
      <c r="CB77" s="12"/>
      <c r="CC77" s="14">
        <f t="shared" ref="CC77:CC82" si="64">IF(OR($G$4="MEDIA",$G$4="BASICA - TERCER CICLO"),ROUND((CB77*$BI$11),2),ROUND((CB77*$BI$11),0))</f>
        <v>0</v>
      </c>
      <c r="CD77" s="28">
        <f t="shared" ref="CD77:CD82" si="65">IF(OR($G$4="MEDIA",$G$4="BASICA - TERCER CICLO"),ROUND((BQ77+BW77+CA77+CC77),1),IF($G$4="BASICA",ROUND((BQ77+BW77+CA77+CC77),0),ROUND((BQ77+BW77+CA77+CC77),1)))</f>
        <v>0</v>
      </c>
      <c r="CE77" s="28">
        <f t="shared" ref="CE77:CE82" si="66">IF($G$4 = "MEDIA",ROUND(((Y77+AR77+BK77+CD77)/4),0),ROUND(((Y77+AR77+BK77)/3),0))</f>
        <v>0</v>
      </c>
      <c r="CF77" s="21"/>
      <c r="CG77" s="28">
        <f t="shared" ref="CG77:CG82" si="67">IF(AND(CE77&lt;5,$G$4="BASICA"),ROUND((CE77+CF77)/2,0),IF(AND(CE77&lt;6,$G$4="MEDIA"),ROUND((CE77+CF77)/2,0),CE77))</f>
        <v>0</v>
      </c>
      <c r="CH77" s="16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43"/>
      <c r="B78" s="44"/>
      <c r="C78" s="44"/>
      <c r="D78" s="44"/>
      <c r="E78" s="44"/>
      <c r="F78" s="45"/>
      <c r="G78" s="32"/>
      <c r="H78" s="12"/>
      <c r="I78" s="12"/>
      <c r="J78" s="12"/>
      <c r="K78" s="12"/>
      <c r="L78" s="13">
        <f t="shared" si="46"/>
        <v>0</v>
      </c>
      <c r="M78" s="12"/>
      <c r="N78" s="12"/>
      <c r="O78" s="12"/>
      <c r="P78" s="12"/>
      <c r="Q78" s="12"/>
      <c r="R78" s="13">
        <f t="shared" si="47"/>
        <v>0</v>
      </c>
      <c r="S78" s="12"/>
      <c r="T78" s="12"/>
      <c r="U78" s="12"/>
      <c r="V78" s="13">
        <f t="shared" si="48"/>
        <v>0</v>
      </c>
      <c r="W78" s="12"/>
      <c r="X78" s="14">
        <f t="shared" si="49"/>
        <v>0</v>
      </c>
      <c r="Y78" s="28">
        <f t="shared" si="50"/>
        <v>0</v>
      </c>
      <c r="Z78" s="12"/>
      <c r="AA78" s="12"/>
      <c r="AB78" s="12"/>
      <c r="AC78" s="12"/>
      <c r="AD78" s="12"/>
      <c r="AE78" s="13">
        <f t="shared" si="51"/>
        <v>0</v>
      </c>
      <c r="AF78" s="12"/>
      <c r="AG78" s="12"/>
      <c r="AH78" s="12"/>
      <c r="AI78" s="12"/>
      <c r="AJ78" s="12"/>
      <c r="AK78" s="13">
        <f t="shared" si="52"/>
        <v>0</v>
      </c>
      <c r="AL78" s="12"/>
      <c r="AM78" s="12"/>
      <c r="AN78" s="12"/>
      <c r="AO78" s="13">
        <f t="shared" si="53"/>
        <v>0</v>
      </c>
      <c r="AP78" s="12"/>
      <c r="AQ78" s="14">
        <f t="shared" si="54"/>
        <v>0</v>
      </c>
      <c r="AR78" s="28">
        <f t="shared" si="55"/>
        <v>0</v>
      </c>
      <c r="AS78" s="12"/>
      <c r="AT78" s="12"/>
      <c r="AU78" s="12"/>
      <c r="AV78" s="12"/>
      <c r="AW78" s="12"/>
      <c r="AX78" s="13">
        <f t="shared" si="56"/>
        <v>0</v>
      </c>
      <c r="AY78" s="12"/>
      <c r="AZ78" s="12"/>
      <c r="BA78" s="12"/>
      <c r="BB78" s="12"/>
      <c r="BC78" s="12"/>
      <c r="BD78" s="13">
        <f t="shared" si="57"/>
        <v>0</v>
      </c>
      <c r="BE78" s="12"/>
      <c r="BF78" s="12"/>
      <c r="BG78" s="12"/>
      <c r="BH78" s="13">
        <f t="shared" si="58"/>
        <v>0</v>
      </c>
      <c r="BI78" s="12"/>
      <c r="BJ78" s="14">
        <f t="shared" si="59"/>
        <v>0</v>
      </c>
      <c r="BK78" s="28">
        <f t="shared" si="60"/>
        <v>0</v>
      </c>
      <c r="BL78" s="12"/>
      <c r="BM78" s="12"/>
      <c r="BN78" s="12"/>
      <c r="BO78" s="12"/>
      <c r="BP78" s="12"/>
      <c r="BQ78" s="13">
        <f t="shared" si="61"/>
        <v>0</v>
      </c>
      <c r="BR78" s="12"/>
      <c r="BS78" s="12"/>
      <c r="BT78" s="12"/>
      <c r="BU78" s="12"/>
      <c r="BV78" s="12"/>
      <c r="BW78" s="13">
        <f t="shared" si="62"/>
        <v>0</v>
      </c>
      <c r="BX78" s="12"/>
      <c r="BY78" s="12"/>
      <c r="BZ78" s="12"/>
      <c r="CA78" s="13">
        <f t="shared" si="63"/>
        <v>0</v>
      </c>
      <c r="CB78" s="12"/>
      <c r="CC78" s="14">
        <f t="shared" si="64"/>
        <v>0</v>
      </c>
      <c r="CD78" s="28">
        <f t="shared" si="65"/>
        <v>0</v>
      </c>
      <c r="CE78" s="28">
        <f t="shared" si="66"/>
        <v>0</v>
      </c>
      <c r="CF78" s="21"/>
      <c r="CG78" s="28">
        <f t="shared" si="67"/>
        <v>0</v>
      </c>
      <c r="CH78" s="16" t="str">
        <f t="shared" si="68"/>
        <v>Reprobado</v>
      </c>
    </row>
    <row r="79" spans="1:86" ht="20.25" customHeight="1" x14ac:dyDescent="0.4">
      <c r="A79" s="43"/>
      <c r="B79" s="44"/>
      <c r="C79" s="44"/>
      <c r="D79" s="44"/>
      <c r="E79" s="44"/>
      <c r="F79" s="45"/>
      <c r="G79" s="32"/>
      <c r="H79" s="12"/>
      <c r="I79" s="12"/>
      <c r="J79" s="12"/>
      <c r="K79" s="12"/>
      <c r="L79" s="13">
        <f t="shared" si="46"/>
        <v>0</v>
      </c>
      <c r="M79" s="12"/>
      <c r="N79" s="12"/>
      <c r="O79" s="12"/>
      <c r="P79" s="12"/>
      <c r="Q79" s="12"/>
      <c r="R79" s="13">
        <f t="shared" si="47"/>
        <v>0</v>
      </c>
      <c r="S79" s="12"/>
      <c r="T79" s="12"/>
      <c r="U79" s="12"/>
      <c r="V79" s="13">
        <f t="shared" si="48"/>
        <v>0</v>
      </c>
      <c r="W79" s="12"/>
      <c r="X79" s="14">
        <f t="shared" si="49"/>
        <v>0</v>
      </c>
      <c r="Y79" s="28">
        <f t="shared" si="50"/>
        <v>0</v>
      </c>
      <c r="Z79" s="12"/>
      <c r="AA79" s="12"/>
      <c r="AB79" s="12"/>
      <c r="AC79" s="12"/>
      <c r="AD79" s="12"/>
      <c r="AE79" s="13">
        <f t="shared" si="51"/>
        <v>0</v>
      </c>
      <c r="AF79" s="12"/>
      <c r="AG79" s="12"/>
      <c r="AH79" s="12"/>
      <c r="AI79" s="12"/>
      <c r="AJ79" s="12"/>
      <c r="AK79" s="13">
        <f t="shared" si="52"/>
        <v>0</v>
      </c>
      <c r="AL79" s="12"/>
      <c r="AM79" s="12"/>
      <c r="AN79" s="12"/>
      <c r="AO79" s="13">
        <f t="shared" si="53"/>
        <v>0</v>
      </c>
      <c r="AP79" s="12"/>
      <c r="AQ79" s="14">
        <f t="shared" si="54"/>
        <v>0</v>
      </c>
      <c r="AR79" s="28">
        <f t="shared" si="55"/>
        <v>0</v>
      </c>
      <c r="AS79" s="12"/>
      <c r="AT79" s="12"/>
      <c r="AU79" s="12"/>
      <c r="AV79" s="12"/>
      <c r="AW79" s="12"/>
      <c r="AX79" s="13">
        <f t="shared" si="56"/>
        <v>0</v>
      </c>
      <c r="AY79" s="12"/>
      <c r="AZ79" s="12"/>
      <c r="BA79" s="12"/>
      <c r="BB79" s="12"/>
      <c r="BC79" s="12"/>
      <c r="BD79" s="13">
        <f t="shared" si="57"/>
        <v>0</v>
      </c>
      <c r="BE79" s="12"/>
      <c r="BF79" s="12"/>
      <c r="BG79" s="12"/>
      <c r="BH79" s="13">
        <f t="shared" si="58"/>
        <v>0</v>
      </c>
      <c r="BI79" s="12"/>
      <c r="BJ79" s="14">
        <f t="shared" si="59"/>
        <v>0</v>
      </c>
      <c r="BK79" s="28">
        <f t="shared" si="60"/>
        <v>0</v>
      </c>
      <c r="BL79" s="12"/>
      <c r="BM79" s="12"/>
      <c r="BN79" s="12"/>
      <c r="BO79" s="12"/>
      <c r="BP79" s="12"/>
      <c r="BQ79" s="13">
        <f t="shared" si="61"/>
        <v>0</v>
      </c>
      <c r="BR79" s="12"/>
      <c r="BS79" s="12"/>
      <c r="BT79" s="12"/>
      <c r="BU79" s="12"/>
      <c r="BV79" s="12"/>
      <c r="BW79" s="13">
        <f t="shared" si="62"/>
        <v>0</v>
      </c>
      <c r="BX79" s="12"/>
      <c r="BY79" s="12"/>
      <c r="BZ79" s="12"/>
      <c r="CA79" s="13">
        <f t="shared" si="63"/>
        <v>0</v>
      </c>
      <c r="CB79" s="12"/>
      <c r="CC79" s="14">
        <f t="shared" si="64"/>
        <v>0</v>
      </c>
      <c r="CD79" s="28">
        <f t="shared" si="65"/>
        <v>0</v>
      </c>
      <c r="CE79" s="28">
        <f t="shared" si="66"/>
        <v>0</v>
      </c>
      <c r="CF79" s="21"/>
      <c r="CG79" s="28">
        <f t="shared" si="67"/>
        <v>0</v>
      </c>
      <c r="CH79" s="16" t="str">
        <f t="shared" si="68"/>
        <v>Reprobado</v>
      </c>
    </row>
    <row r="80" spans="1:86" ht="20.25" customHeight="1" x14ac:dyDescent="0.4">
      <c r="A80" s="43"/>
      <c r="B80" s="44"/>
      <c r="C80" s="44"/>
      <c r="D80" s="44"/>
      <c r="E80" s="44"/>
      <c r="F80" s="45"/>
      <c r="G80" s="32"/>
      <c r="H80" s="12"/>
      <c r="I80" s="12"/>
      <c r="J80" s="12"/>
      <c r="K80" s="12"/>
      <c r="L80" s="13">
        <f t="shared" si="46"/>
        <v>0</v>
      </c>
      <c r="M80" s="12"/>
      <c r="N80" s="12"/>
      <c r="O80" s="12"/>
      <c r="P80" s="12"/>
      <c r="Q80" s="12"/>
      <c r="R80" s="13">
        <f t="shared" si="47"/>
        <v>0</v>
      </c>
      <c r="S80" s="12"/>
      <c r="T80" s="12"/>
      <c r="U80" s="12"/>
      <c r="V80" s="13">
        <f t="shared" si="48"/>
        <v>0</v>
      </c>
      <c r="W80" s="12"/>
      <c r="X80" s="14">
        <f t="shared" si="49"/>
        <v>0</v>
      </c>
      <c r="Y80" s="28">
        <f t="shared" si="50"/>
        <v>0</v>
      </c>
      <c r="Z80" s="12"/>
      <c r="AA80" s="12"/>
      <c r="AB80" s="12"/>
      <c r="AC80" s="12"/>
      <c r="AD80" s="12"/>
      <c r="AE80" s="13">
        <f t="shared" si="51"/>
        <v>0</v>
      </c>
      <c r="AF80" s="12"/>
      <c r="AG80" s="12"/>
      <c r="AH80" s="12"/>
      <c r="AI80" s="12"/>
      <c r="AJ80" s="12"/>
      <c r="AK80" s="13">
        <f t="shared" si="52"/>
        <v>0</v>
      </c>
      <c r="AL80" s="12"/>
      <c r="AM80" s="12"/>
      <c r="AN80" s="12"/>
      <c r="AO80" s="13">
        <f t="shared" si="53"/>
        <v>0</v>
      </c>
      <c r="AP80" s="12"/>
      <c r="AQ80" s="14">
        <f t="shared" si="54"/>
        <v>0</v>
      </c>
      <c r="AR80" s="28">
        <f t="shared" si="55"/>
        <v>0</v>
      </c>
      <c r="AS80" s="12"/>
      <c r="AT80" s="12"/>
      <c r="AU80" s="12"/>
      <c r="AV80" s="12"/>
      <c r="AW80" s="12"/>
      <c r="AX80" s="13">
        <f t="shared" si="56"/>
        <v>0</v>
      </c>
      <c r="AY80" s="12"/>
      <c r="AZ80" s="12"/>
      <c r="BA80" s="12"/>
      <c r="BB80" s="12"/>
      <c r="BC80" s="12"/>
      <c r="BD80" s="13">
        <f t="shared" si="57"/>
        <v>0</v>
      </c>
      <c r="BE80" s="12"/>
      <c r="BF80" s="12"/>
      <c r="BG80" s="12"/>
      <c r="BH80" s="13">
        <f t="shared" si="58"/>
        <v>0</v>
      </c>
      <c r="BI80" s="12"/>
      <c r="BJ80" s="14">
        <f t="shared" si="59"/>
        <v>0</v>
      </c>
      <c r="BK80" s="28">
        <f t="shared" si="60"/>
        <v>0</v>
      </c>
      <c r="BL80" s="12"/>
      <c r="BM80" s="12"/>
      <c r="BN80" s="12"/>
      <c r="BO80" s="12"/>
      <c r="BP80" s="12"/>
      <c r="BQ80" s="13">
        <f t="shared" si="61"/>
        <v>0</v>
      </c>
      <c r="BR80" s="12"/>
      <c r="BS80" s="12"/>
      <c r="BT80" s="12"/>
      <c r="BU80" s="12"/>
      <c r="BV80" s="12"/>
      <c r="BW80" s="13">
        <f t="shared" si="62"/>
        <v>0</v>
      </c>
      <c r="BX80" s="12"/>
      <c r="BY80" s="12"/>
      <c r="BZ80" s="12"/>
      <c r="CA80" s="13">
        <f t="shared" si="63"/>
        <v>0</v>
      </c>
      <c r="CB80" s="12"/>
      <c r="CC80" s="14">
        <f t="shared" si="64"/>
        <v>0</v>
      </c>
      <c r="CD80" s="28">
        <f t="shared" si="65"/>
        <v>0</v>
      </c>
      <c r="CE80" s="28">
        <f t="shared" si="66"/>
        <v>0</v>
      </c>
      <c r="CF80" s="21"/>
      <c r="CG80" s="28">
        <f t="shared" si="67"/>
        <v>0</v>
      </c>
      <c r="CH80" s="16" t="str">
        <f t="shared" si="68"/>
        <v>Reprobado</v>
      </c>
    </row>
    <row r="81" spans="1:86" ht="20.25" customHeight="1" x14ac:dyDescent="0.4">
      <c r="A81" s="43"/>
      <c r="B81" s="44"/>
      <c r="C81" s="44"/>
      <c r="D81" s="44"/>
      <c r="E81" s="44"/>
      <c r="F81" s="45"/>
      <c r="G81" s="32"/>
      <c r="H81" s="12"/>
      <c r="I81" s="12"/>
      <c r="J81" s="12"/>
      <c r="K81" s="12"/>
      <c r="L81" s="13">
        <f t="shared" si="46"/>
        <v>0</v>
      </c>
      <c r="M81" s="12"/>
      <c r="N81" s="12"/>
      <c r="O81" s="12"/>
      <c r="P81" s="12"/>
      <c r="Q81" s="12"/>
      <c r="R81" s="13">
        <f t="shared" si="47"/>
        <v>0</v>
      </c>
      <c r="S81" s="12"/>
      <c r="T81" s="12"/>
      <c r="U81" s="12"/>
      <c r="V81" s="13">
        <f t="shared" si="48"/>
        <v>0</v>
      </c>
      <c r="W81" s="12"/>
      <c r="X81" s="14">
        <f t="shared" si="49"/>
        <v>0</v>
      </c>
      <c r="Y81" s="28">
        <f t="shared" si="50"/>
        <v>0</v>
      </c>
      <c r="Z81" s="12"/>
      <c r="AA81" s="12"/>
      <c r="AB81" s="12"/>
      <c r="AC81" s="12"/>
      <c r="AD81" s="12"/>
      <c r="AE81" s="13">
        <f t="shared" si="51"/>
        <v>0</v>
      </c>
      <c r="AF81" s="12"/>
      <c r="AG81" s="12"/>
      <c r="AH81" s="12"/>
      <c r="AI81" s="12"/>
      <c r="AJ81" s="12"/>
      <c r="AK81" s="13">
        <f t="shared" si="52"/>
        <v>0</v>
      </c>
      <c r="AL81" s="12"/>
      <c r="AM81" s="12"/>
      <c r="AN81" s="12"/>
      <c r="AO81" s="13">
        <f t="shared" si="53"/>
        <v>0</v>
      </c>
      <c r="AP81" s="12"/>
      <c r="AQ81" s="14">
        <f t="shared" si="54"/>
        <v>0</v>
      </c>
      <c r="AR81" s="28">
        <f t="shared" si="55"/>
        <v>0</v>
      </c>
      <c r="AS81" s="12"/>
      <c r="AT81" s="12"/>
      <c r="AU81" s="12"/>
      <c r="AV81" s="12"/>
      <c r="AW81" s="12"/>
      <c r="AX81" s="13">
        <f t="shared" si="56"/>
        <v>0</v>
      </c>
      <c r="AY81" s="12"/>
      <c r="AZ81" s="12"/>
      <c r="BA81" s="12"/>
      <c r="BB81" s="12"/>
      <c r="BC81" s="12"/>
      <c r="BD81" s="13">
        <f t="shared" si="57"/>
        <v>0</v>
      </c>
      <c r="BE81" s="12"/>
      <c r="BF81" s="12"/>
      <c r="BG81" s="12"/>
      <c r="BH81" s="13">
        <f t="shared" si="58"/>
        <v>0</v>
      </c>
      <c r="BI81" s="12"/>
      <c r="BJ81" s="14">
        <f t="shared" si="59"/>
        <v>0</v>
      </c>
      <c r="BK81" s="28">
        <f t="shared" si="60"/>
        <v>0</v>
      </c>
      <c r="BL81" s="12"/>
      <c r="BM81" s="12"/>
      <c r="BN81" s="12"/>
      <c r="BO81" s="12"/>
      <c r="BP81" s="12"/>
      <c r="BQ81" s="13">
        <f t="shared" si="61"/>
        <v>0</v>
      </c>
      <c r="BR81" s="12"/>
      <c r="BS81" s="12"/>
      <c r="BT81" s="12"/>
      <c r="BU81" s="12"/>
      <c r="BV81" s="12"/>
      <c r="BW81" s="13">
        <f t="shared" si="62"/>
        <v>0</v>
      </c>
      <c r="BX81" s="12"/>
      <c r="BY81" s="12"/>
      <c r="BZ81" s="12"/>
      <c r="CA81" s="13">
        <f t="shared" si="63"/>
        <v>0</v>
      </c>
      <c r="CB81" s="12"/>
      <c r="CC81" s="14">
        <f t="shared" si="64"/>
        <v>0</v>
      </c>
      <c r="CD81" s="28">
        <f t="shared" si="65"/>
        <v>0</v>
      </c>
      <c r="CE81" s="28">
        <f t="shared" si="66"/>
        <v>0</v>
      </c>
      <c r="CF81" s="21"/>
      <c r="CG81" s="28">
        <f t="shared" si="67"/>
        <v>0</v>
      </c>
      <c r="CH81" s="16" t="str">
        <f t="shared" si="68"/>
        <v>Reprobado</v>
      </c>
    </row>
    <row r="82" spans="1:86" ht="20.25" customHeight="1" x14ac:dyDescent="0.4">
      <c r="A82" s="43"/>
      <c r="B82" s="44"/>
      <c r="C82" s="44"/>
      <c r="D82" s="44"/>
      <c r="E82" s="44"/>
      <c r="F82" s="45"/>
      <c r="G82" s="32"/>
      <c r="H82" s="12"/>
      <c r="I82" s="12"/>
      <c r="J82" s="12"/>
      <c r="K82" s="12"/>
      <c r="L82" s="13">
        <f t="shared" si="46"/>
        <v>0</v>
      </c>
      <c r="M82" s="12"/>
      <c r="N82" s="12"/>
      <c r="O82" s="12"/>
      <c r="P82" s="12"/>
      <c r="Q82" s="12"/>
      <c r="R82" s="13">
        <f t="shared" si="47"/>
        <v>0</v>
      </c>
      <c r="S82" s="12"/>
      <c r="T82" s="12"/>
      <c r="U82" s="12"/>
      <c r="V82" s="13">
        <f t="shared" si="48"/>
        <v>0</v>
      </c>
      <c r="W82" s="12"/>
      <c r="X82" s="14">
        <f t="shared" si="49"/>
        <v>0</v>
      </c>
      <c r="Y82" s="28">
        <f t="shared" si="50"/>
        <v>0</v>
      </c>
      <c r="Z82" s="12"/>
      <c r="AA82" s="12"/>
      <c r="AB82" s="12"/>
      <c r="AC82" s="12"/>
      <c r="AD82" s="12"/>
      <c r="AE82" s="13">
        <f t="shared" si="51"/>
        <v>0</v>
      </c>
      <c r="AF82" s="12"/>
      <c r="AG82" s="12"/>
      <c r="AH82" s="12"/>
      <c r="AI82" s="12"/>
      <c r="AJ82" s="12"/>
      <c r="AK82" s="13">
        <f t="shared" si="52"/>
        <v>0</v>
      </c>
      <c r="AL82" s="12"/>
      <c r="AM82" s="12"/>
      <c r="AN82" s="12"/>
      <c r="AO82" s="13">
        <f t="shared" si="53"/>
        <v>0</v>
      </c>
      <c r="AP82" s="12"/>
      <c r="AQ82" s="14">
        <f t="shared" si="54"/>
        <v>0</v>
      </c>
      <c r="AR82" s="28">
        <f t="shared" si="55"/>
        <v>0</v>
      </c>
      <c r="AS82" s="12"/>
      <c r="AT82" s="12"/>
      <c r="AU82" s="12"/>
      <c r="AV82" s="12"/>
      <c r="AW82" s="12"/>
      <c r="AX82" s="13">
        <f t="shared" si="56"/>
        <v>0</v>
      </c>
      <c r="AY82" s="12"/>
      <c r="AZ82" s="12"/>
      <c r="BA82" s="12"/>
      <c r="BB82" s="12"/>
      <c r="BC82" s="12"/>
      <c r="BD82" s="13">
        <f t="shared" si="57"/>
        <v>0</v>
      </c>
      <c r="BE82" s="12"/>
      <c r="BF82" s="12"/>
      <c r="BG82" s="12"/>
      <c r="BH82" s="13">
        <f t="shared" si="58"/>
        <v>0</v>
      </c>
      <c r="BI82" s="12"/>
      <c r="BJ82" s="14">
        <f t="shared" si="59"/>
        <v>0</v>
      </c>
      <c r="BK82" s="28">
        <f t="shared" si="60"/>
        <v>0</v>
      </c>
      <c r="BL82" s="12"/>
      <c r="BM82" s="12"/>
      <c r="BN82" s="12"/>
      <c r="BO82" s="12"/>
      <c r="BP82" s="12"/>
      <c r="BQ82" s="13">
        <f t="shared" si="61"/>
        <v>0</v>
      </c>
      <c r="BR82" s="12"/>
      <c r="BS82" s="12"/>
      <c r="BT82" s="12"/>
      <c r="BU82" s="12"/>
      <c r="BV82" s="12"/>
      <c r="BW82" s="13">
        <f t="shared" si="62"/>
        <v>0</v>
      </c>
      <c r="BX82" s="12"/>
      <c r="BY82" s="12"/>
      <c r="BZ82" s="12"/>
      <c r="CA82" s="13">
        <f t="shared" si="63"/>
        <v>0</v>
      </c>
      <c r="CB82" s="12"/>
      <c r="CC82" s="14">
        <f t="shared" si="64"/>
        <v>0</v>
      </c>
      <c r="CD82" s="28">
        <f t="shared" si="65"/>
        <v>0</v>
      </c>
      <c r="CE82" s="28">
        <f t="shared" si="66"/>
        <v>0</v>
      </c>
      <c r="CF82" s="21"/>
      <c r="CG82" s="28">
        <f t="shared" si="67"/>
        <v>0</v>
      </c>
      <c r="CH82" s="16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BL6:BQ6"/>
    <mergeCell ref="G4:M4"/>
    <mergeCell ref="G10:L10"/>
    <mergeCell ref="Z7:AR7"/>
    <mergeCell ref="Z8:AR8"/>
    <mergeCell ref="Z9:AR9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  <mergeCell ref="G7:Y7"/>
    <mergeCell ref="G9:Y9"/>
    <mergeCell ref="G8:Y8"/>
  </mergeCells>
  <conditionalFormatting sqref="Y11">
    <cfRule type="cellIs" dxfId="41" priority="12" operator="greaterThan">
      <formula>1.1</formula>
    </cfRule>
  </conditionalFormatting>
  <conditionalFormatting sqref="Y13:Y82">
    <cfRule type="cellIs" dxfId="40" priority="9" operator="between">
      <formula>7</formula>
      <formula>10</formula>
    </cfRule>
    <cfRule type="cellIs" dxfId="39" priority="10" operator="between">
      <formula>5</formula>
      <formula>6.99</formula>
    </cfRule>
    <cfRule type="cellIs" dxfId="38" priority="11" operator="between">
      <formula>0</formula>
      <formula>4.99</formula>
    </cfRule>
  </conditionalFormatting>
  <conditionalFormatting sqref="AR11">
    <cfRule type="cellIs" dxfId="37" priority="13" operator="greaterThan">
      <formula>1.1</formula>
    </cfRule>
  </conditionalFormatting>
  <conditionalFormatting sqref="AR13:AR82">
    <cfRule type="cellIs" dxfId="36" priority="15" operator="between">
      <formula>7</formula>
      <formula>10</formula>
    </cfRule>
    <cfRule type="cellIs" dxfId="35" priority="16" operator="between">
      <formula>5</formula>
      <formula>6.99</formula>
    </cfRule>
    <cfRule type="cellIs" dxfId="34" priority="17" operator="between">
      <formula>0</formula>
      <formula>4.99</formula>
    </cfRule>
  </conditionalFormatting>
  <conditionalFormatting sqref="BK11">
    <cfRule type="cellIs" dxfId="33" priority="14" operator="greaterThan">
      <formula>1.1</formula>
    </cfRule>
  </conditionalFormatting>
  <conditionalFormatting sqref="BK13:BK82">
    <cfRule type="cellIs" dxfId="32" priority="18" operator="between">
      <formula>7</formula>
      <formula>10</formula>
    </cfRule>
    <cfRule type="cellIs" dxfId="31" priority="19" operator="between">
      <formula>5</formula>
      <formula>6.99</formula>
    </cfRule>
    <cfRule type="cellIs" dxfId="30" priority="20" operator="between">
      <formula>0</formula>
      <formula>4.99</formula>
    </cfRule>
  </conditionalFormatting>
  <conditionalFormatting sqref="CD11">
    <cfRule type="cellIs" dxfId="29" priority="24" operator="greaterThan">
      <formula>1.1</formula>
    </cfRule>
  </conditionalFormatting>
  <conditionalFormatting sqref="CD13:CE82">
    <cfRule type="cellIs" dxfId="28" priority="6" operator="between">
      <formula>7</formula>
      <formula>10</formula>
    </cfRule>
    <cfRule type="cellIs" dxfId="27" priority="7" operator="between">
      <formula>5</formula>
      <formula>6.99</formula>
    </cfRule>
    <cfRule type="cellIs" dxfId="26" priority="8" operator="between">
      <formula>0</formula>
      <formula>4.99</formula>
    </cfRule>
  </conditionalFormatting>
  <conditionalFormatting sqref="CF13:CF82">
    <cfRule type="cellIs" dxfId="25" priority="2" stopIfTrue="1" operator="between">
      <formula>0</formula>
      <formula>10</formula>
    </cfRule>
  </conditionalFormatting>
  <conditionalFormatting sqref="CG13:CG82">
    <cfRule type="cellIs" dxfId="24" priority="3" operator="between">
      <formula>7</formula>
      <formula>10</formula>
    </cfRule>
    <cfRule type="cellIs" dxfId="23" priority="4" operator="between">
      <formula>5</formula>
      <formula>6.99</formula>
    </cfRule>
    <cfRule type="cellIs" dxfId="22" priority="5" operator="between">
      <formula>0</formula>
      <formula>4.99</formula>
    </cfRule>
  </conditionalFormatting>
  <conditionalFormatting sqref="CH13:CH82">
    <cfRule type="cellIs" dxfId="21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es" error="Solo numeros. entre 0.01 a 10." sqref="CF13:CF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tabSelected="1" zoomScale="70" zoomScaleNormal="70" workbookViewId="0">
      <pane xSplit="6" ySplit="12" topLeftCell="AR13" activePane="bottomRight" state="frozen"/>
      <selection pane="topRight"/>
      <selection pane="bottomLeft"/>
      <selection pane="bottomRight" activeCell="AU36" sqref="AU36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62" t="s">
        <v>0</v>
      </c>
      <c r="B1" s="62"/>
      <c r="C1" s="62"/>
      <c r="D1" s="62"/>
      <c r="E1" s="62"/>
    </row>
    <row r="2" spans="1:86" ht="16.5" customHeight="1" x14ac:dyDescent="0.25">
      <c r="A2" s="1" t="s">
        <v>1</v>
      </c>
      <c r="E2" s="5" t="s">
        <v>2</v>
      </c>
      <c r="F2" t="s">
        <v>66</v>
      </c>
    </row>
    <row r="3" spans="1:86" x14ac:dyDescent="0.2">
      <c r="B3" t="s">
        <v>3</v>
      </c>
      <c r="D3" t="s">
        <v>67</v>
      </c>
      <c r="E3" s="2" t="s">
        <v>4</v>
      </c>
    </row>
    <row r="4" spans="1:86" ht="15.75" customHeight="1" x14ac:dyDescent="0.25">
      <c r="B4" t="s">
        <v>5</v>
      </c>
      <c r="D4" t="s">
        <v>68</v>
      </c>
      <c r="E4" s="2">
        <v>2024</v>
      </c>
      <c r="G4" s="78" t="s">
        <v>6</v>
      </c>
      <c r="H4" s="78"/>
      <c r="I4" s="78"/>
      <c r="J4" s="78"/>
      <c r="K4" s="78"/>
      <c r="L4" s="78"/>
      <c r="M4" s="78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69</v>
      </c>
      <c r="E5" s="2" t="s">
        <v>8</v>
      </c>
    </row>
    <row r="6" spans="1:86" x14ac:dyDescent="0.2">
      <c r="B6" t="s">
        <v>9</v>
      </c>
      <c r="D6" t="s">
        <v>129</v>
      </c>
      <c r="E6" s="2" t="s">
        <v>104</v>
      </c>
      <c r="G6" s="47" t="str">
        <f>IF(Y11&gt;110%,"Error Mayor que 110%","")</f>
        <v/>
      </c>
      <c r="H6" s="48"/>
      <c r="I6" s="48"/>
      <c r="J6" s="48"/>
      <c r="K6" s="48"/>
      <c r="L6" s="48"/>
      <c r="Z6" s="47" t="str">
        <f>IF(AR11&gt;110%,"Error Mayor que 110%","")</f>
        <v/>
      </c>
      <c r="AA6" s="48"/>
      <c r="AB6" s="48"/>
      <c r="AC6" s="48"/>
      <c r="AD6" s="48"/>
      <c r="AE6" s="48"/>
      <c r="AS6" s="47" t="str">
        <f>IF(BK11&gt;110%,"Error Mayor que 110%","")</f>
        <v/>
      </c>
      <c r="AT6" s="48"/>
      <c r="AU6" s="48"/>
      <c r="AV6" s="48"/>
      <c r="AW6" s="48"/>
      <c r="AX6" s="48"/>
      <c r="BL6" s="47" t="str">
        <f>IF(CD11&gt;110%,"Error Mayor que 110%","")</f>
        <v/>
      </c>
      <c r="BM6" s="48"/>
      <c r="BN6" s="48"/>
      <c r="BO6" s="48"/>
      <c r="BP6" s="48"/>
      <c r="BQ6" s="48"/>
    </row>
    <row r="7" spans="1:86" ht="23.25" customHeight="1" x14ac:dyDescent="0.35">
      <c r="B7" t="s">
        <v>11</v>
      </c>
      <c r="D7" t="s">
        <v>71</v>
      </c>
      <c r="E7" s="6" t="s">
        <v>12</v>
      </c>
      <c r="G7" s="52" t="s">
        <v>13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  <c r="Z7" s="61" t="s">
        <v>13</v>
      </c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4"/>
      <c r="AS7" s="61" t="s">
        <v>13</v>
      </c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4"/>
      <c r="BL7" s="61" t="s">
        <v>13</v>
      </c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  <c r="CE7" s="63" t="s">
        <v>14</v>
      </c>
      <c r="CF7" s="64"/>
      <c r="CG7" s="64"/>
      <c r="CH7" s="65"/>
    </row>
    <row r="8" spans="1:86" ht="18" customHeight="1" x14ac:dyDescent="0.25">
      <c r="G8" s="58">
        <v>1</v>
      </c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60"/>
      <c r="Z8" s="58">
        <v>2</v>
      </c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60"/>
      <c r="AS8" s="58">
        <v>3</v>
      </c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60"/>
      <c r="BL8" s="58">
        <v>4</v>
      </c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60"/>
      <c r="CE8" s="66"/>
      <c r="CF8" s="67"/>
      <c r="CG8" s="67"/>
      <c r="CH8" s="68"/>
    </row>
    <row r="9" spans="1:86" ht="15.75" customHeight="1" x14ac:dyDescent="0.25">
      <c r="G9" s="55" t="s">
        <v>15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5" t="s">
        <v>15</v>
      </c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7"/>
      <c r="AS9" s="55" t="s">
        <v>15</v>
      </c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7"/>
      <c r="BL9" s="72" t="s">
        <v>15</v>
      </c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4"/>
      <c r="CE9" s="66"/>
      <c r="CF9" s="67"/>
      <c r="CG9" s="67"/>
      <c r="CH9" s="68"/>
    </row>
    <row r="10" spans="1:86" ht="13.5" customHeight="1" x14ac:dyDescent="0.2">
      <c r="G10" s="49" t="s">
        <v>16</v>
      </c>
      <c r="H10" s="51"/>
      <c r="I10" s="51"/>
      <c r="J10" s="51"/>
      <c r="K10" s="51"/>
      <c r="L10" s="50"/>
      <c r="M10" s="49" t="s">
        <v>17</v>
      </c>
      <c r="N10" s="51"/>
      <c r="O10" s="51"/>
      <c r="P10" s="51"/>
      <c r="Q10" s="51"/>
      <c r="R10" s="50"/>
      <c r="S10" s="49" t="s">
        <v>18</v>
      </c>
      <c r="T10" s="51"/>
      <c r="U10" s="51"/>
      <c r="V10" s="50"/>
      <c r="W10" s="49" t="s">
        <v>19</v>
      </c>
      <c r="X10" s="50"/>
      <c r="Y10" s="23" t="s">
        <v>20</v>
      </c>
      <c r="Z10" s="49" t="s">
        <v>16</v>
      </c>
      <c r="AA10" s="51"/>
      <c r="AB10" s="51"/>
      <c r="AC10" s="51"/>
      <c r="AD10" s="51"/>
      <c r="AE10" s="50"/>
      <c r="AF10" s="49" t="s">
        <v>17</v>
      </c>
      <c r="AG10" s="51"/>
      <c r="AH10" s="51"/>
      <c r="AI10" s="51"/>
      <c r="AJ10" s="51"/>
      <c r="AK10" s="50"/>
      <c r="AL10" s="49" t="s">
        <v>18</v>
      </c>
      <c r="AM10" s="51"/>
      <c r="AN10" s="51"/>
      <c r="AO10" s="50"/>
      <c r="AP10" s="49" t="s">
        <v>19</v>
      </c>
      <c r="AQ10" s="50"/>
      <c r="AR10" s="23" t="s">
        <v>20</v>
      </c>
      <c r="AS10" s="49" t="s">
        <v>16</v>
      </c>
      <c r="AT10" s="51"/>
      <c r="AU10" s="51"/>
      <c r="AV10" s="51"/>
      <c r="AW10" s="51"/>
      <c r="AX10" s="50"/>
      <c r="AY10" s="49" t="s">
        <v>17</v>
      </c>
      <c r="AZ10" s="51"/>
      <c r="BA10" s="51"/>
      <c r="BB10" s="51"/>
      <c r="BC10" s="51"/>
      <c r="BD10" s="50"/>
      <c r="BE10" s="49" t="s">
        <v>18</v>
      </c>
      <c r="BF10" s="51"/>
      <c r="BG10" s="51"/>
      <c r="BH10" s="50"/>
      <c r="BI10" s="49" t="s">
        <v>19</v>
      </c>
      <c r="BJ10" s="50"/>
      <c r="BK10" s="23" t="s">
        <v>20</v>
      </c>
      <c r="BL10" s="75" t="s">
        <v>16</v>
      </c>
      <c r="BM10" s="76"/>
      <c r="BN10" s="76"/>
      <c r="BO10" s="76"/>
      <c r="BP10" s="76"/>
      <c r="BQ10" s="77"/>
      <c r="BR10" s="75" t="s">
        <v>17</v>
      </c>
      <c r="BS10" s="76"/>
      <c r="BT10" s="76"/>
      <c r="BU10" s="76"/>
      <c r="BV10" s="76"/>
      <c r="BW10" s="77"/>
      <c r="BX10" s="75" t="s">
        <v>18</v>
      </c>
      <c r="BY10" s="76"/>
      <c r="BZ10" s="76"/>
      <c r="CA10" s="77"/>
      <c r="CB10" s="75" t="s">
        <v>19</v>
      </c>
      <c r="CC10" s="77"/>
      <c r="CD10" s="29" t="s">
        <v>20</v>
      </c>
      <c r="CE10" s="66"/>
      <c r="CF10" s="67"/>
      <c r="CG10" s="67"/>
      <c r="CH10" s="68"/>
    </row>
    <row r="11" spans="1:86" ht="13.5" customHeight="1" x14ac:dyDescent="0.2">
      <c r="E11" s="33"/>
      <c r="F11" s="34" t="s">
        <v>21</v>
      </c>
      <c r="G11" s="10">
        <v>0.3</v>
      </c>
      <c r="H11" s="11"/>
      <c r="I11" s="11"/>
      <c r="J11" s="11"/>
      <c r="K11" s="11"/>
      <c r="L11" s="25">
        <f>SUM(G11:K11)</f>
        <v>0.3</v>
      </c>
      <c r="M11" s="10">
        <v>0.3</v>
      </c>
      <c r="N11" s="11"/>
      <c r="O11" s="11"/>
      <c r="P11" s="11"/>
      <c r="Q11" s="11"/>
      <c r="R11" s="25">
        <f>SUM(M11:Q11)</f>
        <v>0.3</v>
      </c>
      <c r="S11" s="10">
        <v>0.4</v>
      </c>
      <c r="T11" s="11"/>
      <c r="U11" s="11"/>
      <c r="V11" s="25">
        <f>SUM(S11:U11)</f>
        <v>0.4</v>
      </c>
      <c r="W11" s="11"/>
      <c r="X11" s="8">
        <f>SUM(W11)</f>
        <v>0</v>
      </c>
      <c r="Y11" s="25">
        <f>IF(X11+V11+R11+L11&gt;110%,"error",X11+V11+R11+L11)</f>
        <v>1</v>
      </c>
      <c r="Z11" s="10">
        <v>0.1</v>
      </c>
      <c r="AA11" s="11">
        <v>0.2</v>
      </c>
      <c r="AB11" s="11"/>
      <c r="AC11" s="11"/>
      <c r="AD11" s="11"/>
      <c r="AE11" s="25">
        <f>SUM(Z11:AD11)</f>
        <v>0.30000000000000004</v>
      </c>
      <c r="AF11" s="10">
        <v>0.1</v>
      </c>
      <c r="AG11" s="11">
        <v>0.2</v>
      </c>
      <c r="AH11" s="11"/>
      <c r="AI11" s="11"/>
      <c r="AJ11" s="11"/>
      <c r="AK11" s="25">
        <f>SUM(AF11:AJ11)</f>
        <v>0.30000000000000004</v>
      </c>
      <c r="AL11" s="10">
        <v>0.4</v>
      </c>
      <c r="AM11" s="11"/>
      <c r="AN11" s="11"/>
      <c r="AO11" s="25">
        <f>SUM(AL11:AN11)</f>
        <v>0.4</v>
      </c>
      <c r="AP11" s="11"/>
      <c r="AQ11" s="25">
        <f>SUM(AP11)</f>
        <v>0</v>
      </c>
      <c r="AR11" s="25">
        <f>IF(AQ11+AO11+AK11+AE11&gt;110%,"error",AQ11+AO11+AK11+AE11)</f>
        <v>1</v>
      </c>
      <c r="AS11" s="10">
        <v>0.2</v>
      </c>
      <c r="AT11" s="11"/>
      <c r="AU11" s="11"/>
      <c r="AV11" s="11"/>
      <c r="AW11" s="11"/>
      <c r="AX11" s="25">
        <f>SUM(AS11:AW11)</f>
        <v>0.2</v>
      </c>
      <c r="AY11" s="10">
        <v>0.2</v>
      </c>
      <c r="AZ11" s="11"/>
      <c r="BA11" s="11"/>
      <c r="BB11" s="11"/>
      <c r="BC11" s="11"/>
      <c r="BD11" s="25">
        <f>SUM(AY11:BC11)</f>
        <v>0.2</v>
      </c>
      <c r="BE11" s="10">
        <v>0.6</v>
      </c>
      <c r="BF11" s="11"/>
      <c r="BG11" s="11"/>
      <c r="BH11" s="25">
        <f>SUM(BE11:BG11)</f>
        <v>0.6</v>
      </c>
      <c r="BI11" s="11"/>
      <c r="BJ11" s="25">
        <f>SUM(BI11)</f>
        <v>0</v>
      </c>
      <c r="BK11" s="25">
        <f>IF(BJ11+BH11+BD11+AX11&gt;110%,"error",BJ11+BH11+BD11+AX11)</f>
        <v>1</v>
      </c>
      <c r="BL11" s="10"/>
      <c r="BM11" s="11"/>
      <c r="BN11" s="11"/>
      <c r="BO11" s="11"/>
      <c r="BP11" s="11"/>
      <c r="BQ11" s="8">
        <f>SUM(BL11:BP11)</f>
        <v>0</v>
      </c>
      <c r="BR11" s="10"/>
      <c r="BS11" s="11"/>
      <c r="BT11" s="11"/>
      <c r="BU11" s="11"/>
      <c r="BV11" s="11"/>
      <c r="BW11" s="8">
        <f>SUM(BR11:BV11)</f>
        <v>0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</v>
      </c>
      <c r="CE11" s="69"/>
      <c r="CF11" s="70"/>
      <c r="CG11" s="70"/>
      <c r="CH11" s="71"/>
    </row>
    <row r="12" spans="1:86" ht="93.75" customHeight="1" x14ac:dyDescent="0.2">
      <c r="A12" s="35" t="s">
        <v>22</v>
      </c>
      <c r="B12" s="36" t="s">
        <v>23</v>
      </c>
      <c r="C12" s="36" t="s">
        <v>24</v>
      </c>
      <c r="D12" s="36" t="s">
        <v>25</v>
      </c>
      <c r="E12" s="37" t="s">
        <v>26</v>
      </c>
      <c r="F12" s="38" t="s">
        <v>27</v>
      </c>
      <c r="G12" s="30" t="s">
        <v>136</v>
      </c>
      <c r="H12" s="22"/>
      <c r="I12" s="22"/>
      <c r="J12" s="22"/>
      <c r="K12" s="22"/>
      <c r="L12" s="26" t="s">
        <v>28</v>
      </c>
      <c r="M12" s="22" t="s">
        <v>137</v>
      </c>
      <c r="N12" s="22"/>
      <c r="O12" s="22"/>
      <c r="P12" s="22"/>
      <c r="Q12" s="22"/>
      <c r="R12" s="26" t="s">
        <v>28</v>
      </c>
      <c r="S12" s="22" t="s">
        <v>133</v>
      </c>
      <c r="T12" s="22"/>
      <c r="U12" s="22"/>
      <c r="V12" s="26" t="s">
        <v>29</v>
      </c>
      <c r="W12" s="22"/>
      <c r="X12" s="9" t="s">
        <v>30</v>
      </c>
      <c r="Y12" s="24" t="s">
        <v>31</v>
      </c>
      <c r="Z12" s="22"/>
      <c r="AA12" s="22"/>
      <c r="AB12" s="22"/>
      <c r="AC12" s="22"/>
      <c r="AD12" s="22"/>
      <c r="AE12" s="26" t="s">
        <v>28</v>
      </c>
      <c r="AF12" s="22"/>
      <c r="AG12" s="22"/>
      <c r="AH12" s="22"/>
      <c r="AI12" s="22"/>
      <c r="AJ12" s="22"/>
      <c r="AK12" s="26" t="s">
        <v>28</v>
      </c>
      <c r="AL12" s="22"/>
      <c r="AM12" s="22"/>
      <c r="AN12" s="22"/>
      <c r="AO12" s="26" t="s">
        <v>29</v>
      </c>
      <c r="AP12" s="22"/>
      <c r="AQ12" s="26" t="s">
        <v>30</v>
      </c>
      <c r="AR12" s="24" t="s">
        <v>31</v>
      </c>
      <c r="AS12" s="22" t="s">
        <v>145</v>
      </c>
      <c r="AT12" s="22"/>
      <c r="AU12" s="22"/>
      <c r="AV12" s="22"/>
      <c r="AW12" s="22"/>
      <c r="AX12" s="26" t="s">
        <v>28</v>
      </c>
      <c r="AY12" s="22" t="s">
        <v>147</v>
      </c>
      <c r="AZ12" s="22"/>
      <c r="BA12" s="22"/>
      <c r="BB12" s="22"/>
      <c r="BC12" s="22"/>
      <c r="BD12" s="26" t="s">
        <v>28</v>
      </c>
      <c r="BE12" s="22" t="s">
        <v>148</v>
      </c>
      <c r="BF12" s="22"/>
      <c r="BG12" s="22"/>
      <c r="BH12" s="27" t="s">
        <v>29</v>
      </c>
      <c r="BI12" s="22"/>
      <c r="BJ12" s="26" t="s">
        <v>30</v>
      </c>
      <c r="BK12" s="24" t="s">
        <v>31</v>
      </c>
      <c r="BL12" s="22"/>
      <c r="BM12" s="22"/>
      <c r="BN12" s="22"/>
      <c r="BO12" s="22"/>
      <c r="BP12" s="22"/>
      <c r="BQ12" s="26" t="s">
        <v>28</v>
      </c>
      <c r="BR12" s="22"/>
      <c r="BS12" s="22"/>
      <c r="BT12" s="22"/>
      <c r="BU12" s="22"/>
      <c r="BV12" s="22"/>
      <c r="BW12" s="26" t="s">
        <v>28</v>
      </c>
      <c r="BX12" s="22"/>
      <c r="BY12" s="22"/>
      <c r="BZ12" s="22"/>
      <c r="CA12" s="26" t="s">
        <v>29</v>
      </c>
      <c r="CB12" s="22"/>
      <c r="CC12" s="26" t="s">
        <v>30</v>
      </c>
      <c r="CD12" s="24" t="s">
        <v>31</v>
      </c>
      <c r="CE12" s="15" t="s">
        <v>32</v>
      </c>
      <c r="CF12" s="15" t="s">
        <v>33</v>
      </c>
      <c r="CG12" s="15" t="s">
        <v>34</v>
      </c>
      <c r="CH12" s="15" t="s">
        <v>35</v>
      </c>
    </row>
    <row r="13" spans="1:86" ht="20.25" customHeight="1" x14ac:dyDescent="0.4">
      <c r="A13" s="39">
        <v>1</v>
      </c>
      <c r="B13" s="2">
        <v>2568234</v>
      </c>
      <c r="C13" s="2">
        <v>5236</v>
      </c>
      <c r="D13" s="2">
        <v>14742</v>
      </c>
      <c r="E13" s="2" t="s">
        <v>105</v>
      </c>
      <c r="F13" s="40" t="s">
        <v>37</v>
      </c>
      <c r="G13" s="31">
        <v>9</v>
      </c>
      <c r="H13" s="7"/>
      <c r="I13" s="7"/>
      <c r="J13" s="7"/>
      <c r="K13" s="7"/>
      <c r="L13" s="13">
        <f t="shared" ref="L13:L44" si="0">IF(OR($G$4="MEDIA",$G$4="BASICA - TERCER CICLO"),ROUND((G13*$G$11)+(H13*$H$11)+(I13*$I$11)+(J13*$J$11)+(K13*$K$11),2),ROUND((G13*$G$11)+(H13*$H$11)+(I13*$I$11)+(J13*$J$11)+(K13*$K$11),2))</f>
        <v>2.7</v>
      </c>
      <c r="M13" s="7">
        <v>9</v>
      </c>
      <c r="N13" s="7"/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2.7</v>
      </c>
      <c r="S13" s="7">
        <v>8</v>
      </c>
      <c r="T13" s="7"/>
      <c r="U13" s="7"/>
      <c r="V13" s="13">
        <f t="shared" ref="V13:V44" si="2">IF(OR($G$4="MEDIA",$G$4="BASICA - TERCER CICLO"),ROUND((S13*$S$11)+(T13*$T$11)+(U13*$U$11),2),ROUND((S13*$S$11)+(T13*$T$11)+(U13*$U$11),2))</f>
        <v>3.2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8.6</v>
      </c>
      <c r="Z13" s="7">
        <v>9</v>
      </c>
      <c r="AA13" s="7">
        <v>10</v>
      </c>
      <c r="AB13" s="7"/>
      <c r="AC13" s="7"/>
      <c r="AD13" s="7"/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2.9</v>
      </c>
      <c r="AF13" s="7">
        <v>9</v>
      </c>
      <c r="AG13" s="7">
        <v>9</v>
      </c>
      <c r="AH13" s="7"/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2.7</v>
      </c>
      <c r="AL13" s="7">
        <v>10</v>
      </c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4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9.6</v>
      </c>
      <c r="AS13" s="7">
        <v>9</v>
      </c>
      <c r="AT13" s="7"/>
      <c r="AU13" s="7"/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1.8</v>
      </c>
      <c r="AY13" s="7">
        <v>10</v>
      </c>
      <c r="AZ13" s="7"/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2</v>
      </c>
      <c r="BE13" s="7">
        <v>10</v>
      </c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6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9.8000000000000007</v>
      </c>
      <c r="BL13" s="7"/>
      <c r="BM13" s="7"/>
      <c r="BN13" s="7"/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7"/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0</v>
      </c>
      <c r="CE13" s="28">
        <f t="shared" ref="CE13:CE44" si="20">IF($G$4 = "MEDIA",ROUND(((Y13+AR13+BK13+CD13)/4),0),ROUND(((Y13+AR13+BK13)/3),0))</f>
        <v>7</v>
      </c>
      <c r="CF13" s="18"/>
      <c r="CG13" s="28">
        <f t="shared" ref="CG13:CG44" si="21">IF(AND(CE13&lt;5,$G$4="BASICA"),ROUND((CE13+CF13)/2,0),IF(AND(CE13&lt;6,$G$4="MEDIA"),ROUND((CE13+CF13)/2,0),CE13))</f>
        <v>7</v>
      </c>
      <c r="CH13" s="17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41">
        <v>2</v>
      </c>
      <c r="B14" s="3">
        <v>7196230</v>
      </c>
      <c r="C14" s="3">
        <v>5241</v>
      </c>
      <c r="D14" s="3">
        <v>14753</v>
      </c>
      <c r="E14" s="3" t="s">
        <v>106</v>
      </c>
      <c r="F14" s="42" t="s">
        <v>42</v>
      </c>
      <c r="G14" s="32">
        <v>10</v>
      </c>
      <c r="H14" s="12"/>
      <c r="I14" s="12"/>
      <c r="J14" s="12"/>
      <c r="K14" s="12"/>
      <c r="L14" s="13">
        <f t="shared" si="0"/>
        <v>3</v>
      </c>
      <c r="M14" s="12">
        <v>10</v>
      </c>
      <c r="N14" s="12"/>
      <c r="O14" s="12"/>
      <c r="P14" s="12"/>
      <c r="Q14" s="12"/>
      <c r="R14" s="13">
        <f t="shared" si="1"/>
        <v>3</v>
      </c>
      <c r="S14" s="12">
        <v>10</v>
      </c>
      <c r="T14" s="12"/>
      <c r="U14" s="12"/>
      <c r="V14" s="13">
        <f t="shared" si="2"/>
        <v>4</v>
      </c>
      <c r="W14" s="12"/>
      <c r="X14" s="14">
        <f t="shared" si="3"/>
        <v>0</v>
      </c>
      <c r="Y14" s="28">
        <f t="shared" si="4"/>
        <v>10</v>
      </c>
      <c r="Z14" s="12">
        <v>10</v>
      </c>
      <c r="AA14" s="12">
        <v>10</v>
      </c>
      <c r="AB14" s="12"/>
      <c r="AC14" s="12"/>
      <c r="AD14" s="12"/>
      <c r="AE14" s="13">
        <f t="shared" si="5"/>
        <v>3</v>
      </c>
      <c r="AF14" s="12">
        <v>10</v>
      </c>
      <c r="AG14" s="12">
        <v>8</v>
      </c>
      <c r="AH14" s="12"/>
      <c r="AI14" s="12"/>
      <c r="AJ14" s="12"/>
      <c r="AK14" s="13">
        <f t="shared" si="6"/>
        <v>2.6</v>
      </c>
      <c r="AL14" s="12">
        <v>10</v>
      </c>
      <c r="AM14" s="12"/>
      <c r="AN14" s="12"/>
      <c r="AO14" s="13">
        <f t="shared" si="7"/>
        <v>4</v>
      </c>
      <c r="AP14" s="12"/>
      <c r="AQ14" s="14">
        <f t="shared" si="8"/>
        <v>0</v>
      </c>
      <c r="AR14" s="28">
        <f t="shared" si="9"/>
        <v>9.6</v>
      </c>
      <c r="AS14" s="12"/>
      <c r="AT14" s="12"/>
      <c r="AU14" s="12"/>
      <c r="AV14" s="12"/>
      <c r="AW14" s="12"/>
      <c r="AX14" s="13">
        <f t="shared" si="10"/>
        <v>0</v>
      </c>
      <c r="AY14" s="12">
        <v>10</v>
      </c>
      <c r="AZ14" s="12"/>
      <c r="BA14" s="12"/>
      <c r="BB14" s="12"/>
      <c r="BC14" s="12"/>
      <c r="BD14" s="13">
        <f t="shared" si="11"/>
        <v>2</v>
      </c>
      <c r="BE14" s="12">
        <v>10</v>
      </c>
      <c r="BF14" s="12"/>
      <c r="BG14" s="12"/>
      <c r="BH14" s="13">
        <f t="shared" si="12"/>
        <v>6</v>
      </c>
      <c r="BI14" s="12"/>
      <c r="BJ14" s="14">
        <f t="shared" si="13"/>
        <v>0</v>
      </c>
      <c r="BK14" s="28">
        <f t="shared" si="14"/>
        <v>8</v>
      </c>
      <c r="BL14" s="12"/>
      <c r="BM14" s="12"/>
      <c r="BN14" s="12"/>
      <c r="BO14" s="12"/>
      <c r="BP14" s="12"/>
      <c r="BQ14" s="13">
        <f t="shared" si="15"/>
        <v>0</v>
      </c>
      <c r="BR14" s="12"/>
      <c r="BS14" s="12"/>
      <c r="BT14" s="12"/>
      <c r="BU14" s="12"/>
      <c r="BV14" s="12"/>
      <c r="BW14" s="13">
        <f t="shared" si="16"/>
        <v>0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0</v>
      </c>
      <c r="CE14" s="28">
        <f t="shared" si="20"/>
        <v>7</v>
      </c>
      <c r="CF14" s="19"/>
      <c r="CG14" s="28">
        <f t="shared" si="21"/>
        <v>7</v>
      </c>
      <c r="CH14" s="16" t="str">
        <f t="shared" si="22"/>
        <v>Aprobado</v>
      </c>
    </row>
    <row r="15" spans="1:86" ht="20.25" customHeight="1" x14ac:dyDescent="0.4">
      <c r="A15" s="39">
        <v>3</v>
      </c>
      <c r="B15" s="2">
        <v>5822393</v>
      </c>
      <c r="C15" s="2">
        <v>5053</v>
      </c>
      <c r="D15" s="2">
        <v>14713</v>
      </c>
      <c r="E15" s="2" t="s">
        <v>107</v>
      </c>
      <c r="F15" s="40" t="s">
        <v>42</v>
      </c>
      <c r="G15" s="31">
        <v>9</v>
      </c>
      <c r="H15" s="7"/>
      <c r="I15" s="7"/>
      <c r="J15" s="7"/>
      <c r="K15" s="7"/>
      <c r="L15" s="13">
        <f t="shared" si="0"/>
        <v>2.7</v>
      </c>
      <c r="M15" s="7">
        <v>9.5</v>
      </c>
      <c r="N15" s="7"/>
      <c r="O15" s="7"/>
      <c r="P15" s="7"/>
      <c r="Q15" s="7"/>
      <c r="R15" s="13">
        <f t="shared" si="1"/>
        <v>2.85</v>
      </c>
      <c r="S15" s="7"/>
      <c r="T15" s="7"/>
      <c r="U15" s="7"/>
      <c r="V15" s="13">
        <f t="shared" si="2"/>
        <v>0</v>
      </c>
      <c r="W15" s="7"/>
      <c r="X15" s="14">
        <f t="shared" si="3"/>
        <v>0</v>
      </c>
      <c r="Y15" s="28">
        <f t="shared" si="4"/>
        <v>5.6</v>
      </c>
      <c r="Z15" s="7">
        <v>10</v>
      </c>
      <c r="AA15" s="7">
        <v>10</v>
      </c>
      <c r="AB15" s="7"/>
      <c r="AC15" s="7"/>
      <c r="AD15" s="7"/>
      <c r="AE15" s="13">
        <f t="shared" si="5"/>
        <v>3</v>
      </c>
      <c r="AF15" s="7">
        <v>8</v>
      </c>
      <c r="AG15" s="7"/>
      <c r="AH15" s="7"/>
      <c r="AI15" s="7"/>
      <c r="AJ15" s="7"/>
      <c r="AK15" s="13">
        <f t="shared" si="6"/>
        <v>0.8</v>
      </c>
      <c r="AL15" s="7">
        <v>7</v>
      </c>
      <c r="AM15" s="7"/>
      <c r="AN15" s="7"/>
      <c r="AO15" s="13">
        <f t="shared" si="7"/>
        <v>2.8</v>
      </c>
      <c r="AP15" s="7"/>
      <c r="AQ15" s="14">
        <f t="shared" si="8"/>
        <v>0</v>
      </c>
      <c r="AR15" s="28">
        <f t="shared" si="9"/>
        <v>6.6</v>
      </c>
      <c r="AS15" s="7">
        <v>9</v>
      </c>
      <c r="AT15" s="7"/>
      <c r="AU15" s="7"/>
      <c r="AV15" s="7"/>
      <c r="AW15" s="7"/>
      <c r="AX15" s="13">
        <f t="shared" si="10"/>
        <v>1.8</v>
      </c>
      <c r="AY15" s="7"/>
      <c r="AZ15" s="7"/>
      <c r="BA15" s="7"/>
      <c r="BB15" s="7"/>
      <c r="BC15" s="7"/>
      <c r="BD15" s="13">
        <f t="shared" si="11"/>
        <v>0</v>
      </c>
      <c r="BE15" s="7"/>
      <c r="BF15" s="7"/>
      <c r="BG15" s="7"/>
      <c r="BH15" s="13">
        <f t="shared" si="12"/>
        <v>0</v>
      </c>
      <c r="BI15" s="7"/>
      <c r="BJ15" s="14">
        <f t="shared" si="13"/>
        <v>0</v>
      </c>
      <c r="BK15" s="28">
        <f t="shared" si="14"/>
        <v>1.8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28">
        <f t="shared" si="20"/>
        <v>4</v>
      </c>
      <c r="CF15" s="20"/>
      <c r="CG15" s="28">
        <f t="shared" si="21"/>
        <v>2</v>
      </c>
      <c r="CH15" s="17" t="str">
        <f t="shared" si="22"/>
        <v>Reprobado</v>
      </c>
    </row>
    <row r="16" spans="1:86" ht="20.25" customHeight="1" x14ac:dyDescent="0.4">
      <c r="A16" s="41">
        <v>4</v>
      </c>
      <c r="B16" s="3">
        <v>6436727</v>
      </c>
      <c r="C16" s="3">
        <v>5247</v>
      </c>
      <c r="D16" s="3">
        <v>14766</v>
      </c>
      <c r="E16" s="3" t="s">
        <v>108</v>
      </c>
      <c r="F16" s="42" t="s">
        <v>37</v>
      </c>
      <c r="G16" s="32">
        <v>9</v>
      </c>
      <c r="H16" s="12"/>
      <c r="I16" s="12"/>
      <c r="J16" s="12"/>
      <c r="K16" s="12"/>
      <c r="L16" s="13">
        <f t="shared" si="0"/>
        <v>2.7</v>
      </c>
      <c r="M16" s="12">
        <v>6</v>
      </c>
      <c r="N16" s="12"/>
      <c r="O16" s="12"/>
      <c r="P16" s="12"/>
      <c r="Q16" s="12"/>
      <c r="R16" s="13">
        <f t="shared" si="1"/>
        <v>1.8</v>
      </c>
      <c r="S16" s="12">
        <v>7</v>
      </c>
      <c r="T16" s="12"/>
      <c r="U16" s="12"/>
      <c r="V16" s="13">
        <f t="shared" si="2"/>
        <v>2.8</v>
      </c>
      <c r="W16" s="12"/>
      <c r="X16" s="14">
        <f t="shared" si="3"/>
        <v>0</v>
      </c>
      <c r="Y16" s="28">
        <f t="shared" si="4"/>
        <v>7.3</v>
      </c>
      <c r="Z16" s="12">
        <v>10</v>
      </c>
      <c r="AA16" s="12">
        <v>6</v>
      </c>
      <c r="AB16" s="12"/>
      <c r="AC16" s="12"/>
      <c r="AD16" s="12"/>
      <c r="AE16" s="13">
        <f t="shared" si="5"/>
        <v>2.2000000000000002</v>
      </c>
      <c r="AF16" s="12">
        <v>2</v>
      </c>
      <c r="AG16" s="12"/>
      <c r="AH16" s="12"/>
      <c r="AI16" s="12"/>
      <c r="AJ16" s="12"/>
      <c r="AK16" s="13">
        <f t="shared" si="6"/>
        <v>0.2</v>
      </c>
      <c r="AL16" s="12">
        <v>10</v>
      </c>
      <c r="AM16" s="12"/>
      <c r="AN16" s="12"/>
      <c r="AO16" s="13">
        <f t="shared" si="7"/>
        <v>4</v>
      </c>
      <c r="AP16" s="12"/>
      <c r="AQ16" s="14">
        <f t="shared" si="8"/>
        <v>0</v>
      </c>
      <c r="AR16" s="28">
        <f t="shared" si="9"/>
        <v>6.4</v>
      </c>
      <c r="AS16" s="12"/>
      <c r="AT16" s="12"/>
      <c r="AU16" s="12"/>
      <c r="AV16" s="12"/>
      <c r="AW16" s="12"/>
      <c r="AX16" s="13">
        <f t="shared" si="10"/>
        <v>0</v>
      </c>
      <c r="AY16" s="12">
        <v>9</v>
      </c>
      <c r="AZ16" s="12"/>
      <c r="BA16" s="12"/>
      <c r="BB16" s="12"/>
      <c r="BC16" s="12"/>
      <c r="BD16" s="13">
        <f t="shared" si="11"/>
        <v>1.8</v>
      </c>
      <c r="BE16" s="12">
        <v>8</v>
      </c>
      <c r="BF16" s="12"/>
      <c r="BG16" s="12"/>
      <c r="BH16" s="13">
        <f t="shared" si="12"/>
        <v>4.8</v>
      </c>
      <c r="BI16" s="12"/>
      <c r="BJ16" s="14">
        <f t="shared" si="13"/>
        <v>0</v>
      </c>
      <c r="BK16" s="28">
        <f t="shared" si="14"/>
        <v>6.6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28">
        <f t="shared" si="20"/>
        <v>5</v>
      </c>
      <c r="CF16" s="21"/>
      <c r="CG16" s="28">
        <f t="shared" si="21"/>
        <v>3</v>
      </c>
      <c r="CH16" s="16" t="str">
        <f t="shared" si="22"/>
        <v>Reprobado</v>
      </c>
    </row>
    <row r="17" spans="1:86" ht="20.25" customHeight="1" x14ac:dyDescent="0.4">
      <c r="A17" s="39">
        <v>5</v>
      </c>
      <c r="B17" s="2">
        <v>5875403</v>
      </c>
      <c r="C17" s="2">
        <v>5238</v>
      </c>
      <c r="D17" s="2">
        <v>14747</v>
      </c>
      <c r="E17" s="2" t="s">
        <v>109</v>
      </c>
      <c r="F17" s="40" t="s">
        <v>37</v>
      </c>
      <c r="G17" s="31">
        <v>8</v>
      </c>
      <c r="H17" s="7"/>
      <c r="I17" s="7"/>
      <c r="J17" s="7"/>
      <c r="K17" s="7"/>
      <c r="L17" s="13">
        <f t="shared" si="0"/>
        <v>2.4</v>
      </c>
      <c r="M17" s="7">
        <v>7</v>
      </c>
      <c r="N17" s="7"/>
      <c r="O17" s="7"/>
      <c r="P17" s="7"/>
      <c r="Q17" s="7"/>
      <c r="R17" s="13">
        <f t="shared" si="1"/>
        <v>2.1</v>
      </c>
      <c r="S17" s="7">
        <v>8</v>
      </c>
      <c r="T17" s="7"/>
      <c r="U17" s="7"/>
      <c r="V17" s="13">
        <f t="shared" si="2"/>
        <v>3.2</v>
      </c>
      <c r="W17" s="7"/>
      <c r="X17" s="14">
        <f t="shared" si="3"/>
        <v>0</v>
      </c>
      <c r="Y17" s="28">
        <f t="shared" si="4"/>
        <v>7.7</v>
      </c>
      <c r="Z17" s="7">
        <v>9</v>
      </c>
      <c r="AA17" s="7"/>
      <c r="AB17" s="7"/>
      <c r="AC17" s="7"/>
      <c r="AD17" s="7"/>
      <c r="AE17" s="13">
        <f t="shared" si="5"/>
        <v>0.9</v>
      </c>
      <c r="AF17" s="7">
        <v>8</v>
      </c>
      <c r="AG17" s="7">
        <v>6</v>
      </c>
      <c r="AH17" s="7"/>
      <c r="AI17" s="7"/>
      <c r="AJ17" s="7"/>
      <c r="AK17" s="13">
        <f t="shared" si="6"/>
        <v>2</v>
      </c>
      <c r="AL17" s="7">
        <v>9</v>
      </c>
      <c r="AM17" s="7"/>
      <c r="AN17" s="7"/>
      <c r="AO17" s="13">
        <f t="shared" si="7"/>
        <v>3.6</v>
      </c>
      <c r="AP17" s="7"/>
      <c r="AQ17" s="14">
        <f t="shared" si="8"/>
        <v>0</v>
      </c>
      <c r="AR17" s="28">
        <f t="shared" si="9"/>
        <v>6.5</v>
      </c>
      <c r="AS17" s="7">
        <v>2</v>
      </c>
      <c r="AT17" s="7"/>
      <c r="AU17" s="7"/>
      <c r="AV17" s="7"/>
      <c r="AW17" s="7"/>
      <c r="AX17" s="13">
        <f t="shared" si="10"/>
        <v>0.4</v>
      </c>
      <c r="AY17" s="7">
        <v>10</v>
      </c>
      <c r="AZ17" s="7"/>
      <c r="BA17" s="7"/>
      <c r="BB17" s="7"/>
      <c r="BC17" s="7"/>
      <c r="BD17" s="13">
        <f t="shared" si="11"/>
        <v>2</v>
      </c>
      <c r="BE17" s="7">
        <v>10</v>
      </c>
      <c r="BF17" s="7"/>
      <c r="BG17" s="7"/>
      <c r="BH17" s="13">
        <f t="shared" si="12"/>
        <v>6</v>
      </c>
      <c r="BI17" s="7"/>
      <c r="BJ17" s="14">
        <f t="shared" si="13"/>
        <v>0</v>
      </c>
      <c r="BK17" s="28">
        <f t="shared" si="14"/>
        <v>8.4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28">
        <f t="shared" si="20"/>
        <v>6</v>
      </c>
      <c r="CF17" s="20"/>
      <c r="CG17" s="28">
        <f t="shared" si="21"/>
        <v>6</v>
      </c>
      <c r="CH17" s="17" t="str">
        <f t="shared" si="22"/>
        <v>Aprobado</v>
      </c>
    </row>
    <row r="18" spans="1:86" ht="20.25" customHeight="1" x14ac:dyDescent="0.4">
      <c r="A18" s="41">
        <v>6</v>
      </c>
      <c r="B18" s="3">
        <v>4520469</v>
      </c>
      <c r="C18" s="3">
        <v>5054</v>
      </c>
      <c r="D18" s="3">
        <v>14767</v>
      </c>
      <c r="E18" s="3" t="s">
        <v>110</v>
      </c>
      <c r="F18" s="42" t="s">
        <v>42</v>
      </c>
      <c r="G18" s="32">
        <v>7</v>
      </c>
      <c r="H18" s="12"/>
      <c r="I18" s="12"/>
      <c r="J18" s="12"/>
      <c r="K18" s="12"/>
      <c r="L18" s="13">
        <f t="shared" si="0"/>
        <v>2.1</v>
      </c>
      <c r="M18" s="12">
        <v>7</v>
      </c>
      <c r="N18" s="12"/>
      <c r="O18" s="12"/>
      <c r="P18" s="12"/>
      <c r="Q18" s="12"/>
      <c r="R18" s="13">
        <f t="shared" si="1"/>
        <v>2.1</v>
      </c>
      <c r="S18" s="12">
        <v>4</v>
      </c>
      <c r="T18" s="12"/>
      <c r="U18" s="12"/>
      <c r="V18" s="13">
        <f t="shared" si="2"/>
        <v>1.6</v>
      </c>
      <c r="W18" s="12"/>
      <c r="X18" s="14">
        <f t="shared" si="3"/>
        <v>0</v>
      </c>
      <c r="Y18" s="28">
        <f t="shared" si="4"/>
        <v>5.8</v>
      </c>
      <c r="Z18" s="12">
        <v>9</v>
      </c>
      <c r="AA18" s="12">
        <v>6</v>
      </c>
      <c r="AB18" s="12"/>
      <c r="AC18" s="12"/>
      <c r="AD18" s="12"/>
      <c r="AE18" s="13">
        <f t="shared" si="5"/>
        <v>2.1</v>
      </c>
      <c r="AF18" s="12">
        <v>7</v>
      </c>
      <c r="AG18" s="12"/>
      <c r="AH18" s="12"/>
      <c r="AI18" s="12"/>
      <c r="AJ18" s="12"/>
      <c r="AK18" s="13">
        <f t="shared" si="6"/>
        <v>0.7</v>
      </c>
      <c r="AL18" s="12">
        <v>6</v>
      </c>
      <c r="AM18" s="12"/>
      <c r="AN18" s="12"/>
      <c r="AO18" s="13">
        <f t="shared" si="7"/>
        <v>2.4</v>
      </c>
      <c r="AP18" s="12"/>
      <c r="AQ18" s="14">
        <f t="shared" si="8"/>
        <v>0</v>
      </c>
      <c r="AR18" s="28">
        <f t="shared" si="9"/>
        <v>5.2</v>
      </c>
      <c r="AS18" s="12">
        <v>9</v>
      </c>
      <c r="AT18" s="12"/>
      <c r="AU18" s="12"/>
      <c r="AV18" s="12"/>
      <c r="AW18" s="12"/>
      <c r="AX18" s="13">
        <f t="shared" si="10"/>
        <v>1.8</v>
      </c>
      <c r="AY18" s="12">
        <v>7</v>
      </c>
      <c r="AZ18" s="12"/>
      <c r="BA18" s="12"/>
      <c r="BB18" s="12"/>
      <c r="BC18" s="12"/>
      <c r="BD18" s="13">
        <f t="shared" si="11"/>
        <v>1.4</v>
      </c>
      <c r="BE18" s="12">
        <v>7</v>
      </c>
      <c r="BF18" s="12"/>
      <c r="BG18" s="12"/>
      <c r="BH18" s="13">
        <f t="shared" si="12"/>
        <v>4.2</v>
      </c>
      <c r="BI18" s="12"/>
      <c r="BJ18" s="14">
        <f t="shared" si="13"/>
        <v>0</v>
      </c>
      <c r="BK18" s="28">
        <f t="shared" si="14"/>
        <v>7.4</v>
      </c>
      <c r="BL18" s="12"/>
      <c r="BM18" s="12"/>
      <c r="BN18" s="12"/>
      <c r="BO18" s="12"/>
      <c r="BP18" s="12"/>
      <c r="BQ18" s="13">
        <f t="shared" si="15"/>
        <v>0</v>
      </c>
      <c r="BR18" s="12"/>
      <c r="BS18" s="12"/>
      <c r="BT18" s="12"/>
      <c r="BU18" s="12"/>
      <c r="BV18" s="12"/>
      <c r="BW18" s="13">
        <f t="shared" si="16"/>
        <v>0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0</v>
      </c>
      <c r="CE18" s="28">
        <f t="shared" si="20"/>
        <v>5</v>
      </c>
      <c r="CF18" s="21"/>
      <c r="CG18" s="28">
        <f t="shared" si="21"/>
        <v>3</v>
      </c>
      <c r="CH18" s="16" t="str">
        <f t="shared" si="22"/>
        <v>Reprobado</v>
      </c>
    </row>
    <row r="19" spans="1:86" ht="20.25" customHeight="1" x14ac:dyDescent="0.4">
      <c r="A19" s="39">
        <v>7</v>
      </c>
      <c r="B19" s="2">
        <v>19825705</v>
      </c>
      <c r="C19" s="2">
        <v>5244</v>
      </c>
      <c r="D19" s="2">
        <v>14759</v>
      </c>
      <c r="E19" s="2" t="s">
        <v>111</v>
      </c>
      <c r="F19" s="40" t="s">
        <v>42</v>
      </c>
      <c r="G19" s="31">
        <v>10</v>
      </c>
      <c r="H19" s="7"/>
      <c r="I19" s="7"/>
      <c r="J19" s="7"/>
      <c r="K19" s="7"/>
      <c r="L19" s="13">
        <f t="shared" si="0"/>
        <v>3</v>
      </c>
      <c r="M19" s="7">
        <v>9</v>
      </c>
      <c r="N19" s="7"/>
      <c r="O19" s="7"/>
      <c r="P19" s="7"/>
      <c r="Q19" s="7"/>
      <c r="R19" s="13">
        <f t="shared" si="1"/>
        <v>2.7</v>
      </c>
      <c r="S19" s="7">
        <v>9</v>
      </c>
      <c r="T19" s="7"/>
      <c r="U19" s="7"/>
      <c r="V19" s="13">
        <f t="shared" si="2"/>
        <v>3.6</v>
      </c>
      <c r="W19" s="7"/>
      <c r="X19" s="14">
        <f t="shared" si="3"/>
        <v>0</v>
      </c>
      <c r="Y19" s="28">
        <f t="shared" si="4"/>
        <v>9.3000000000000007</v>
      </c>
      <c r="Z19" s="7">
        <v>10</v>
      </c>
      <c r="AA19" s="7">
        <v>10</v>
      </c>
      <c r="AB19" s="7"/>
      <c r="AC19" s="7"/>
      <c r="AD19" s="7"/>
      <c r="AE19" s="13">
        <f t="shared" si="5"/>
        <v>3</v>
      </c>
      <c r="AF19" s="7">
        <v>7</v>
      </c>
      <c r="AG19" s="7">
        <v>9</v>
      </c>
      <c r="AH19" s="7"/>
      <c r="AI19" s="7"/>
      <c r="AJ19" s="7"/>
      <c r="AK19" s="13">
        <f t="shared" si="6"/>
        <v>2.5</v>
      </c>
      <c r="AL19" s="7">
        <v>8</v>
      </c>
      <c r="AM19" s="7"/>
      <c r="AN19" s="7"/>
      <c r="AO19" s="13">
        <f t="shared" si="7"/>
        <v>3.2</v>
      </c>
      <c r="AP19" s="7"/>
      <c r="AQ19" s="14">
        <f t="shared" si="8"/>
        <v>0</v>
      </c>
      <c r="AR19" s="28">
        <f t="shared" si="9"/>
        <v>8.6999999999999993</v>
      </c>
      <c r="AS19" s="7">
        <v>9</v>
      </c>
      <c r="AT19" s="7"/>
      <c r="AU19" s="7"/>
      <c r="AV19" s="7"/>
      <c r="AW19" s="7"/>
      <c r="AX19" s="13">
        <f t="shared" si="10"/>
        <v>1.8</v>
      </c>
      <c r="AY19" s="7">
        <v>8</v>
      </c>
      <c r="AZ19" s="7"/>
      <c r="BA19" s="7"/>
      <c r="BB19" s="7"/>
      <c r="BC19" s="7"/>
      <c r="BD19" s="13">
        <f t="shared" si="11"/>
        <v>1.6</v>
      </c>
      <c r="BE19" s="7">
        <v>8</v>
      </c>
      <c r="BF19" s="7"/>
      <c r="BG19" s="7"/>
      <c r="BH19" s="13">
        <f t="shared" si="12"/>
        <v>4.8</v>
      </c>
      <c r="BI19" s="7"/>
      <c r="BJ19" s="14">
        <f t="shared" si="13"/>
        <v>0</v>
      </c>
      <c r="BK19" s="28">
        <f t="shared" si="14"/>
        <v>8.1999999999999993</v>
      </c>
      <c r="BL19" s="7"/>
      <c r="BM19" s="7"/>
      <c r="BN19" s="7"/>
      <c r="BO19" s="7"/>
      <c r="BP19" s="7"/>
      <c r="BQ19" s="13">
        <f t="shared" si="15"/>
        <v>0</v>
      </c>
      <c r="BR19" s="7"/>
      <c r="BS19" s="7"/>
      <c r="BT19" s="7"/>
      <c r="BU19" s="7"/>
      <c r="BV19" s="7"/>
      <c r="BW19" s="13">
        <f t="shared" si="16"/>
        <v>0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0</v>
      </c>
      <c r="CE19" s="28">
        <f t="shared" si="20"/>
        <v>7</v>
      </c>
      <c r="CF19" s="20"/>
      <c r="CG19" s="28">
        <f t="shared" si="21"/>
        <v>7</v>
      </c>
      <c r="CH19" s="17" t="str">
        <f t="shared" si="22"/>
        <v>Aprobado</v>
      </c>
    </row>
    <row r="20" spans="1:86" ht="20.25" customHeight="1" x14ac:dyDescent="0.4">
      <c r="A20" s="41">
        <v>8</v>
      </c>
      <c r="B20" s="3">
        <v>4269652</v>
      </c>
      <c r="C20" s="3">
        <v>5237</v>
      </c>
      <c r="D20" s="3">
        <v>14744</v>
      </c>
      <c r="E20" s="3" t="s">
        <v>112</v>
      </c>
      <c r="F20" s="42" t="s">
        <v>37</v>
      </c>
      <c r="G20" s="32">
        <v>8</v>
      </c>
      <c r="H20" s="12"/>
      <c r="I20" s="12"/>
      <c r="J20" s="12"/>
      <c r="K20" s="12"/>
      <c r="L20" s="13">
        <f t="shared" si="0"/>
        <v>2.4</v>
      </c>
      <c r="M20" s="12">
        <v>8</v>
      </c>
      <c r="N20" s="12"/>
      <c r="O20" s="12"/>
      <c r="P20" s="12"/>
      <c r="Q20" s="12"/>
      <c r="R20" s="13">
        <f t="shared" si="1"/>
        <v>2.4</v>
      </c>
      <c r="S20" s="12">
        <v>6</v>
      </c>
      <c r="T20" s="12"/>
      <c r="U20" s="12"/>
      <c r="V20" s="13">
        <f t="shared" si="2"/>
        <v>2.4</v>
      </c>
      <c r="W20" s="12"/>
      <c r="X20" s="14">
        <f t="shared" si="3"/>
        <v>0</v>
      </c>
      <c r="Y20" s="28">
        <f t="shared" si="4"/>
        <v>7.2</v>
      </c>
      <c r="Z20" s="12">
        <v>10</v>
      </c>
      <c r="AA20" s="12">
        <v>10</v>
      </c>
      <c r="AB20" s="12"/>
      <c r="AC20" s="12"/>
      <c r="AD20" s="12"/>
      <c r="AE20" s="13">
        <f t="shared" si="5"/>
        <v>3</v>
      </c>
      <c r="AF20" s="12">
        <v>8</v>
      </c>
      <c r="AG20" s="12">
        <v>9</v>
      </c>
      <c r="AH20" s="12"/>
      <c r="AI20" s="12"/>
      <c r="AJ20" s="12"/>
      <c r="AK20" s="13">
        <f t="shared" si="6"/>
        <v>2.6</v>
      </c>
      <c r="AL20" s="12">
        <v>8</v>
      </c>
      <c r="AM20" s="12"/>
      <c r="AN20" s="12"/>
      <c r="AO20" s="13">
        <f t="shared" si="7"/>
        <v>3.2</v>
      </c>
      <c r="AP20" s="12"/>
      <c r="AQ20" s="14">
        <f t="shared" si="8"/>
        <v>0</v>
      </c>
      <c r="AR20" s="28">
        <f t="shared" si="9"/>
        <v>8.8000000000000007</v>
      </c>
      <c r="AS20" s="12">
        <v>10</v>
      </c>
      <c r="AT20" s="12"/>
      <c r="AU20" s="12"/>
      <c r="AV20" s="12"/>
      <c r="AW20" s="12"/>
      <c r="AX20" s="13">
        <f t="shared" si="10"/>
        <v>2</v>
      </c>
      <c r="AY20" s="12">
        <v>9</v>
      </c>
      <c r="AZ20" s="12"/>
      <c r="BA20" s="12"/>
      <c r="BB20" s="12"/>
      <c r="BC20" s="12"/>
      <c r="BD20" s="13">
        <f t="shared" si="11"/>
        <v>1.8</v>
      </c>
      <c r="BE20" s="12">
        <v>9</v>
      </c>
      <c r="BF20" s="12"/>
      <c r="BG20" s="12"/>
      <c r="BH20" s="13">
        <f t="shared" si="12"/>
        <v>5.4</v>
      </c>
      <c r="BI20" s="12"/>
      <c r="BJ20" s="14">
        <f t="shared" si="13"/>
        <v>0</v>
      </c>
      <c r="BK20" s="28">
        <f t="shared" si="14"/>
        <v>9.1999999999999993</v>
      </c>
      <c r="BL20" s="12"/>
      <c r="BM20" s="12"/>
      <c r="BN20" s="12"/>
      <c r="BO20" s="12"/>
      <c r="BP20" s="12"/>
      <c r="BQ20" s="13">
        <f t="shared" si="15"/>
        <v>0</v>
      </c>
      <c r="BR20" s="12"/>
      <c r="BS20" s="12"/>
      <c r="BT20" s="12"/>
      <c r="BU20" s="12"/>
      <c r="BV20" s="12"/>
      <c r="BW20" s="13">
        <f t="shared" si="16"/>
        <v>0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0</v>
      </c>
      <c r="CE20" s="28">
        <f t="shared" si="20"/>
        <v>6</v>
      </c>
      <c r="CF20" s="21"/>
      <c r="CG20" s="28">
        <f t="shared" si="21"/>
        <v>6</v>
      </c>
      <c r="CH20" s="16" t="str">
        <f t="shared" si="22"/>
        <v>Aprobado</v>
      </c>
    </row>
    <row r="21" spans="1:86" ht="20.25" customHeight="1" x14ac:dyDescent="0.4">
      <c r="A21" s="39">
        <v>9</v>
      </c>
      <c r="B21" s="2">
        <v>7296316</v>
      </c>
      <c r="C21" s="2">
        <v>5228</v>
      </c>
      <c r="D21" s="2">
        <v>14724</v>
      </c>
      <c r="E21" s="2" t="s">
        <v>113</v>
      </c>
      <c r="F21" s="40" t="s">
        <v>42</v>
      </c>
      <c r="G21" s="31">
        <v>8</v>
      </c>
      <c r="H21" s="7"/>
      <c r="I21" s="7"/>
      <c r="J21" s="7"/>
      <c r="K21" s="7"/>
      <c r="L21" s="13">
        <f t="shared" si="0"/>
        <v>2.4</v>
      </c>
      <c r="M21" s="7"/>
      <c r="N21" s="7"/>
      <c r="O21" s="7"/>
      <c r="P21" s="7"/>
      <c r="Q21" s="7"/>
      <c r="R21" s="13">
        <f t="shared" si="1"/>
        <v>0</v>
      </c>
      <c r="S21" s="7">
        <v>10</v>
      </c>
      <c r="T21" s="7"/>
      <c r="U21" s="7"/>
      <c r="V21" s="13">
        <f t="shared" si="2"/>
        <v>4</v>
      </c>
      <c r="W21" s="7"/>
      <c r="X21" s="14">
        <f t="shared" si="3"/>
        <v>0</v>
      </c>
      <c r="Y21" s="28">
        <f t="shared" si="4"/>
        <v>6.4</v>
      </c>
      <c r="Z21" s="7">
        <v>10</v>
      </c>
      <c r="AA21" s="7"/>
      <c r="AB21" s="7"/>
      <c r="AC21" s="7"/>
      <c r="AD21" s="7"/>
      <c r="AE21" s="13">
        <f t="shared" si="5"/>
        <v>1</v>
      </c>
      <c r="AF21" s="7"/>
      <c r="AG21" s="7"/>
      <c r="AH21" s="7"/>
      <c r="AI21" s="7"/>
      <c r="AJ21" s="7"/>
      <c r="AK21" s="13">
        <f t="shared" si="6"/>
        <v>0</v>
      </c>
      <c r="AL21" s="7"/>
      <c r="AM21" s="7"/>
      <c r="AN21" s="7"/>
      <c r="AO21" s="13">
        <f t="shared" si="7"/>
        <v>0</v>
      </c>
      <c r="AP21" s="7"/>
      <c r="AQ21" s="14">
        <f t="shared" si="8"/>
        <v>0</v>
      </c>
      <c r="AR21" s="28">
        <f t="shared" si="9"/>
        <v>1</v>
      </c>
      <c r="AS21" s="7"/>
      <c r="AT21" s="7"/>
      <c r="AU21" s="7"/>
      <c r="AV21" s="7"/>
      <c r="AW21" s="7"/>
      <c r="AX21" s="13">
        <f t="shared" si="10"/>
        <v>0</v>
      </c>
      <c r="AY21" s="7"/>
      <c r="AZ21" s="7"/>
      <c r="BA21" s="7"/>
      <c r="BB21" s="7"/>
      <c r="BC21" s="7"/>
      <c r="BD21" s="13">
        <f t="shared" si="11"/>
        <v>0</v>
      </c>
      <c r="BE21" s="7"/>
      <c r="BF21" s="7"/>
      <c r="BG21" s="7"/>
      <c r="BH21" s="13">
        <f t="shared" si="12"/>
        <v>0</v>
      </c>
      <c r="BI21" s="7"/>
      <c r="BJ21" s="14">
        <f t="shared" si="13"/>
        <v>0</v>
      </c>
      <c r="BK21" s="28">
        <f t="shared" si="14"/>
        <v>0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28">
        <f t="shared" si="20"/>
        <v>2</v>
      </c>
      <c r="CF21" s="20"/>
      <c r="CG21" s="28">
        <f t="shared" si="21"/>
        <v>1</v>
      </c>
      <c r="CH21" s="17" t="str">
        <f t="shared" si="22"/>
        <v>Reprobado</v>
      </c>
    </row>
    <row r="22" spans="1:86" ht="20.25" customHeight="1" x14ac:dyDescent="0.4">
      <c r="A22" s="41">
        <v>10</v>
      </c>
      <c r="B22" s="3">
        <v>5820921</v>
      </c>
      <c r="C22" s="3">
        <v>5233</v>
      </c>
      <c r="D22" s="3">
        <v>14735</v>
      </c>
      <c r="E22" s="3" t="s">
        <v>114</v>
      </c>
      <c r="F22" s="42" t="s">
        <v>37</v>
      </c>
      <c r="G22" s="32">
        <v>7</v>
      </c>
      <c r="H22" s="12"/>
      <c r="I22" s="12"/>
      <c r="J22" s="12"/>
      <c r="K22" s="12"/>
      <c r="L22" s="13">
        <f t="shared" si="0"/>
        <v>2.1</v>
      </c>
      <c r="M22" s="12">
        <v>8</v>
      </c>
      <c r="N22" s="12"/>
      <c r="O22" s="12"/>
      <c r="P22" s="12"/>
      <c r="Q22" s="12"/>
      <c r="R22" s="13">
        <f t="shared" si="1"/>
        <v>2.4</v>
      </c>
      <c r="S22" s="12">
        <v>8</v>
      </c>
      <c r="T22" s="12"/>
      <c r="U22" s="12"/>
      <c r="V22" s="13">
        <f t="shared" si="2"/>
        <v>3.2</v>
      </c>
      <c r="W22" s="12"/>
      <c r="X22" s="14">
        <f t="shared" si="3"/>
        <v>0</v>
      </c>
      <c r="Y22" s="28">
        <f t="shared" si="4"/>
        <v>7.7</v>
      </c>
      <c r="Z22" s="12">
        <v>6</v>
      </c>
      <c r="AA22" s="12"/>
      <c r="AB22" s="12"/>
      <c r="AC22" s="12"/>
      <c r="AD22" s="12"/>
      <c r="AE22" s="13">
        <f t="shared" si="5"/>
        <v>0.6</v>
      </c>
      <c r="AF22" s="12"/>
      <c r="AG22" s="12"/>
      <c r="AH22" s="12"/>
      <c r="AI22" s="12"/>
      <c r="AJ22" s="12"/>
      <c r="AK22" s="13">
        <f t="shared" si="6"/>
        <v>0</v>
      </c>
      <c r="AL22" s="12"/>
      <c r="AM22" s="12"/>
      <c r="AN22" s="12"/>
      <c r="AO22" s="13">
        <f t="shared" si="7"/>
        <v>0</v>
      </c>
      <c r="AP22" s="12"/>
      <c r="AQ22" s="14">
        <f t="shared" si="8"/>
        <v>0</v>
      </c>
      <c r="AR22" s="28">
        <f t="shared" si="9"/>
        <v>0.6</v>
      </c>
      <c r="AS22" s="12"/>
      <c r="AT22" s="12"/>
      <c r="AU22" s="12"/>
      <c r="AV22" s="12"/>
      <c r="AW22" s="12"/>
      <c r="AX22" s="13">
        <f t="shared" si="10"/>
        <v>0</v>
      </c>
      <c r="AY22" s="12"/>
      <c r="AZ22" s="12"/>
      <c r="BA22" s="12"/>
      <c r="BB22" s="12"/>
      <c r="BC22" s="12"/>
      <c r="BD22" s="13">
        <f t="shared" si="11"/>
        <v>0</v>
      </c>
      <c r="BE22" s="12"/>
      <c r="BF22" s="12"/>
      <c r="BG22" s="12"/>
      <c r="BH22" s="13">
        <f t="shared" si="12"/>
        <v>0</v>
      </c>
      <c r="BI22" s="12"/>
      <c r="BJ22" s="14">
        <f t="shared" si="13"/>
        <v>0</v>
      </c>
      <c r="BK22" s="28">
        <f t="shared" si="14"/>
        <v>0</v>
      </c>
      <c r="BL22" s="12"/>
      <c r="BM22" s="12"/>
      <c r="BN22" s="12"/>
      <c r="BO22" s="12"/>
      <c r="BP22" s="12"/>
      <c r="BQ22" s="13">
        <f t="shared" si="15"/>
        <v>0</v>
      </c>
      <c r="BR22" s="12"/>
      <c r="BS22" s="12"/>
      <c r="BT22" s="12"/>
      <c r="BU22" s="12"/>
      <c r="BV22" s="12"/>
      <c r="BW22" s="13">
        <f t="shared" si="16"/>
        <v>0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0</v>
      </c>
      <c r="CE22" s="28">
        <f t="shared" si="20"/>
        <v>2</v>
      </c>
      <c r="CF22" s="21"/>
      <c r="CG22" s="28">
        <f t="shared" si="21"/>
        <v>1</v>
      </c>
      <c r="CH22" s="16" t="str">
        <f t="shared" si="22"/>
        <v>Reprobado</v>
      </c>
    </row>
    <row r="23" spans="1:86" ht="20.25" customHeight="1" x14ac:dyDescent="0.4">
      <c r="A23" s="39">
        <v>11</v>
      </c>
      <c r="B23" s="2">
        <v>19836519</v>
      </c>
      <c r="C23" s="2">
        <v>5108</v>
      </c>
      <c r="D23" s="2">
        <v>14722</v>
      </c>
      <c r="E23" s="2" t="s">
        <v>115</v>
      </c>
      <c r="F23" s="40" t="s">
        <v>42</v>
      </c>
      <c r="G23" s="31">
        <v>10</v>
      </c>
      <c r="H23" s="7"/>
      <c r="I23" s="7"/>
      <c r="J23" s="7"/>
      <c r="K23" s="7"/>
      <c r="L23" s="13">
        <f t="shared" si="0"/>
        <v>3</v>
      </c>
      <c r="M23" s="7">
        <v>9</v>
      </c>
      <c r="N23" s="7"/>
      <c r="O23" s="7"/>
      <c r="P23" s="7"/>
      <c r="Q23" s="7"/>
      <c r="R23" s="13">
        <f t="shared" si="1"/>
        <v>2.7</v>
      </c>
      <c r="S23" s="7">
        <v>6</v>
      </c>
      <c r="T23" s="7"/>
      <c r="U23" s="7"/>
      <c r="V23" s="13">
        <f t="shared" si="2"/>
        <v>2.4</v>
      </c>
      <c r="W23" s="7"/>
      <c r="X23" s="14">
        <f t="shared" si="3"/>
        <v>0</v>
      </c>
      <c r="Y23" s="28">
        <f t="shared" si="4"/>
        <v>8.1</v>
      </c>
      <c r="Z23" s="7">
        <v>6</v>
      </c>
      <c r="AA23" s="7"/>
      <c r="AB23" s="7"/>
      <c r="AC23" s="7"/>
      <c r="AD23" s="7"/>
      <c r="AE23" s="13">
        <f t="shared" si="5"/>
        <v>0.6</v>
      </c>
      <c r="AF23" s="7">
        <v>8</v>
      </c>
      <c r="AG23" s="7">
        <v>6</v>
      </c>
      <c r="AH23" s="7"/>
      <c r="AI23" s="7"/>
      <c r="AJ23" s="7"/>
      <c r="AK23" s="13">
        <f t="shared" si="6"/>
        <v>2</v>
      </c>
      <c r="AL23" s="7">
        <v>9</v>
      </c>
      <c r="AM23" s="7"/>
      <c r="AN23" s="7"/>
      <c r="AO23" s="13">
        <f t="shared" si="7"/>
        <v>3.6</v>
      </c>
      <c r="AP23" s="7"/>
      <c r="AQ23" s="14">
        <f t="shared" si="8"/>
        <v>0</v>
      </c>
      <c r="AR23" s="28">
        <f t="shared" si="9"/>
        <v>6.2</v>
      </c>
      <c r="AS23" s="7"/>
      <c r="AT23" s="7"/>
      <c r="AU23" s="7"/>
      <c r="AV23" s="7"/>
      <c r="AW23" s="7"/>
      <c r="AX23" s="13">
        <f t="shared" si="10"/>
        <v>0</v>
      </c>
      <c r="AY23" s="7">
        <v>8</v>
      </c>
      <c r="AZ23" s="7"/>
      <c r="BA23" s="7"/>
      <c r="BB23" s="7"/>
      <c r="BC23" s="7"/>
      <c r="BD23" s="13">
        <f t="shared" si="11"/>
        <v>1.6</v>
      </c>
      <c r="BE23" s="7">
        <v>8</v>
      </c>
      <c r="BF23" s="7"/>
      <c r="BG23" s="7"/>
      <c r="BH23" s="13">
        <f t="shared" si="12"/>
        <v>4.8</v>
      </c>
      <c r="BI23" s="7"/>
      <c r="BJ23" s="14">
        <f t="shared" si="13"/>
        <v>0</v>
      </c>
      <c r="BK23" s="28">
        <f t="shared" si="14"/>
        <v>6.4</v>
      </c>
      <c r="BL23" s="7"/>
      <c r="BM23" s="7"/>
      <c r="BN23" s="7"/>
      <c r="BO23" s="7"/>
      <c r="BP23" s="7"/>
      <c r="BQ23" s="13">
        <f t="shared" si="15"/>
        <v>0</v>
      </c>
      <c r="BR23" s="7"/>
      <c r="BS23" s="7"/>
      <c r="BT23" s="7"/>
      <c r="BU23" s="7"/>
      <c r="BV23" s="7"/>
      <c r="BW23" s="13">
        <f t="shared" si="16"/>
        <v>0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0</v>
      </c>
      <c r="CE23" s="28">
        <f t="shared" si="20"/>
        <v>5</v>
      </c>
      <c r="CF23" s="20"/>
      <c r="CG23" s="28">
        <f t="shared" si="21"/>
        <v>3</v>
      </c>
      <c r="CH23" s="17" t="str">
        <f t="shared" si="22"/>
        <v>Reprobado</v>
      </c>
    </row>
    <row r="24" spans="1:86" ht="20.25" customHeight="1" x14ac:dyDescent="0.4">
      <c r="A24" s="41">
        <v>12</v>
      </c>
      <c r="B24" s="3">
        <v>5533639</v>
      </c>
      <c r="C24" s="3">
        <v>5246</v>
      </c>
      <c r="D24" s="3">
        <v>14763</v>
      </c>
      <c r="E24" s="3" t="s">
        <v>116</v>
      </c>
      <c r="F24" s="42" t="s">
        <v>42</v>
      </c>
      <c r="G24" s="32">
        <v>8</v>
      </c>
      <c r="H24" s="12"/>
      <c r="I24" s="12"/>
      <c r="J24" s="12"/>
      <c r="K24" s="12"/>
      <c r="L24" s="13">
        <f t="shared" si="0"/>
        <v>2.4</v>
      </c>
      <c r="M24" s="12"/>
      <c r="N24" s="12"/>
      <c r="O24" s="12"/>
      <c r="P24" s="12"/>
      <c r="Q24" s="12"/>
      <c r="R24" s="13">
        <f t="shared" si="1"/>
        <v>0</v>
      </c>
      <c r="S24" s="12"/>
      <c r="T24" s="12"/>
      <c r="U24" s="12"/>
      <c r="V24" s="13">
        <f t="shared" si="2"/>
        <v>0</v>
      </c>
      <c r="W24" s="12"/>
      <c r="X24" s="14">
        <f t="shared" si="3"/>
        <v>0</v>
      </c>
      <c r="Y24" s="28">
        <f t="shared" si="4"/>
        <v>2.4</v>
      </c>
      <c r="Z24" s="12"/>
      <c r="AA24" s="12"/>
      <c r="AB24" s="12"/>
      <c r="AC24" s="12"/>
      <c r="AD24" s="12"/>
      <c r="AE24" s="13">
        <f t="shared" si="5"/>
        <v>0</v>
      </c>
      <c r="AF24" s="12">
        <v>6</v>
      </c>
      <c r="AG24" s="12"/>
      <c r="AH24" s="12"/>
      <c r="AI24" s="12"/>
      <c r="AJ24" s="12"/>
      <c r="AK24" s="13">
        <f t="shared" si="6"/>
        <v>0.6</v>
      </c>
      <c r="AL24" s="12">
        <v>6</v>
      </c>
      <c r="AM24" s="12"/>
      <c r="AN24" s="12"/>
      <c r="AO24" s="13">
        <f t="shared" si="7"/>
        <v>2.4</v>
      </c>
      <c r="AP24" s="12"/>
      <c r="AQ24" s="14">
        <f t="shared" si="8"/>
        <v>0</v>
      </c>
      <c r="AR24" s="28">
        <f t="shared" si="9"/>
        <v>3</v>
      </c>
      <c r="AS24" s="12"/>
      <c r="AT24" s="12"/>
      <c r="AU24" s="12"/>
      <c r="AV24" s="12"/>
      <c r="AW24" s="12"/>
      <c r="AX24" s="13">
        <f t="shared" si="10"/>
        <v>0</v>
      </c>
      <c r="AY24" s="12">
        <v>7</v>
      </c>
      <c r="AZ24" s="12"/>
      <c r="BA24" s="12"/>
      <c r="BB24" s="12"/>
      <c r="BC24" s="12"/>
      <c r="BD24" s="13">
        <f t="shared" si="11"/>
        <v>1.4</v>
      </c>
      <c r="BE24" s="12">
        <v>7</v>
      </c>
      <c r="BF24" s="12"/>
      <c r="BG24" s="12"/>
      <c r="BH24" s="13">
        <f t="shared" si="12"/>
        <v>4.2</v>
      </c>
      <c r="BI24" s="12"/>
      <c r="BJ24" s="14">
        <f t="shared" si="13"/>
        <v>0</v>
      </c>
      <c r="BK24" s="28">
        <f t="shared" si="14"/>
        <v>5.6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28">
        <f t="shared" si="20"/>
        <v>3</v>
      </c>
      <c r="CF24" s="21"/>
      <c r="CG24" s="28">
        <f t="shared" si="21"/>
        <v>2</v>
      </c>
      <c r="CH24" s="16" t="str">
        <f t="shared" si="22"/>
        <v>Reprobado</v>
      </c>
    </row>
    <row r="25" spans="1:86" ht="20.25" customHeight="1" x14ac:dyDescent="0.4">
      <c r="A25" s="39">
        <v>13</v>
      </c>
      <c r="B25" s="2">
        <v>3485690</v>
      </c>
      <c r="C25" s="2">
        <v>5104</v>
      </c>
      <c r="D25" s="2">
        <v>14710</v>
      </c>
      <c r="E25" s="2" t="s">
        <v>117</v>
      </c>
      <c r="F25" s="40" t="s">
        <v>42</v>
      </c>
      <c r="G25" s="31">
        <v>4</v>
      </c>
      <c r="H25" s="7"/>
      <c r="I25" s="7"/>
      <c r="J25" s="7"/>
      <c r="K25" s="7"/>
      <c r="L25" s="13">
        <f t="shared" si="0"/>
        <v>1.2</v>
      </c>
      <c r="M25" s="7"/>
      <c r="N25" s="7"/>
      <c r="O25" s="7"/>
      <c r="P25" s="7"/>
      <c r="Q25" s="7"/>
      <c r="R25" s="13">
        <f t="shared" si="1"/>
        <v>0</v>
      </c>
      <c r="S25" s="7"/>
      <c r="T25" s="7"/>
      <c r="U25" s="7"/>
      <c r="V25" s="13">
        <f t="shared" si="2"/>
        <v>0</v>
      </c>
      <c r="W25" s="7"/>
      <c r="X25" s="14">
        <f t="shared" si="3"/>
        <v>0</v>
      </c>
      <c r="Y25" s="28">
        <f t="shared" si="4"/>
        <v>1.2</v>
      </c>
      <c r="Z25" s="7"/>
      <c r="AA25" s="7">
        <v>6</v>
      </c>
      <c r="AB25" s="7"/>
      <c r="AC25" s="7"/>
      <c r="AD25" s="7"/>
      <c r="AE25" s="13">
        <f t="shared" si="5"/>
        <v>1.2</v>
      </c>
      <c r="AF25" s="7">
        <v>6</v>
      </c>
      <c r="AG25" s="7"/>
      <c r="AH25" s="7"/>
      <c r="AI25" s="7"/>
      <c r="AJ25" s="7"/>
      <c r="AK25" s="13">
        <f t="shared" si="6"/>
        <v>0.6</v>
      </c>
      <c r="AL25" s="7">
        <v>6</v>
      </c>
      <c r="AM25" s="7"/>
      <c r="AN25" s="7"/>
      <c r="AO25" s="13">
        <f t="shared" si="7"/>
        <v>2.4</v>
      </c>
      <c r="AP25" s="7"/>
      <c r="AQ25" s="14">
        <f t="shared" si="8"/>
        <v>0</v>
      </c>
      <c r="AR25" s="28">
        <f t="shared" si="9"/>
        <v>4.2</v>
      </c>
      <c r="AS25" s="7">
        <v>9</v>
      </c>
      <c r="AT25" s="7"/>
      <c r="AU25" s="7"/>
      <c r="AV25" s="7"/>
      <c r="AW25" s="7"/>
      <c r="AX25" s="13">
        <f t="shared" si="10"/>
        <v>1.8</v>
      </c>
      <c r="AY25" s="7">
        <v>7</v>
      </c>
      <c r="AZ25" s="7"/>
      <c r="BA25" s="7"/>
      <c r="BB25" s="7"/>
      <c r="BC25" s="7"/>
      <c r="BD25" s="13">
        <f t="shared" si="11"/>
        <v>1.4</v>
      </c>
      <c r="BE25" s="7">
        <v>7</v>
      </c>
      <c r="BF25" s="7"/>
      <c r="BG25" s="7"/>
      <c r="BH25" s="13">
        <f t="shared" si="12"/>
        <v>4.2</v>
      </c>
      <c r="BI25" s="7"/>
      <c r="BJ25" s="14">
        <f t="shared" si="13"/>
        <v>0</v>
      </c>
      <c r="BK25" s="28">
        <f t="shared" si="14"/>
        <v>7.4</v>
      </c>
      <c r="BL25" s="7"/>
      <c r="BM25" s="7"/>
      <c r="BN25" s="7"/>
      <c r="BO25" s="7"/>
      <c r="BP25" s="7"/>
      <c r="BQ25" s="13">
        <f t="shared" si="15"/>
        <v>0</v>
      </c>
      <c r="BR25" s="7"/>
      <c r="BS25" s="7"/>
      <c r="BT25" s="7"/>
      <c r="BU25" s="7"/>
      <c r="BV25" s="7"/>
      <c r="BW25" s="13">
        <f t="shared" si="16"/>
        <v>0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0</v>
      </c>
      <c r="CE25" s="28">
        <f t="shared" si="20"/>
        <v>3</v>
      </c>
      <c r="CF25" s="20"/>
      <c r="CG25" s="28">
        <f t="shared" si="21"/>
        <v>2</v>
      </c>
      <c r="CH25" s="17" t="str">
        <f t="shared" si="22"/>
        <v>Reprobado</v>
      </c>
    </row>
    <row r="26" spans="1:86" ht="20.25" customHeight="1" x14ac:dyDescent="0.4">
      <c r="A26" s="41">
        <v>14</v>
      </c>
      <c r="B26" s="3">
        <v>2893663</v>
      </c>
      <c r="C26" s="3">
        <v>5239</v>
      </c>
      <c r="D26" s="3">
        <v>14749</v>
      </c>
      <c r="E26" s="3" t="s">
        <v>118</v>
      </c>
      <c r="F26" s="42" t="s">
        <v>37</v>
      </c>
      <c r="G26" s="32">
        <v>10</v>
      </c>
      <c r="H26" s="12"/>
      <c r="I26" s="12"/>
      <c r="J26" s="12"/>
      <c r="K26" s="12"/>
      <c r="L26" s="13">
        <f t="shared" si="0"/>
        <v>3</v>
      </c>
      <c r="M26" s="12">
        <v>10</v>
      </c>
      <c r="N26" s="12"/>
      <c r="O26" s="12"/>
      <c r="P26" s="12"/>
      <c r="Q26" s="12"/>
      <c r="R26" s="13">
        <f t="shared" si="1"/>
        <v>3</v>
      </c>
      <c r="S26" s="12">
        <v>10</v>
      </c>
      <c r="T26" s="12"/>
      <c r="U26" s="12"/>
      <c r="V26" s="13">
        <f t="shared" si="2"/>
        <v>4</v>
      </c>
      <c r="W26" s="12"/>
      <c r="X26" s="14">
        <f t="shared" si="3"/>
        <v>0</v>
      </c>
      <c r="Y26" s="28">
        <f t="shared" si="4"/>
        <v>10</v>
      </c>
      <c r="Z26" s="12">
        <v>10</v>
      </c>
      <c r="AA26" s="12">
        <v>10</v>
      </c>
      <c r="AB26" s="12"/>
      <c r="AC26" s="12"/>
      <c r="AD26" s="12"/>
      <c r="AE26" s="13">
        <f t="shared" si="5"/>
        <v>3</v>
      </c>
      <c r="AF26" s="12">
        <v>10</v>
      </c>
      <c r="AG26" s="12">
        <v>10</v>
      </c>
      <c r="AH26" s="12"/>
      <c r="AI26" s="12"/>
      <c r="AJ26" s="12"/>
      <c r="AK26" s="13">
        <f t="shared" si="6"/>
        <v>3</v>
      </c>
      <c r="AL26" s="12">
        <v>10</v>
      </c>
      <c r="AM26" s="12"/>
      <c r="AN26" s="12"/>
      <c r="AO26" s="13">
        <f t="shared" si="7"/>
        <v>4</v>
      </c>
      <c r="AP26" s="12"/>
      <c r="AQ26" s="14">
        <f t="shared" si="8"/>
        <v>0</v>
      </c>
      <c r="AR26" s="28">
        <f t="shared" si="9"/>
        <v>10</v>
      </c>
      <c r="AS26" s="12">
        <v>10</v>
      </c>
      <c r="AT26" s="12"/>
      <c r="AU26" s="12"/>
      <c r="AV26" s="12"/>
      <c r="AW26" s="12"/>
      <c r="AX26" s="13">
        <f t="shared" si="10"/>
        <v>2</v>
      </c>
      <c r="AY26" s="12">
        <v>10</v>
      </c>
      <c r="AZ26" s="12"/>
      <c r="BA26" s="12"/>
      <c r="BB26" s="12"/>
      <c r="BC26" s="12"/>
      <c r="BD26" s="13">
        <f t="shared" si="11"/>
        <v>2</v>
      </c>
      <c r="BE26" s="12">
        <v>10</v>
      </c>
      <c r="BF26" s="12"/>
      <c r="BG26" s="12"/>
      <c r="BH26" s="13">
        <f t="shared" si="12"/>
        <v>6</v>
      </c>
      <c r="BI26" s="12"/>
      <c r="BJ26" s="14">
        <f t="shared" si="13"/>
        <v>0</v>
      </c>
      <c r="BK26" s="28">
        <f t="shared" si="14"/>
        <v>10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28">
        <f t="shared" si="20"/>
        <v>8</v>
      </c>
      <c r="CF26" s="21"/>
      <c r="CG26" s="28">
        <f t="shared" si="21"/>
        <v>8</v>
      </c>
      <c r="CH26" s="16" t="str">
        <f t="shared" si="22"/>
        <v>Aprobado</v>
      </c>
    </row>
    <row r="27" spans="1:86" ht="20.25" customHeight="1" x14ac:dyDescent="0.4">
      <c r="A27" s="39">
        <v>15</v>
      </c>
      <c r="B27" s="2">
        <v>4520463</v>
      </c>
      <c r="C27" s="2">
        <v>5232</v>
      </c>
      <c r="D27" s="2">
        <v>14733</v>
      </c>
      <c r="E27" s="2" t="s">
        <v>119</v>
      </c>
      <c r="F27" s="40" t="s">
        <v>42</v>
      </c>
      <c r="G27" s="31">
        <v>8</v>
      </c>
      <c r="H27" s="7"/>
      <c r="I27" s="7"/>
      <c r="J27" s="7"/>
      <c r="K27" s="7"/>
      <c r="L27" s="13">
        <f t="shared" si="0"/>
        <v>2.4</v>
      </c>
      <c r="M27" s="7"/>
      <c r="N27" s="7"/>
      <c r="O27" s="7"/>
      <c r="P27" s="7"/>
      <c r="Q27" s="7"/>
      <c r="R27" s="13">
        <f t="shared" si="1"/>
        <v>0</v>
      </c>
      <c r="S27" s="7">
        <v>7</v>
      </c>
      <c r="T27" s="7"/>
      <c r="U27" s="7"/>
      <c r="V27" s="13">
        <f t="shared" si="2"/>
        <v>2.8</v>
      </c>
      <c r="W27" s="7"/>
      <c r="X27" s="14">
        <f t="shared" si="3"/>
        <v>0</v>
      </c>
      <c r="Y27" s="28">
        <f t="shared" si="4"/>
        <v>5.2</v>
      </c>
      <c r="Z27" s="7">
        <v>9</v>
      </c>
      <c r="AA27" s="7"/>
      <c r="AB27" s="7"/>
      <c r="AC27" s="7"/>
      <c r="AD27" s="7"/>
      <c r="AE27" s="13">
        <f t="shared" si="5"/>
        <v>0.9</v>
      </c>
      <c r="AF27" s="7">
        <v>7</v>
      </c>
      <c r="AG27" s="7">
        <v>7</v>
      </c>
      <c r="AH27" s="7"/>
      <c r="AI27" s="7"/>
      <c r="AJ27" s="7"/>
      <c r="AK27" s="13">
        <f t="shared" si="6"/>
        <v>2.1</v>
      </c>
      <c r="AL27" s="7">
        <v>10</v>
      </c>
      <c r="AM27" s="7"/>
      <c r="AN27" s="7"/>
      <c r="AO27" s="13">
        <f t="shared" si="7"/>
        <v>4</v>
      </c>
      <c r="AP27" s="7"/>
      <c r="AQ27" s="14">
        <f t="shared" si="8"/>
        <v>0</v>
      </c>
      <c r="AR27" s="28">
        <f t="shared" si="9"/>
        <v>7</v>
      </c>
      <c r="AS27" s="7">
        <v>9</v>
      </c>
      <c r="AT27" s="7"/>
      <c r="AU27" s="7"/>
      <c r="AV27" s="7"/>
      <c r="AW27" s="7"/>
      <c r="AX27" s="13">
        <f t="shared" si="10"/>
        <v>1.8</v>
      </c>
      <c r="AY27" s="7">
        <v>7</v>
      </c>
      <c r="AZ27" s="7"/>
      <c r="BA27" s="7"/>
      <c r="BB27" s="7"/>
      <c r="BC27" s="7"/>
      <c r="BD27" s="13">
        <f t="shared" si="11"/>
        <v>1.4</v>
      </c>
      <c r="BE27" s="7">
        <v>7</v>
      </c>
      <c r="BF27" s="7"/>
      <c r="BG27" s="7"/>
      <c r="BH27" s="13">
        <f t="shared" si="12"/>
        <v>4.2</v>
      </c>
      <c r="BI27" s="7"/>
      <c r="BJ27" s="14">
        <f t="shared" si="13"/>
        <v>0</v>
      </c>
      <c r="BK27" s="28">
        <f t="shared" si="14"/>
        <v>7.4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28">
        <f t="shared" si="20"/>
        <v>5</v>
      </c>
      <c r="CF27" s="20"/>
      <c r="CG27" s="28">
        <f t="shared" si="21"/>
        <v>3</v>
      </c>
      <c r="CH27" s="17" t="str">
        <f t="shared" si="22"/>
        <v>Reprobado</v>
      </c>
    </row>
    <row r="28" spans="1:86" ht="20.25" customHeight="1" x14ac:dyDescent="0.4">
      <c r="A28" s="41">
        <v>16</v>
      </c>
      <c r="B28" s="3">
        <v>4520448</v>
      </c>
      <c r="C28" s="3">
        <v>5235</v>
      </c>
      <c r="D28" s="3">
        <v>14740</v>
      </c>
      <c r="E28" s="3" t="s">
        <v>120</v>
      </c>
      <c r="F28" s="42" t="s">
        <v>42</v>
      </c>
      <c r="G28" s="32">
        <v>9</v>
      </c>
      <c r="H28" s="12"/>
      <c r="I28" s="12"/>
      <c r="J28" s="12"/>
      <c r="K28" s="12"/>
      <c r="L28" s="13">
        <f t="shared" si="0"/>
        <v>2.7</v>
      </c>
      <c r="M28" s="12">
        <v>6</v>
      </c>
      <c r="N28" s="12"/>
      <c r="O28" s="12"/>
      <c r="P28" s="12"/>
      <c r="Q28" s="12"/>
      <c r="R28" s="13">
        <f t="shared" si="1"/>
        <v>1.8</v>
      </c>
      <c r="S28" s="12">
        <v>8</v>
      </c>
      <c r="T28" s="12"/>
      <c r="U28" s="12"/>
      <c r="V28" s="13">
        <f t="shared" si="2"/>
        <v>3.2</v>
      </c>
      <c r="W28" s="12"/>
      <c r="X28" s="14">
        <f t="shared" si="3"/>
        <v>0</v>
      </c>
      <c r="Y28" s="28">
        <f t="shared" si="4"/>
        <v>7.7</v>
      </c>
      <c r="Z28" s="12">
        <v>6</v>
      </c>
      <c r="AA28" s="12">
        <v>10</v>
      </c>
      <c r="AB28" s="12"/>
      <c r="AC28" s="12"/>
      <c r="AD28" s="12"/>
      <c r="AE28" s="13">
        <f t="shared" si="5"/>
        <v>2.6</v>
      </c>
      <c r="AF28" s="12">
        <v>8</v>
      </c>
      <c r="AG28" s="12">
        <v>6</v>
      </c>
      <c r="AH28" s="12"/>
      <c r="AI28" s="12"/>
      <c r="AJ28" s="12"/>
      <c r="AK28" s="13">
        <f t="shared" si="6"/>
        <v>2</v>
      </c>
      <c r="AL28" s="12">
        <v>10</v>
      </c>
      <c r="AM28" s="12"/>
      <c r="AN28" s="12"/>
      <c r="AO28" s="13">
        <f t="shared" si="7"/>
        <v>4</v>
      </c>
      <c r="AP28" s="12"/>
      <c r="AQ28" s="14">
        <f t="shared" si="8"/>
        <v>0</v>
      </c>
      <c r="AR28" s="28">
        <f t="shared" si="9"/>
        <v>8.6</v>
      </c>
      <c r="AS28" s="12">
        <v>10</v>
      </c>
      <c r="AT28" s="12"/>
      <c r="AU28" s="12"/>
      <c r="AV28" s="12"/>
      <c r="AW28" s="12"/>
      <c r="AX28" s="13">
        <f t="shared" si="10"/>
        <v>2</v>
      </c>
      <c r="AY28" s="12">
        <v>8</v>
      </c>
      <c r="AZ28" s="12"/>
      <c r="BA28" s="12"/>
      <c r="BB28" s="12"/>
      <c r="BC28" s="12"/>
      <c r="BD28" s="13">
        <f t="shared" si="11"/>
        <v>1.6</v>
      </c>
      <c r="BE28" s="12">
        <v>8</v>
      </c>
      <c r="BF28" s="12"/>
      <c r="BG28" s="12"/>
      <c r="BH28" s="13">
        <f t="shared" si="12"/>
        <v>4.8</v>
      </c>
      <c r="BI28" s="12"/>
      <c r="BJ28" s="14">
        <f t="shared" si="13"/>
        <v>0</v>
      </c>
      <c r="BK28" s="28">
        <f t="shared" si="14"/>
        <v>8.4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28">
        <f t="shared" si="20"/>
        <v>6</v>
      </c>
      <c r="CF28" s="21"/>
      <c r="CG28" s="28">
        <f t="shared" si="21"/>
        <v>6</v>
      </c>
      <c r="CH28" s="16" t="str">
        <f t="shared" si="22"/>
        <v>Aprobado</v>
      </c>
    </row>
    <row r="29" spans="1:86" ht="20.25" customHeight="1" x14ac:dyDescent="0.4">
      <c r="A29" s="39">
        <v>17</v>
      </c>
      <c r="B29" s="2">
        <v>7296525</v>
      </c>
      <c r="C29" s="2">
        <v>5243</v>
      </c>
      <c r="D29" s="2">
        <v>14757</v>
      </c>
      <c r="E29" s="2" t="s">
        <v>121</v>
      </c>
      <c r="F29" s="40" t="s">
        <v>42</v>
      </c>
      <c r="G29" s="31">
        <v>7</v>
      </c>
      <c r="H29" s="7"/>
      <c r="I29" s="7"/>
      <c r="J29" s="7"/>
      <c r="K29" s="7"/>
      <c r="L29" s="13">
        <f t="shared" si="0"/>
        <v>2.1</v>
      </c>
      <c r="M29" s="7"/>
      <c r="N29" s="7"/>
      <c r="O29" s="7"/>
      <c r="P29" s="7"/>
      <c r="Q29" s="7"/>
      <c r="R29" s="13">
        <f t="shared" si="1"/>
        <v>0</v>
      </c>
      <c r="S29" s="7">
        <v>4</v>
      </c>
      <c r="T29" s="7"/>
      <c r="U29" s="7"/>
      <c r="V29" s="13">
        <f t="shared" si="2"/>
        <v>1.6</v>
      </c>
      <c r="W29" s="7"/>
      <c r="X29" s="14">
        <f t="shared" si="3"/>
        <v>0</v>
      </c>
      <c r="Y29" s="28">
        <f t="shared" si="4"/>
        <v>3.7</v>
      </c>
      <c r="Z29" s="7">
        <v>5</v>
      </c>
      <c r="AA29" s="7"/>
      <c r="AB29" s="7"/>
      <c r="AC29" s="7"/>
      <c r="AD29" s="7"/>
      <c r="AE29" s="13">
        <f t="shared" si="5"/>
        <v>0.5</v>
      </c>
      <c r="AF29" s="7">
        <v>6</v>
      </c>
      <c r="AG29" s="7"/>
      <c r="AH29" s="7"/>
      <c r="AI29" s="7"/>
      <c r="AJ29" s="7"/>
      <c r="AK29" s="13">
        <f t="shared" si="6"/>
        <v>0.6</v>
      </c>
      <c r="AL29" s="7"/>
      <c r="AM29" s="7"/>
      <c r="AN29" s="7"/>
      <c r="AO29" s="13">
        <f t="shared" si="7"/>
        <v>0</v>
      </c>
      <c r="AP29" s="7"/>
      <c r="AQ29" s="14">
        <f t="shared" si="8"/>
        <v>0</v>
      </c>
      <c r="AR29" s="28">
        <f t="shared" si="9"/>
        <v>1.1000000000000001</v>
      </c>
      <c r="AS29" s="7">
        <v>1</v>
      </c>
      <c r="AT29" s="7"/>
      <c r="AU29" s="7"/>
      <c r="AV29" s="7"/>
      <c r="AW29" s="7"/>
      <c r="AX29" s="13">
        <f t="shared" si="10"/>
        <v>0.2</v>
      </c>
      <c r="AY29" s="7"/>
      <c r="AZ29" s="7"/>
      <c r="BA29" s="7"/>
      <c r="BB29" s="7"/>
      <c r="BC29" s="7"/>
      <c r="BD29" s="13">
        <f t="shared" si="11"/>
        <v>0</v>
      </c>
      <c r="BE29" s="7"/>
      <c r="BF29" s="7"/>
      <c r="BG29" s="7"/>
      <c r="BH29" s="13">
        <f t="shared" si="12"/>
        <v>0</v>
      </c>
      <c r="BI29" s="7"/>
      <c r="BJ29" s="14">
        <f t="shared" si="13"/>
        <v>0</v>
      </c>
      <c r="BK29" s="28">
        <f t="shared" si="14"/>
        <v>0.2</v>
      </c>
      <c r="BL29" s="7"/>
      <c r="BM29" s="7"/>
      <c r="BN29" s="7"/>
      <c r="BO29" s="7"/>
      <c r="BP29" s="7"/>
      <c r="BQ29" s="13">
        <f t="shared" si="15"/>
        <v>0</v>
      </c>
      <c r="BR29" s="7"/>
      <c r="BS29" s="7"/>
      <c r="BT29" s="7"/>
      <c r="BU29" s="7"/>
      <c r="BV29" s="7"/>
      <c r="BW29" s="13">
        <f t="shared" si="16"/>
        <v>0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0</v>
      </c>
      <c r="CE29" s="28">
        <f t="shared" si="20"/>
        <v>1</v>
      </c>
      <c r="CF29" s="20"/>
      <c r="CG29" s="28">
        <f t="shared" si="21"/>
        <v>1</v>
      </c>
      <c r="CH29" s="17" t="str">
        <f t="shared" si="22"/>
        <v>Reprobado</v>
      </c>
    </row>
    <row r="30" spans="1:86" ht="20.25" customHeight="1" x14ac:dyDescent="0.4">
      <c r="A30" s="41">
        <v>18</v>
      </c>
      <c r="B30" s="3">
        <v>4520464</v>
      </c>
      <c r="C30" s="3">
        <v>5192</v>
      </c>
      <c r="D30" s="3">
        <v>14717</v>
      </c>
      <c r="E30" s="3" t="s">
        <v>122</v>
      </c>
      <c r="F30" s="42" t="s">
        <v>37</v>
      </c>
      <c r="G30" s="32">
        <v>10</v>
      </c>
      <c r="H30" s="12"/>
      <c r="I30" s="12"/>
      <c r="J30" s="12"/>
      <c r="K30" s="12"/>
      <c r="L30" s="13">
        <f t="shared" si="0"/>
        <v>3</v>
      </c>
      <c r="M30" s="12">
        <v>9.5</v>
      </c>
      <c r="N30" s="12"/>
      <c r="O30" s="12"/>
      <c r="P30" s="12"/>
      <c r="Q30" s="12"/>
      <c r="R30" s="13">
        <f t="shared" si="1"/>
        <v>2.85</v>
      </c>
      <c r="S30" s="12">
        <v>6</v>
      </c>
      <c r="T30" s="12"/>
      <c r="U30" s="12"/>
      <c r="V30" s="13">
        <f t="shared" si="2"/>
        <v>2.4</v>
      </c>
      <c r="W30" s="12"/>
      <c r="X30" s="14">
        <f t="shared" si="3"/>
        <v>0</v>
      </c>
      <c r="Y30" s="28">
        <f t="shared" si="4"/>
        <v>8.3000000000000007</v>
      </c>
      <c r="Z30" s="12">
        <v>10</v>
      </c>
      <c r="AA30" s="12">
        <v>10</v>
      </c>
      <c r="AB30" s="12"/>
      <c r="AC30" s="12"/>
      <c r="AD30" s="12"/>
      <c r="AE30" s="13">
        <f t="shared" si="5"/>
        <v>3</v>
      </c>
      <c r="AF30" s="12">
        <v>8</v>
      </c>
      <c r="AG30" s="12">
        <v>7</v>
      </c>
      <c r="AH30" s="12"/>
      <c r="AI30" s="12"/>
      <c r="AJ30" s="12"/>
      <c r="AK30" s="13">
        <f t="shared" si="6"/>
        <v>2.2000000000000002</v>
      </c>
      <c r="AL30" s="12">
        <v>8</v>
      </c>
      <c r="AM30" s="12"/>
      <c r="AN30" s="12"/>
      <c r="AO30" s="13">
        <f t="shared" si="7"/>
        <v>3.2</v>
      </c>
      <c r="AP30" s="12"/>
      <c r="AQ30" s="14">
        <f t="shared" si="8"/>
        <v>0</v>
      </c>
      <c r="AR30" s="28">
        <f t="shared" si="9"/>
        <v>8.4</v>
      </c>
      <c r="AS30" s="12">
        <v>4</v>
      </c>
      <c r="AT30" s="12"/>
      <c r="AU30" s="12"/>
      <c r="AV30" s="12"/>
      <c r="AW30" s="12"/>
      <c r="AX30" s="13">
        <f t="shared" si="10"/>
        <v>0.8</v>
      </c>
      <c r="AY30" s="12"/>
      <c r="AZ30" s="12"/>
      <c r="BA30" s="12"/>
      <c r="BB30" s="12"/>
      <c r="BC30" s="12"/>
      <c r="BD30" s="13">
        <f t="shared" si="11"/>
        <v>0</v>
      </c>
      <c r="BE30" s="12"/>
      <c r="BF30" s="12"/>
      <c r="BG30" s="12"/>
      <c r="BH30" s="13">
        <f t="shared" si="12"/>
        <v>0</v>
      </c>
      <c r="BI30" s="12"/>
      <c r="BJ30" s="14">
        <f t="shared" si="13"/>
        <v>0</v>
      </c>
      <c r="BK30" s="28">
        <f t="shared" si="14"/>
        <v>0.8</v>
      </c>
      <c r="BL30" s="12"/>
      <c r="BM30" s="12"/>
      <c r="BN30" s="12"/>
      <c r="BO30" s="12"/>
      <c r="BP30" s="12"/>
      <c r="BQ30" s="13">
        <f t="shared" si="15"/>
        <v>0</v>
      </c>
      <c r="BR30" s="12"/>
      <c r="BS30" s="12"/>
      <c r="BT30" s="12"/>
      <c r="BU30" s="12"/>
      <c r="BV30" s="12"/>
      <c r="BW30" s="13">
        <f t="shared" si="16"/>
        <v>0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0</v>
      </c>
      <c r="CE30" s="28">
        <f t="shared" si="20"/>
        <v>4</v>
      </c>
      <c r="CF30" s="21"/>
      <c r="CG30" s="28">
        <f t="shared" si="21"/>
        <v>2</v>
      </c>
      <c r="CH30" s="16" t="str">
        <f t="shared" si="22"/>
        <v>Reprobado</v>
      </c>
    </row>
    <row r="31" spans="1:86" ht="20.25" customHeight="1" x14ac:dyDescent="0.4">
      <c r="A31" s="39">
        <v>19</v>
      </c>
      <c r="B31" s="2">
        <v>7296517</v>
      </c>
      <c r="C31" s="2">
        <v>5231</v>
      </c>
      <c r="D31" s="2">
        <v>14731</v>
      </c>
      <c r="E31" s="2" t="s">
        <v>123</v>
      </c>
      <c r="F31" s="40" t="s">
        <v>42</v>
      </c>
      <c r="G31" s="31">
        <v>9</v>
      </c>
      <c r="H31" s="7"/>
      <c r="I31" s="7"/>
      <c r="J31" s="7"/>
      <c r="K31" s="7"/>
      <c r="L31" s="13">
        <f t="shared" si="0"/>
        <v>2.7</v>
      </c>
      <c r="M31" s="7">
        <v>8</v>
      </c>
      <c r="N31" s="7"/>
      <c r="O31" s="7"/>
      <c r="P31" s="7"/>
      <c r="Q31" s="7"/>
      <c r="R31" s="13">
        <f t="shared" si="1"/>
        <v>2.4</v>
      </c>
      <c r="S31" s="7">
        <v>5</v>
      </c>
      <c r="T31" s="7"/>
      <c r="U31" s="7"/>
      <c r="V31" s="13">
        <f t="shared" si="2"/>
        <v>2</v>
      </c>
      <c r="W31" s="7"/>
      <c r="X31" s="14">
        <f t="shared" si="3"/>
        <v>0</v>
      </c>
      <c r="Y31" s="28">
        <f t="shared" si="4"/>
        <v>7.1</v>
      </c>
      <c r="Z31" s="7">
        <v>10</v>
      </c>
      <c r="AA31" s="7"/>
      <c r="AB31" s="7"/>
      <c r="AC31" s="7"/>
      <c r="AD31" s="7"/>
      <c r="AE31" s="13">
        <f t="shared" si="5"/>
        <v>1</v>
      </c>
      <c r="AF31" s="7">
        <v>7</v>
      </c>
      <c r="AG31" s="7">
        <v>6</v>
      </c>
      <c r="AH31" s="7"/>
      <c r="AI31" s="7"/>
      <c r="AJ31" s="7"/>
      <c r="AK31" s="13">
        <f t="shared" si="6"/>
        <v>1.9</v>
      </c>
      <c r="AL31" s="7"/>
      <c r="AM31" s="7"/>
      <c r="AN31" s="7"/>
      <c r="AO31" s="13">
        <f t="shared" si="7"/>
        <v>0</v>
      </c>
      <c r="AP31" s="7"/>
      <c r="AQ31" s="14">
        <f t="shared" si="8"/>
        <v>0</v>
      </c>
      <c r="AR31" s="28">
        <f t="shared" si="9"/>
        <v>2.9</v>
      </c>
      <c r="AS31" s="7">
        <v>1</v>
      </c>
      <c r="AT31" s="7"/>
      <c r="AU31" s="7"/>
      <c r="AV31" s="7"/>
      <c r="AW31" s="7"/>
      <c r="AX31" s="13">
        <f t="shared" si="10"/>
        <v>0.2</v>
      </c>
      <c r="AY31" s="7"/>
      <c r="AZ31" s="7"/>
      <c r="BA31" s="7"/>
      <c r="BB31" s="7"/>
      <c r="BC31" s="7"/>
      <c r="BD31" s="13">
        <f t="shared" si="11"/>
        <v>0</v>
      </c>
      <c r="BE31" s="7"/>
      <c r="BF31" s="7"/>
      <c r="BG31" s="7"/>
      <c r="BH31" s="13">
        <f t="shared" si="12"/>
        <v>0</v>
      </c>
      <c r="BI31" s="7"/>
      <c r="BJ31" s="14">
        <f t="shared" si="13"/>
        <v>0</v>
      </c>
      <c r="BK31" s="28">
        <f t="shared" si="14"/>
        <v>0.2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28">
        <f t="shared" si="20"/>
        <v>3</v>
      </c>
      <c r="CF31" s="20"/>
      <c r="CG31" s="28">
        <f t="shared" si="21"/>
        <v>2</v>
      </c>
      <c r="CH31" s="17" t="str">
        <f t="shared" si="22"/>
        <v>Reprobado</v>
      </c>
    </row>
    <row r="32" spans="1:86" ht="20.25" customHeight="1" x14ac:dyDescent="0.4">
      <c r="A32" s="41">
        <v>20</v>
      </c>
      <c r="B32" s="3">
        <v>2893664</v>
      </c>
      <c r="C32" s="3">
        <v>5240</v>
      </c>
      <c r="D32" s="3">
        <v>14751</v>
      </c>
      <c r="E32" s="3" t="s">
        <v>124</v>
      </c>
      <c r="F32" s="42" t="s">
        <v>37</v>
      </c>
      <c r="G32" s="32">
        <v>9</v>
      </c>
      <c r="H32" s="12"/>
      <c r="I32" s="12"/>
      <c r="J32" s="12"/>
      <c r="K32" s="12"/>
      <c r="L32" s="13">
        <f t="shared" si="0"/>
        <v>2.7</v>
      </c>
      <c r="M32" s="12">
        <v>8</v>
      </c>
      <c r="N32" s="12"/>
      <c r="O32" s="12"/>
      <c r="P32" s="12"/>
      <c r="Q32" s="12"/>
      <c r="R32" s="13">
        <f t="shared" si="1"/>
        <v>2.4</v>
      </c>
      <c r="S32" s="12">
        <v>10</v>
      </c>
      <c r="T32" s="12"/>
      <c r="U32" s="12"/>
      <c r="V32" s="13">
        <f t="shared" si="2"/>
        <v>4</v>
      </c>
      <c r="W32" s="12"/>
      <c r="X32" s="14">
        <f t="shared" si="3"/>
        <v>0</v>
      </c>
      <c r="Y32" s="28">
        <f t="shared" si="4"/>
        <v>9.1</v>
      </c>
      <c r="Z32" s="12">
        <v>10</v>
      </c>
      <c r="AA32" s="12"/>
      <c r="AB32" s="12"/>
      <c r="AC32" s="12"/>
      <c r="AD32" s="12"/>
      <c r="AE32" s="13">
        <f t="shared" si="5"/>
        <v>1</v>
      </c>
      <c r="AF32" s="12"/>
      <c r="AG32" s="12"/>
      <c r="AH32" s="12"/>
      <c r="AI32" s="12"/>
      <c r="AJ32" s="12"/>
      <c r="AK32" s="13">
        <f t="shared" si="6"/>
        <v>0</v>
      </c>
      <c r="AL32" s="12"/>
      <c r="AM32" s="12"/>
      <c r="AN32" s="12"/>
      <c r="AO32" s="13">
        <f t="shared" si="7"/>
        <v>0</v>
      </c>
      <c r="AP32" s="12"/>
      <c r="AQ32" s="14">
        <f t="shared" si="8"/>
        <v>0</v>
      </c>
      <c r="AR32" s="28">
        <f t="shared" si="9"/>
        <v>1</v>
      </c>
      <c r="AS32" s="12"/>
      <c r="AT32" s="12"/>
      <c r="AU32" s="12"/>
      <c r="AV32" s="12"/>
      <c r="AW32" s="12"/>
      <c r="AX32" s="13">
        <f t="shared" si="10"/>
        <v>0</v>
      </c>
      <c r="AY32" s="12"/>
      <c r="AZ32" s="12"/>
      <c r="BA32" s="12"/>
      <c r="BB32" s="12"/>
      <c r="BC32" s="12"/>
      <c r="BD32" s="13">
        <f t="shared" si="11"/>
        <v>0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28">
        <f t="shared" si="20"/>
        <v>3</v>
      </c>
      <c r="CF32" s="21"/>
      <c r="CG32" s="28">
        <f t="shared" si="21"/>
        <v>2</v>
      </c>
      <c r="CH32" s="16" t="str">
        <f t="shared" si="22"/>
        <v>Reprobado</v>
      </c>
    </row>
    <row r="33" spans="1:86" ht="20.25" customHeight="1" x14ac:dyDescent="0.4">
      <c r="A33" s="39">
        <v>21</v>
      </c>
      <c r="B33" s="2">
        <v>2557676</v>
      </c>
      <c r="C33" s="2">
        <v>4989</v>
      </c>
      <c r="D33" s="2">
        <v>14745</v>
      </c>
      <c r="E33" s="2" t="s">
        <v>125</v>
      </c>
      <c r="F33" s="40" t="s">
        <v>42</v>
      </c>
      <c r="G33" s="31">
        <v>8</v>
      </c>
      <c r="H33" s="7"/>
      <c r="I33" s="7"/>
      <c r="J33" s="7"/>
      <c r="K33" s="7"/>
      <c r="L33" s="13">
        <f t="shared" si="0"/>
        <v>2.4</v>
      </c>
      <c r="M33" s="7"/>
      <c r="N33" s="7"/>
      <c r="O33" s="7"/>
      <c r="P33" s="7"/>
      <c r="Q33" s="7"/>
      <c r="R33" s="13">
        <f t="shared" si="1"/>
        <v>0</v>
      </c>
      <c r="S33" s="7">
        <v>6</v>
      </c>
      <c r="T33" s="7"/>
      <c r="U33" s="7"/>
      <c r="V33" s="13">
        <f t="shared" si="2"/>
        <v>2.4</v>
      </c>
      <c r="W33" s="7"/>
      <c r="X33" s="14">
        <f t="shared" si="3"/>
        <v>0</v>
      </c>
      <c r="Y33" s="28">
        <f t="shared" si="4"/>
        <v>4.8</v>
      </c>
      <c r="Z33" s="7">
        <v>1</v>
      </c>
      <c r="AA33" s="7"/>
      <c r="AB33" s="7"/>
      <c r="AC33" s="7"/>
      <c r="AD33" s="7"/>
      <c r="AE33" s="13">
        <f t="shared" si="5"/>
        <v>0.1</v>
      </c>
      <c r="AF33" s="7"/>
      <c r="AG33" s="7"/>
      <c r="AH33" s="7"/>
      <c r="AI33" s="7"/>
      <c r="AJ33" s="7"/>
      <c r="AK33" s="13">
        <f t="shared" si="6"/>
        <v>0</v>
      </c>
      <c r="AL33" s="7"/>
      <c r="AM33" s="7"/>
      <c r="AN33" s="7"/>
      <c r="AO33" s="13">
        <f t="shared" si="7"/>
        <v>0</v>
      </c>
      <c r="AP33" s="7"/>
      <c r="AQ33" s="14">
        <f t="shared" si="8"/>
        <v>0</v>
      </c>
      <c r="AR33" s="28">
        <f t="shared" si="9"/>
        <v>0.1</v>
      </c>
      <c r="AS33" s="7">
        <v>1</v>
      </c>
      <c r="AT33" s="7"/>
      <c r="AU33" s="7"/>
      <c r="AV33" s="7"/>
      <c r="AW33" s="7"/>
      <c r="AX33" s="13">
        <f t="shared" si="10"/>
        <v>0.2</v>
      </c>
      <c r="AY33" s="7"/>
      <c r="AZ33" s="7"/>
      <c r="BA33" s="7"/>
      <c r="BB33" s="7"/>
      <c r="BC33" s="7"/>
      <c r="BD33" s="13">
        <f t="shared" si="11"/>
        <v>0</v>
      </c>
      <c r="BE33" s="7"/>
      <c r="BF33" s="7"/>
      <c r="BG33" s="7"/>
      <c r="BH33" s="13">
        <f t="shared" si="12"/>
        <v>0</v>
      </c>
      <c r="BI33" s="7"/>
      <c r="BJ33" s="14">
        <f t="shared" si="13"/>
        <v>0</v>
      </c>
      <c r="BK33" s="28">
        <f t="shared" si="14"/>
        <v>0.2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28">
        <f t="shared" si="20"/>
        <v>1</v>
      </c>
      <c r="CF33" s="20"/>
      <c r="CG33" s="28">
        <f t="shared" si="21"/>
        <v>1</v>
      </c>
      <c r="CH33" s="17" t="str">
        <f t="shared" si="22"/>
        <v>Reprobado</v>
      </c>
    </row>
    <row r="34" spans="1:86" ht="20.25" customHeight="1" x14ac:dyDescent="0.4">
      <c r="A34" s="41">
        <v>22</v>
      </c>
      <c r="B34" s="3">
        <v>2557667</v>
      </c>
      <c r="C34" s="3">
        <v>5009</v>
      </c>
      <c r="D34" s="3">
        <v>14769</v>
      </c>
      <c r="E34" s="3" t="s">
        <v>126</v>
      </c>
      <c r="F34" s="42" t="s">
        <v>42</v>
      </c>
      <c r="G34" s="32">
        <v>9</v>
      </c>
      <c r="H34" s="12"/>
      <c r="I34" s="12"/>
      <c r="J34" s="12"/>
      <c r="K34" s="12"/>
      <c r="L34" s="13">
        <f t="shared" si="0"/>
        <v>2.7</v>
      </c>
      <c r="M34" s="12">
        <v>7</v>
      </c>
      <c r="N34" s="12"/>
      <c r="O34" s="12"/>
      <c r="P34" s="12"/>
      <c r="Q34" s="12"/>
      <c r="R34" s="13">
        <f t="shared" si="1"/>
        <v>2.1</v>
      </c>
      <c r="S34" s="12">
        <v>10</v>
      </c>
      <c r="T34" s="12"/>
      <c r="U34" s="12"/>
      <c r="V34" s="13">
        <f t="shared" si="2"/>
        <v>4</v>
      </c>
      <c r="W34" s="12"/>
      <c r="X34" s="14">
        <f t="shared" si="3"/>
        <v>0</v>
      </c>
      <c r="Y34" s="28">
        <f t="shared" si="4"/>
        <v>8.8000000000000007</v>
      </c>
      <c r="Z34" s="12">
        <v>10</v>
      </c>
      <c r="AA34" s="12">
        <v>10</v>
      </c>
      <c r="AB34" s="12"/>
      <c r="AC34" s="12"/>
      <c r="AD34" s="12"/>
      <c r="AE34" s="13">
        <f t="shared" si="5"/>
        <v>3</v>
      </c>
      <c r="AF34" s="12">
        <v>8</v>
      </c>
      <c r="AG34" s="12">
        <v>9</v>
      </c>
      <c r="AH34" s="12"/>
      <c r="AI34" s="12"/>
      <c r="AJ34" s="12"/>
      <c r="AK34" s="13">
        <f t="shared" si="6"/>
        <v>2.6</v>
      </c>
      <c r="AL34" s="12">
        <v>10</v>
      </c>
      <c r="AM34" s="12"/>
      <c r="AN34" s="12"/>
      <c r="AO34" s="13">
        <f t="shared" si="7"/>
        <v>4</v>
      </c>
      <c r="AP34" s="12"/>
      <c r="AQ34" s="14">
        <f t="shared" si="8"/>
        <v>0</v>
      </c>
      <c r="AR34" s="28">
        <f t="shared" si="9"/>
        <v>9.6</v>
      </c>
      <c r="AS34" s="12">
        <v>10</v>
      </c>
      <c r="AT34" s="12"/>
      <c r="AU34" s="12"/>
      <c r="AV34" s="12"/>
      <c r="AW34" s="12"/>
      <c r="AX34" s="13">
        <f t="shared" si="10"/>
        <v>2</v>
      </c>
      <c r="AY34" s="12">
        <v>8</v>
      </c>
      <c r="AZ34" s="12"/>
      <c r="BA34" s="12"/>
      <c r="BB34" s="12"/>
      <c r="BC34" s="12"/>
      <c r="BD34" s="13">
        <f t="shared" si="11"/>
        <v>1.6</v>
      </c>
      <c r="BE34" s="12">
        <v>8</v>
      </c>
      <c r="BF34" s="12"/>
      <c r="BG34" s="12"/>
      <c r="BH34" s="13">
        <f t="shared" si="12"/>
        <v>4.8</v>
      </c>
      <c r="BI34" s="12"/>
      <c r="BJ34" s="14">
        <f t="shared" si="13"/>
        <v>0</v>
      </c>
      <c r="BK34" s="28">
        <f t="shared" si="14"/>
        <v>8.4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7</v>
      </c>
      <c r="CF34" s="21"/>
      <c r="CG34" s="28">
        <f t="shared" si="21"/>
        <v>7</v>
      </c>
      <c r="CH34" s="16" t="str">
        <f t="shared" si="22"/>
        <v>Aprobado</v>
      </c>
    </row>
    <row r="35" spans="1:86" ht="20.25" customHeight="1" x14ac:dyDescent="0.4">
      <c r="A35" s="39">
        <v>23</v>
      </c>
      <c r="B35" s="2">
        <v>4520450</v>
      </c>
      <c r="C35" s="2">
        <v>5194</v>
      </c>
      <c r="D35" s="2">
        <v>14655</v>
      </c>
      <c r="E35" s="2" t="s">
        <v>127</v>
      </c>
      <c r="F35" s="40" t="s">
        <v>37</v>
      </c>
      <c r="G35" s="31">
        <v>10</v>
      </c>
      <c r="H35" s="7"/>
      <c r="I35" s="7"/>
      <c r="J35" s="7"/>
      <c r="K35" s="7"/>
      <c r="L35" s="13">
        <f t="shared" si="0"/>
        <v>3</v>
      </c>
      <c r="M35" s="7">
        <v>5</v>
      </c>
      <c r="N35" s="7"/>
      <c r="O35" s="7"/>
      <c r="P35" s="7"/>
      <c r="Q35" s="7"/>
      <c r="R35" s="13">
        <f t="shared" si="1"/>
        <v>1.5</v>
      </c>
      <c r="S35" s="7">
        <v>10</v>
      </c>
      <c r="T35" s="7"/>
      <c r="U35" s="7"/>
      <c r="V35" s="13">
        <f t="shared" si="2"/>
        <v>4</v>
      </c>
      <c r="W35" s="7"/>
      <c r="X35" s="14">
        <f t="shared" si="3"/>
        <v>0</v>
      </c>
      <c r="Y35" s="28">
        <f t="shared" si="4"/>
        <v>8.5</v>
      </c>
      <c r="Z35" s="7">
        <v>10</v>
      </c>
      <c r="AA35" s="7">
        <v>6</v>
      </c>
      <c r="AB35" s="7"/>
      <c r="AC35" s="7"/>
      <c r="AD35" s="7"/>
      <c r="AE35" s="13">
        <f t="shared" si="5"/>
        <v>2.2000000000000002</v>
      </c>
      <c r="AF35" s="7"/>
      <c r="AG35" s="7">
        <v>6</v>
      </c>
      <c r="AH35" s="7"/>
      <c r="AI35" s="7"/>
      <c r="AJ35" s="7"/>
      <c r="AK35" s="13">
        <f t="shared" si="6"/>
        <v>1.2</v>
      </c>
      <c r="AL35" s="7"/>
      <c r="AM35" s="7"/>
      <c r="AN35" s="7"/>
      <c r="AO35" s="13">
        <f t="shared" si="7"/>
        <v>0</v>
      </c>
      <c r="AP35" s="7"/>
      <c r="AQ35" s="14">
        <f t="shared" si="8"/>
        <v>0</v>
      </c>
      <c r="AR35" s="28">
        <f t="shared" si="9"/>
        <v>3.4</v>
      </c>
      <c r="AS35" s="7"/>
      <c r="AT35" s="7"/>
      <c r="AU35" s="7"/>
      <c r="AV35" s="7"/>
      <c r="AW35" s="7"/>
      <c r="AX35" s="13">
        <f t="shared" si="10"/>
        <v>0</v>
      </c>
      <c r="AY35" s="7">
        <v>8</v>
      </c>
      <c r="AZ35" s="7"/>
      <c r="BA35" s="7"/>
      <c r="BB35" s="7"/>
      <c r="BC35" s="7"/>
      <c r="BD35" s="13">
        <f t="shared" si="11"/>
        <v>1.6</v>
      </c>
      <c r="BE35" s="7"/>
      <c r="BF35" s="7"/>
      <c r="BG35" s="7"/>
      <c r="BH35" s="13">
        <f t="shared" si="12"/>
        <v>0</v>
      </c>
      <c r="BI35" s="7"/>
      <c r="BJ35" s="14">
        <f t="shared" si="13"/>
        <v>0</v>
      </c>
      <c r="BK35" s="28">
        <f t="shared" si="14"/>
        <v>1.6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3</v>
      </c>
      <c r="CF35" s="20"/>
      <c r="CG35" s="28">
        <f t="shared" si="21"/>
        <v>2</v>
      </c>
      <c r="CH35" s="17" t="str">
        <f t="shared" si="22"/>
        <v>Reprobado</v>
      </c>
    </row>
    <row r="36" spans="1:86" ht="20.25" customHeight="1" x14ac:dyDescent="0.4">
      <c r="A36" s="41">
        <v>24</v>
      </c>
      <c r="B36" s="3">
        <v>4520468</v>
      </c>
      <c r="C36" s="3">
        <v>5245</v>
      </c>
      <c r="D36" s="3">
        <v>14761</v>
      </c>
      <c r="E36" s="3" t="s">
        <v>128</v>
      </c>
      <c r="F36" s="42" t="s">
        <v>42</v>
      </c>
      <c r="G36" s="32">
        <v>7</v>
      </c>
      <c r="H36" s="12"/>
      <c r="I36" s="12"/>
      <c r="J36" s="12"/>
      <c r="K36" s="12"/>
      <c r="L36" s="13">
        <f t="shared" si="0"/>
        <v>2.1</v>
      </c>
      <c r="M36" s="12"/>
      <c r="N36" s="12"/>
      <c r="O36" s="12"/>
      <c r="P36" s="12"/>
      <c r="Q36" s="12"/>
      <c r="R36" s="13">
        <f t="shared" si="1"/>
        <v>0</v>
      </c>
      <c r="S36" s="12"/>
      <c r="T36" s="12"/>
      <c r="U36" s="12"/>
      <c r="V36" s="13">
        <f t="shared" si="2"/>
        <v>0</v>
      </c>
      <c r="W36" s="12"/>
      <c r="X36" s="14">
        <f t="shared" si="3"/>
        <v>0</v>
      </c>
      <c r="Y36" s="28">
        <f t="shared" si="4"/>
        <v>2.1</v>
      </c>
      <c r="Z36" s="12">
        <v>6</v>
      </c>
      <c r="AA36" s="12"/>
      <c r="AB36" s="12"/>
      <c r="AC36" s="12"/>
      <c r="AD36" s="12"/>
      <c r="AE36" s="13">
        <f t="shared" si="5"/>
        <v>0.6</v>
      </c>
      <c r="AF36" s="12">
        <v>8</v>
      </c>
      <c r="AG36" s="12">
        <v>9</v>
      </c>
      <c r="AH36" s="12"/>
      <c r="AI36" s="12"/>
      <c r="AJ36" s="12"/>
      <c r="AK36" s="13">
        <f t="shared" si="6"/>
        <v>2.6</v>
      </c>
      <c r="AL36" s="12">
        <v>8</v>
      </c>
      <c r="AM36" s="12"/>
      <c r="AN36" s="12"/>
      <c r="AO36" s="13">
        <f t="shared" si="7"/>
        <v>3.2</v>
      </c>
      <c r="AP36" s="12"/>
      <c r="AQ36" s="14">
        <f t="shared" si="8"/>
        <v>0</v>
      </c>
      <c r="AR36" s="28">
        <f t="shared" si="9"/>
        <v>6.4</v>
      </c>
      <c r="AS36" s="12">
        <v>9</v>
      </c>
      <c r="AT36" s="12"/>
      <c r="AU36" s="12"/>
      <c r="AV36" s="12"/>
      <c r="AW36" s="12"/>
      <c r="AX36" s="13">
        <f t="shared" si="10"/>
        <v>1.8</v>
      </c>
      <c r="AY36" s="12"/>
      <c r="AZ36" s="12"/>
      <c r="BA36" s="12"/>
      <c r="BB36" s="12"/>
      <c r="BC36" s="12"/>
      <c r="BD36" s="13">
        <f t="shared" si="11"/>
        <v>0</v>
      </c>
      <c r="BE36" s="12"/>
      <c r="BF36" s="12"/>
      <c r="BG36" s="12"/>
      <c r="BH36" s="13">
        <f t="shared" si="12"/>
        <v>0</v>
      </c>
      <c r="BI36" s="12"/>
      <c r="BJ36" s="14">
        <f t="shared" si="13"/>
        <v>0</v>
      </c>
      <c r="BK36" s="28">
        <f t="shared" si="14"/>
        <v>1.8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3</v>
      </c>
      <c r="CF36" s="21"/>
      <c r="CG36" s="28">
        <f t="shared" si="21"/>
        <v>2</v>
      </c>
      <c r="CH36" s="16" t="str">
        <f t="shared" si="22"/>
        <v>Reprobado</v>
      </c>
    </row>
    <row r="37" spans="1:86" ht="20.25" customHeight="1" x14ac:dyDescent="0.4">
      <c r="A37" s="39"/>
      <c r="B37" s="2"/>
      <c r="C37" s="2"/>
      <c r="D37" s="2"/>
      <c r="E37" s="2"/>
      <c r="F37" s="40"/>
      <c r="G37" s="31"/>
      <c r="H37" s="7"/>
      <c r="I37" s="7"/>
      <c r="J37" s="7"/>
      <c r="K37" s="7"/>
      <c r="L37" s="13">
        <f t="shared" si="0"/>
        <v>0</v>
      </c>
      <c r="M37" s="7"/>
      <c r="N37" s="7"/>
      <c r="O37" s="7"/>
      <c r="P37" s="7"/>
      <c r="Q37" s="7"/>
      <c r="R37" s="13">
        <f t="shared" si="1"/>
        <v>0</v>
      </c>
      <c r="S37" s="7"/>
      <c r="T37" s="7"/>
      <c r="U37" s="7"/>
      <c r="V37" s="13">
        <f t="shared" si="2"/>
        <v>0</v>
      </c>
      <c r="W37" s="7"/>
      <c r="X37" s="14">
        <f t="shared" si="3"/>
        <v>0</v>
      </c>
      <c r="Y37" s="28">
        <f t="shared" si="4"/>
        <v>0</v>
      </c>
      <c r="Z37" s="7"/>
      <c r="AA37" s="7"/>
      <c r="AB37" s="7"/>
      <c r="AC37" s="7"/>
      <c r="AD37" s="7"/>
      <c r="AE37" s="13">
        <f t="shared" si="5"/>
        <v>0</v>
      </c>
      <c r="AF37" s="7"/>
      <c r="AG37" s="7"/>
      <c r="AH37" s="7"/>
      <c r="AI37" s="7"/>
      <c r="AJ37" s="7"/>
      <c r="AK37" s="13">
        <f t="shared" si="6"/>
        <v>0</v>
      </c>
      <c r="AL37" s="7"/>
      <c r="AM37" s="7"/>
      <c r="AN37" s="7"/>
      <c r="AO37" s="13">
        <f t="shared" si="7"/>
        <v>0</v>
      </c>
      <c r="AP37" s="7"/>
      <c r="AQ37" s="14">
        <f t="shared" si="8"/>
        <v>0</v>
      </c>
      <c r="AR37" s="28">
        <f t="shared" si="9"/>
        <v>0</v>
      </c>
      <c r="AS37" s="7"/>
      <c r="AT37" s="7"/>
      <c r="AU37" s="7"/>
      <c r="AV37" s="7"/>
      <c r="AW37" s="7"/>
      <c r="AX37" s="13">
        <f t="shared" si="10"/>
        <v>0</v>
      </c>
      <c r="AY37" s="7"/>
      <c r="AZ37" s="7"/>
      <c r="BA37" s="7"/>
      <c r="BB37" s="7"/>
      <c r="BC37" s="7"/>
      <c r="BD37" s="13">
        <f t="shared" si="11"/>
        <v>0</v>
      </c>
      <c r="BE37" s="7"/>
      <c r="BF37" s="7"/>
      <c r="BG37" s="7"/>
      <c r="BH37" s="13">
        <f t="shared" si="12"/>
        <v>0</v>
      </c>
      <c r="BI37" s="7"/>
      <c r="BJ37" s="14">
        <f t="shared" si="13"/>
        <v>0</v>
      </c>
      <c r="BK37" s="28">
        <f t="shared" si="14"/>
        <v>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0</v>
      </c>
      <c r="CF37" s="20"/>
      <c r="CG37" s="28">
        <f t="shared" si="21"/>
        <v>0</v>
      </c>
      <c r="CH37" s="17" t="str">
        <f t="shared" si="22"/>
        <v>Reprobado</v>
      </c>
    </row>
    <row r="38" spans="1:86" ht="20.25" customHeight="1" x14ac:dyDescent="0.4">
      <c r="A38" s="41"/>
      <c r="B38" s="3"/>
      <c r="C38" s="3"/>
      <c r="D38" s="3"/>
      <c r="E38" s="3"/>
      <c r="F38" s="42"/>
      <c r="G38" s="32"/>
      <c r="H38" s="12"/>
      <c r="I38" s="12"/>
      <c r="J38" s="12"/>
      <c r="K38" s="12"/>
      <c r="L38" s="13">
        <f t="shared" si="0"/>
        <v>0</v>
      </c>
      <c r="M38" s="12"/>
      <c r="N38" s="12"/>
      <c r="O38" s="12"/>
      <c r="P38" s="12"/>
      <c r="Q38" s="12"/>
      <c r="R38" s="13">
        <f t="shared" si="1"/>
        <v>0</v>
      </c>
      <c r="S38" s="12"/>
      <c r="T38" s="12"/>
      <c r="U38" s="12"/>
      <c r="V38" s="13">
        <f t="shared" si="2"/>
        <v>0</v>
      </c>
      <c r="W38" s="12"/>
      <c r="X38" s="14">
        <f t="shared" si="3"/>
        <v>0</v>
      </c>
      <c r="Y38" s="28">
        <f t="shared" si="4"/>
        <v>0</v>
      </c>
      <c r="Z38" s="12"/>
      <c r="AA38" s="12"/>
      <c r="AB38" s="12"/>
      <c r="AC38" s="12"/>
      <c r="AD38" s="12"/>
      <c r="AE38" s="13">
        <f t="shared" si="5"/>
        <v>0</v>
      </c>
      <c r="AF38" s="12"/>
      <c r="AG38" s="12"/>
      <c r="AH38" s="12"/>
      <c r="AI38" s="12"/>
      <c r="AJ38" s="12"/>
      <c r="AK38" s="13">
        <f t="shared" si="6"/>
        <v>0</v>
      </c>
      <c r="AL38" s="12"/>
      <c r="AM38" s="12"/>
      <c r="AN38" s="12"/>
      <c r="AO38" s="13">
        <f t="shared" si="7"/>
        <v>0</v>
      </c>
      <c r="AP38" s="12"/>
      <c r="AQ38" s="14">
        <f t="shared" si="8"/>
        <v>0</v>
      </c>
      <c r="AR38" s="28">
        <f t="shared" si="9"/>
        <v>0</v>
      </c>
      <c r="AS38" s="12"/>
      <c r="AT38" s="12"/>
      <c r="AU38" s="12"/>
      <c r="AV38" s="12"/>
      <c r="AW38" s="12"/>
      <c r="AX38" s="13">
        <f t="shared" si="10"/>
        <v>0</v>
      </c>
      <c r="AY38" s="12"/>
      <c r="AZ38" s="12"/>
      <c r="BA38" s="12"/>
      <c r="BB38" s="12"/>
      <c r="BC38" s="12"/>
      <c r="BD38" s="13">
        <f t="shared" si="11"/>
        <v>0</v>
      </c>
      <c r="BE38" s="12"/>
      <c r="BF38" s="12"/>
      <c r="BG38" s="12"/>
      <c r="BH38" s="13">
        <f t="shared" si="12"/>
        <v>0</v>
      </c>
      <c r="BI38" s="12"/>
      <c r="BJ38" s="14">
        <f t="shared" si="13"/>
        <v>0</v>
      </c>
      <c r="BK38" s="28">
        <f t="shared" si="14"/>
        <v>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0</v>
      </c>
      <c r="CF38" s="21"/>
      <c r="CG38" s="28">
        <f t="shared" si="21"/>
        <v>0</v>
      </c>
      <c r="CH38" s="16" t="str">
        <f t="shared" si="22"/>
        <v>Reprobado</v>
      </c>
    </row>
    <row r="39" spans="1:86" ht="20.25" customHeight="1" x14ac:dyDescent="0.4">
      <c r="A39" s="39"/>
      <c r="B39" s="2"/>
      <c r="C39" s="2"/>
      <c r="D39" s="2"/>
      <c r="E39" s="2"/>
      <c r="F39" s="40"/>
      <c r="G39" s="31"/>
      <c r="H39" s="7"/>
      <c r="I39" s="7"/>
      <c r="J39" s="7"/>
      <c r="K39" s="7"/>
      <c r="L39" s="13">
        <f t="shared" si="0"/>
        <v>0</v>
      </c>
      <c r="M39" s="7"/>
      <c r="N39" s="7"/>
      <c r="O39" s="7"/>
      <c r="P39" s="7"/>
      <c r="Q39" s="7"/>
      <c r="R39" s="13">
        <f t="shared" si="1"/>
        <v>0</v>
      </c>
      <c r="S39" s="7"/>
      <c r="T39" s="7"/>
      <c r="U39" s="7"/>
      <c r="V39" s="13">
        <f t="shared" si="2"/>
        <v>0</v>
      </c>
      <c r="W39" s="7"/>
      <c r="X39" s="14">
        <f t="shared" si="3"/>
        <v>0</v>
      </c>
      <c r="Y39" s="28">
        <f t="shared" si="4"/>
        <v>0</v>
      </c>
      <c r="Z39" s="7"/>
      <c r="AA39" s="7"/>
      <c r="AB39" s="7"/>
      <c r="AC39" s="7"/>
      <c r="AD39" s="7"/>
      <c r="AE39" s="13">
        <f t="shared" si="5"/>
        <v>0</v>
      </c>
      <c r="AF39" s="7"/>
      <c r="AG39" s="7"/>
      <c r="AH39" s="7"/>
      <c r="AI39" s="7"/>
      <c r="AJ39" s="7"/>
      <c r="AK39" s="13">
        <f t="shared" si="6"/>
        <v>0</v>
      </c>
      <c r="AL39" s="7"/>
      <c r="AM39" s="7"/>
      <c r="AN39" s="7"/>
      <c r="AO39" s="13">
        <f t="shared" si="7"/>
        <v>0</v>
      </c>
      <c r="AP39" s="7"/>
      <c r="AQ39" s="14">
        <f t="shared" si="8"/>
        <v>0</v>
      </c>
      <c r="AR39" s="28">
        <f t="shared" si="9"/>
        <v>0</v>
      </c>
      <c r="AS39" s="7"/>
      <c r="AT39" s="7"/>
      <c r="AU39" s="7"/>
      <c r="AV39" s="7"/>
      <c r="AW39" s="7"/>
      <c r="AX39" s="13">
        <f t="shared" si="10"/>
        <v>0</v>
      </c>
      <c r="AY39" s="7"/>
      <c r="AZ39" s="7"/>
      <c r="BA39" s="7"/>
      <c r="BB39" s="7"/>
      <c r="BC39" s="7"/>
      <c r="BD39" s="13">
        <f t="shared" si="11"/>
        <v>0</v>
      </c>
      <c r="BE39" s="7"/>
      <c r="BF39" s="7"/>
      <c r="BG39" s="7"/>
      <c r="BH39" s="13">
        <f t="shared" si="12"/>
        <v>0</v>
      </c>
      <c r="BI39" s="7"/>
      <c r="BJ39" s="14">
        <f t="shared" si="13"/>
        <v>0</v>
      </c>
      <c r="BK39" s="28">
        <f t="shared" si="14"/>
        <v>0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>
        <f t="shared" si="20"/>
        <v>0</v>
      </c>
      <c r="CF39" s="20"/>
      <c r="CG39" s="28">
        <f t="shared" si="21"/>
        <v>0</v>
      </c>
      <c r="CH39" s="17" t="str">
        <f t="shared" si="22"/>
        <v>Reprobado</v>
      </c>
    </row>
    <row r="40" spans="1:86" ht="20.25" customHeight="1" x14ac:dyDescent="0.4">
      <c r="A40" s="41"/>
      <c r="B40" s="3"/>
      <c r="C40" s="3"/>
      <c r="D40" s="3"/>
      <c r="E40" s="3"/>
      <c r="F40" s="42"/>
      <c r="G40" s="32"/>
      <c r="H40" s="12"/>
      <c r="I40" s="12"/>
      <c r="J40" s="12"/>
      <c r="K40" s="12"/>
      <c r="L40" s="13">
        <f t="shared" si="0"/>
        <v>0</v>
      </c>
      <c r="M40" s="12"/>
      <c r="N40" s="12"/>
      <c r="O40" s="12"/>
      <c r="P40" s="12"/>
      <c r="Q40" s="12"/>
      <c r="R40" s="13">
        <f t="shared" si="1"/>
        <v>0</v>
      </c>
      <c r="S40" s="12"/>
      <c r="T40" s="12"/>
      <c r="U40" s="12"/>
      <c r="V40" s="13">
        <f t="shared" si="2"/>
        <v>0</v>
      </c>
      <c r="W40" s="12"/>
      <c r="X40" s="14">
        <f t="shared" si="3"/>
        <v>0</v>
      </c>
      <c r="Y40" s="28">
        <f t="shared" si="4"/>
        <v>0</v>
      </c>
      <c r="Z40" s="12"/>
      <c r="AA40" s="12"/>
      <c r="AB40" s="12"/>
      <c r="AC40" s="12"/>
      <c r="AD40" s="12"/>
      <c r="AE40" s="13">
        <f t="shared" si="5"/>
        <v>0</v>
      </c>
      <c r="AF40" s="12"/>
      <c r="AG40" s="12"/>
      <c r="AH40" s="12"/>
      <c r="AI40" s="12"/>
      <c r="AJ40" s="12"/>
      <c r="AK40" s="13">
        <f t="shared" si="6"/>
        <v>0</v>
      </c>
      <c r="AL40" s="12"/>
      <c r="AM40" s="12"/>
      <c r="AN40" s="12"/>
      <c r="AO40" s="13">
        <f t="shared" si="7"/>
        <v>0</v>
      </c>
      <c r="AP40" s="12"/>
      <c r="AQ40" s="14">
        <f t="shared" si="8"/>
        <v>0</v>
      </c>
      <c r="AR40" s="28">
        <f t="shared" si="9"/>
        <v>0</v>
      </c>
      <c r="AS40" s="12"/>
      <c r="AT40" s="12"/>
      <c r="AU40" s="12"/>
      <c r="AV40" s="12"/>
      <c r="AW40" s="12"/>
      <c r="AX40" s="13">
        <f t="shared" si="10"/>
        <v>0</v>
      </c>
      <c r="AY40" s="12"/>
      <c r="AZ40" s="12"/>
      <c r="BA40" s="12"/>
      <c r="BB40" s="12"/>
      <c r="BC40" s="12"/>
      <c r="BD40" s="13">
        <f t="shared" si="11"/>
        <v>0</v>
      </c>
      <c r="BE40" s="12"/>
      <c r="BF40" s="12"/>
      <c r="BG40" s="12"/>
      <c r="BH40" s="13">
        <f t="shared" si="12"/>
        <v>0</v>
      </c>
      <c r="BI40" s="12"/>
      <c r="BJ40" s="14">
        <f t="shared" si="13"/>
        <v>0</v>
      </c>
      <c r="BK40" s="28">
        <f t="shared" si="14"/>
        <v>0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0</v>
      </c>
      <c r="CF40" s="21"/>
      <c r="CG40" s="28">
        <f t="shared" si="21"/>
        <v>0</v>
      </c>
      <c r="CH40" s="16" t="str">
        <f t="shared" si="22"/>
        <v>Reprobado</v>
      </c>
    </row>
    <row r="41" spans="1:86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0</v>
      </c>
      <c r="CF41" s="20"/>
      <c r="CG41" s="28">
        <f t="shared" si="21"/>
        <v>0</v>
      </c>
      <c r="CH41" s="17" t="str">
        <f t="shared" si="22"/>
        <v>Reprobado</v>
      </c>
    </row>
    <row r="42" spans="1:86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0</v>
      </c>
      <c r="CF42" s="21"/>
      <c r="CG42" s="28">
        <f t="shared" si="21"/>
        <v>0</v>
      </c>
      <c r="CH42" s="16" t="str">
        <f t="shared" si="22"/>
        <v>Reprobado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6" si="25">IF(OR($G$4="MEDIA",$G$4="BASICA - TERCER CICLO"),ROUND((S45*$S$11)+(T45*$T$11)+(U45*$U$11),2),ROUND((S45*$S$11)+(T45*$T$11)+(U45*$U$11),2))</f>
        <v>0</v>
      </c>
      <c r="W45" s="7"/>
      <c r="X45" s="14">
        <f t="shared" ref="X45:X76" si="26">IF(OR($G$4="MEDIA",$G$4="BASICA - TERCER CICLO"),ROUND((W45*$W$11),2),ROUND((W45*$W$11),0))</f>
        <v>0</v>
      </c>
      <c r="Y45" s="28">
        <f t="shared" ref="Y45:Y76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6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6" si="31">IF(OR($G$4="MEDIA",$G$4="BASICA - TERCER CICLO"),ROUND((AP45*$AP$11),2),ROUND((AP45*$AP$11),0))</f>
        <v>0</v>
      </c>
      <c r="AR45" s="28">
        <f t="shared" ref="AR45:AR76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6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6" si="36">IF(OR($G$4="MEDIA",$G$4="BASICA - TERCER CICLO"),ROUND((BI45*$BI$11),2),ROUND((BI45*$BI$11),0))</f>
        <v>0</v>
      </c>
      <c r="BK45" s="28">
        <f t="shared" ref="BK45:BK76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6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6" si="41">IF(OR($G$4="MEDIA",$G$4="BASICA - TERCER CICLO"),ROUND((CB45*$BI$11),2),ROUND((CB45*$BI$11),0))</f>
        <v>0</v>
      </c>
      <c r="CD45" s="28">
        <f t="shared" ref="CD45:CD76" si="42">IF(OR($G$4="MEDIA",$G$4="BASICA - TERCER CICLO"),ROUND((BQ45+BW45+CA45+CC45),1),IF($G$4="BASICA",ROUND((BQ45+BW45+CA45+CC45),0),ROUND((BQ45+BW45+CA45+CC45),1)))</f>
        <v>0</v>
      </c>
      <c r="CE45" s="28">
        <f t="shared" ref="CE45:CE76" si="43">IF($G$4 = "MEDIA",ROUND(((Y45+AR45+BK45+CD45)/4),0),ROUND(((Y45+AR45+BK45)/3),0))</f>
        <v>0</v>
      </c>
      <c r="CF45" s="20"/>
      <c r="CG45" s="28">
        <f t="shared" ref="CG45:CG76" si="44">IF(AND(CE45&lt;5,$G$4="BASICA"),ROUND((CE45+CF45)/2,0),IF(AND(CE45&lt;6,$G$4="MEDIA"),ROUND((CE45+CF45)/2,0),CE45))</f>
        <v>0</v>
      </c>
      <c r="CH45" s="17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20.25" customHeight="1" x14ac:dyDescent="0.4">
      <c r="A73" s="43"/>
      <c r="B73" s="44"/>
      <c r="C73" s="44"/>
      <c r="D73" s="44"/>
      <c r="E73" s="44"/>
      <c r="F73" s="45"/>
      <c r="G73" s="32"/>
      <c r="H73" s="12"/>
      <c r="I73" s="12"/>
      <c r="J73" s="12"/>
      <c r="K73" s="12"/>
      <c r="L73" s="13">
        <f t="shared" si="23"/>
        <v>0</v>
      </c>
      <c r="M73" s="12"/>
      <c r="N73" s="12"/>
      <c r="O73" s="12"/>
      <c r="P73" s="12"/>
      <c r="Q73" s="12"/>
      <c r="R73" s="13">
        <f t="shared" si="24"/>
        <v>0</v>
      </c>
      <c r="S73" s="12"/>
      <c r="T73" s="12"/>
      <c r="U73" s="12"/>
      <c r="V73" s="13">
        <f t="shared" si="25"/>
        <v>0</v>
      </c>
      <c r="W73" s="12"/>
      <c r="X73" s="14">
        <f t="shared" si="26"/>
        <v>0</v>
      </c>
      <c r="Y73" s="28">
        <f t="shared" si="27"/>
        <v>0</v>
      </c>
      <c r="Z73" s="12"/>
      <c r="AA73" s="12"/>
      <c r="AB73" s="12"/>
      <c r="AC73" s="12"/>
      <c r="AD73" s="12"/>
      <c r="AE73" s="13">
        <f t="shared" si="28"/>
        <v>0</v>
      </c>
      <c r="AF73" s="12"/>
      <c r="AG73" s="12"/>
      <c r="AH73" s="12"/>
      <c r="AI73" s="12"/>
      <c r="AJ73" s="12"/>
      <c r="AK73" s="13">
        <f t="shared" si="29"/>
        <v>0</v>
      </c>
      <c r="AL73" s="12"/>
      <c r="AM73" s="12"/>
      <c r="AN73" s="12"/>
      <c r="AO73" s="13">
        <f t="shared" si="30"/>
        <v>0</v>
      </c>
      <c r="AP73" s="12"/>
      <c r="AQ73" s="14">
        <f t="shared" si="31"/>
        <v>0</v>
      </c>
      <c r="AR73" s="28">
        <f t="shared" si="32"/>
        <v>0</v>
      </c>
      <c r="AS73" s="12"/>
      <c r="AT73" s="12"/>
      <c r="AU73" s="12"/>
      <c r="AV73" s="12"/>
      <c r="AW73" s="12"/>
      <c r="AX73" s="13">
        <f t="shared" si="33"/>
        <v>0</v>
      </c>
      <c r="AY73" s="12"/>
      <c r="AZ73" s="12"/>
      <c r="BA73" s="12"/>
      <c r="BB73" s="12"/>
      <c r="BC73" s="12"/>
      <c r="BD73" s="13">
        <f t="shared" si="34"/>
        <v>0</v>
      </c>
      <c r="BE73" s="12"/>
      <c r="BF73" s="12"/>
      <c r="BG73" s="12"/>
      <c r="BH73" s="13">
        <f t="shared" si="35"/>
        <v>0</v>
      </c>
      <c r="BI73" s="12"/>
      <c r="BJ73" s="14">
        <f t="shared" si="36"/>
        <v>0</v>
      </c>
      <c r="BK73" s="28">
        <f t="shared" si="37"/>
        <v>0</v>
      </c>
      <c r="BL73" s="12"/>
      <c r="BM73" s="12"/>
      <c r="BN73" s="12"/>
      <c r="BO73" s="12"/>
      <c r="BP73" s="12"/>
      <c r="BQ73" s="13">
        <f t="shared" si="38"/>
        <v>0</v>
      </c>
      <c r="BR73" s="12"/>
      <c r="BS73" s="12"/>
      <c r="BT73" s="12"/>
      <c r="BU73" s="12"/>
      <c r="BV73" s="12"/>
      <c r="BW73" s="13">
        <f t="shared" si="39"/>
        <v>0</v>
      </c>
      <c r="BX73" s="12"/>
      <c r="BY73" s="12"/>
      <c r="BZ73" s="12"/>
      <c r="CA73" s="13">
        <f t="shared" si="40"/>
        <v>0</v>
      </c>
      <c r="CB73" s="12"/>
      <c r="CC73" s="14">
        <f t="shared" si="41"/>
        <v>0</v>
      </c>
      <c r="CD73" s="28">
        <f t="shared" si="42"/>
        <v>0</v>
      </c>
      <c r="CE73" s="28">
        <f t="shared" si="43"/>
        <v>0</v>
      </c>
      <c r="CF73" s="21"/>
      <c r="CG73" s="28">
        <f t="shared" si="44"/>
        <v>0</v>
      </c>
      <c r="CH73" s="16" t="str">
        <f t="shared" si="45"/>
        <v>Reprobado</v>
      </c>
    </row>
    <row r="74" spans="1:86" ht="20.25" customHeight="1" x14ac:dyDescent="0.4">
      <c r="A74" s="43"/>
      <c r="B74" s="44"/>
      <c r="C74" s="44"/>
      <c r="D74" s="44"/>
      <c r="E74" s="44"/>
      <c r="F74" s="45"/>
      <c r="G74" s="32"/>
      <c r="H74" s="12"/>
      <c r="I74" s="12"/>
      <c r="J74" s="12"/>
      <c r="K74" s="12"/>
      <c r="L74" s="13">
        <f t="shared" si="23"/>
        <v>0</v>
      </c>
      <c r="M74" s="12"/>
      <c r="N74" s="12"/>
      <c r="O74" s="12"/>
      <c r="P74" s="12"/>
      <c r="Q74" s="12"/>
      <c r="R74" s="13">
        <f t="shared" si="24"/>
        <v>0</v>
      </c>
      <c r="S74" s="12"/>
      <c r="T74" s="12"/>
      <c r="U74" s="12"/>
      <c r="V74" s="13">
        <f t="shared" si="25"/>
        <v>0</v>
      </c>
      <c r="W74" s="12"/>
      <c r="X74" s="14">
        <f t="shared" si="26"/>
        <v>0</v>
      </c>
      <c r="Y74" s="28">
        <f t="shared" si="27"/>
        <v>0</v>
      </c>
      <c r="Z74" s="12"/>
      <c r="AA74" s="12"/>
      <c r="AB74" s="12"/>
      <c r="AC74" s="12"/>
      <c r="AD74" s="12"/>
      <c r="AE74" s="13">
        <f t="shared" si="28"/>
        <v>0</v>
      </c>
      <c r="AF74" s="12"/>
      <c r="AG74" s="12"/>
      <c r="AH74" s="12"/>
      <c r="AI74" s="12"/>
      <c r="AJ74" s="12"/>
      <c r="AK74" s="13">
        <f t="shared" si="29"/>
        <v>0</v>
      </c>
      <c r="AL74" s="12"/>
      <c r="AM74" s="12"/>
      <c r="AN74" s="12"/>
      <c r="AO74" s="13">
        <f t="shared" si="30"/>
        <v>0</v>
      </c>
      <c r="AP74" s="12"/>
      <c r="AQ74" s="14">
        <f t="shared" si="31"/>
        <v>0</v>
      </c>
      <c r="AR74" s="28">
        <f t="shared" si="32"/>
        <v>0</v>
      </c>
      <c r="AS74" s="12"/>
      <c r="AT74" s="12"/>
      <c r="AU74" s="12"/>
      <c r="AV74" s="12"/>
      <c r="AW74" s="12"/>
      <c r="AX74" s="13">
        <f t="shared" si="33"/>
        <v>0</v>
      </c>
      <c r="AY74" s="12"/>
      <c r="AZ74" s="12"/>
      <c r="BA74" s="12"/>
      <c r="BB74" s="12"/>
      <c r="BC74" s="12"/>
      <c r="BD74" s="13">
        <f t="shared" si="34"/>
        <v>0</v>
      </c>
      <c r="BE74" s="12"/>
      <c r="BF74" s="12"/>
      <c r="BG74" s="12"/>
      <c r="BH74" s="13">
        <f t="shared" si="35"/>
        <v>0</v>
      </c>
      <c r="BI74" s="12"/>
      <c r="BJ74" s="14">
        <f t="shared" si="36"/>
        <v>0</v>
      </c>
      <c r="BK74" s="28">
        <f t="shared" si="37"/>
        <v>0</v>
      </c>
      <c r="BL74" s="12"/>
      <c r="BM74" s="12"/>
      <c r="BN74" s="12"/>
      <c r="BO74" s="12"/>
      <c r="BP74" s="12"/>
      <c r="BQ74" s="13">
        <f t="shared" si="38"/>
        <v>0</v>
      </c>
      <c r="BR74" s="12"/>
      <c r="BS74" s="12"/>
      <c r="BT74" s="12"/>
      <c r="BU74" s="12"/>
      <c r="BV74" s="12"/>
      <c r="BW74" s="13">
        <f t="shared" si="39"/>
        <v>0</v>
      </c>
      <c r="BX74" s="12"/>
      <c r="BY74" s="12"/>
      <c r="BZ74" s="12"/>
      <c r="CA74" s="13">
        <f t="shared" si="40"/>
        <v>0</v>
      </c>
      <c r="CB74" s="12"/>
      <c r="CC74" s="14">
        <f t="shared" si="41"/>
        <v>0</v>
      </c>
      <c r="CD74" s="28">
        <f t="shared" si="42"/>
        <v>0</v>
      </c>
      <c r="CE74" s="28">
        <f t="shared" si="43"/>
        <v>0</v>
      </c>
      <c r="CF74" s="21"/>
      <c r="CG74" s="28">
        <f t="shared" si="44"/>
        <v>0</v>
      </c>
      <c r="CH74" s="16" t="str">
        <f t="shared" si="45"/>
        <v>Reprobado</v>
      </c>
    </row>
    <row r="75" spans="1:86" ht="20.25" customHeight="1" x14ac:dyDescent="0.4">
      <c r="A75" s="43"/>
      <c r="B75" s="44"/>
      <c r="C75" s="44"/>
      <c r="D75" s="44"/>
      <c r="E75" s="44"/>
      <c r="F75" s="45"/>
      <c r="G75" s="32"/>
      <c r="H75" s="12"/>
      <c r="I75" s="12"/>
      <c r="J75" s="12"/>
      <c r="K75" s="12"/>
      <c r="L75" s="13">
        <f t="shared" si="23"/>
        <v>0</v>
      </c>
      <c r="M75" s="12"/>
      <c r="N75" s="12"/>
      <c r="O75" s="12"/>
      <c r="P75" s="12"/>
      <c r="Q75" s="12"/>
      <c r="R75" s="13">
        <f t="shared" si="24"/>
        <v>0</v>
      </c>
      <c r="S75" s="12"/>
      <c r="T75" s="12"/>
      <c r="U75" s="12"/>
      <c r="V75" s="13">
        <f t="shared" si="25"/>
        <v>0</v>
      </c>
      <c r="W75" s="12"/>
      <c r="X75" s="14">
        <f t="shared" si="26"/>
        <v>0</v>
      </c>
      <c r="Y75" s="28">
        <f t="shared" si="27"/>
        <v>0</v>
      </c>
      <c r="Z75" s="12"/>
      <c r="AA75" s="12"/>
      <c r="AB75" s="12"/>
      <c r="AC75" s="12"/>
      <c r="AD75" s="12"/>
      <c r="AE75" s="13">
        <f t="shared" si="28"/>
        <v>0</v>
      </c>
      <c r="AF75" s="12"/>
      <c r="AG75" s="12"/>
      <c r="AH75" s="12"/>
      <c r="AI75" s="12"/>
      <c r="AJ75" s="12"/>
      <c r="AK75" s="13">
        <f t="shared" si="29"/>
        <v>0</v>
      </c>
      <c r="AL75" s="12"/>
      <c r="AM75" s="12"/>
      <c r="AN75" s="12"/>
      <c r="AO75" s="13">
        <f t="shared" si="30"/>
        <v>0</v>
      </c>
      <c r="AP75" s="12"/>
      <c r="AQ75" s="14">
        <f t="shared" si="31"/>
        <v>0</v>
      </c>
      <c r="AR75" s="28">
        <f t="shared" si="32"/>
        <v>0</v>
      </c>
      <c r="AS75" s="12"/>
      <c r="AT75" s="12"/>
      <c r="AU75" s="12"/>
      <c r="AV75" s="12"/>
      <c r="AW75" s="12"/>
      <c r="AX75" s="13">
        <f t="shared" si="33"/>
        <v>0</v>
      </c>
      <c r="AY75" s="12"/>
      <c r="AZ75" s="12"/>
      <c r="BA75" s="12"/>
      <c r="BB75" s="12"/>
      <c r="BC75" s="12"/>
      <c r="BD75" s="13">
        <f t="shared" si="34"/>
        <v>0</v>
      </c>
      <c r="BE75" s="12"/>
      <c r="BF75" s="12"/>
      <c r="BG75" s="12"/>
      <c r="BH75" s="13">
        <f t="shared" si="35"/>
        <v>0</v>
      </c>
      <c r="BI75" s="12"/>
      <c r="BJ75" s="14">
        <f t="shared" si="36"/>
        <v>0</v>
      </c>
      <c r="BK75" s="28">
        <f t="shared" si="37"/>
        <v>0</v>
      </c>
      <c r="BL75" s="12"/>
      <c r="BM75" s="12"/>
      <c r="BN75" s="12"/>
      <c r="BO75" s="12"/>
      <c r="BP75" s="12"/>
      <c r="BQ75" s="13">
        <f t="shared" si="38"/>
        <v>0</v>
      </c>
      <c r="BR75" s="12"/>
      <c r="BS75" s="12"/>
      <c r="BT75" s="12"/>
      <c r="BU75" s="12"/>
      <c r="BV75" s="12"/>
      <c r="BW75" s="13">
        <f t="shared" si="39"/>
        <v>0</v>
      </c>
      <c r="BX75" s="12"/>
      <c r="BY75" s="12"/>
      <c r="BZ75" s="12"/>
      <c r="CA75" s="13">
        <f t="shared" si="40"/>
        <v>0</v>
      </c>
      <c r="CB75" s="12"/>
      <c r="CC75" s="14">
        <f t="shared" si="41"/>
        <v>0</v>
      </c>
      <c r="CD75" s="28">
        <f t="shared" si="42"/>
        <v>0</v>
      </c>
      <c r="CE75" s="28">
        <f t="shared" si="43"/>
        <v>0</v>
      </c>
      <c r="CF75" s="21"/>
      <c r="CG75" s="28">
        <f t="shared" si="44"/>
        <v>0</v>
      </c>
      <c r="CH75" s="16" t="str">
        <f t="shared" si="45"/>
        <v>Reprobado</v>
      </c>
    </row>
    <row r="76" spans="1:86" ht="20.25" customHeight="1" x14ac:dyDescent="0.4">
      <c r="A76" s="43"/>
      <c r="B76" s="44"/>
      <c r="C76" s="44"/>
      <c r="D76" s="44"/>
      <c r="E76" s="44"/>
      <c r="F76" s="45"/>
      <c r="G76" s="32"/>
      <c r="H76" s="12"/>
      <c r="I76" s="12"/>
      <c r="J76" s="12"/>
      <c r="K76" s="12"/>
      <c r="L76" s="13">
        <f t="shared" si="23"/>
        <v>0</v>
      </c>
      <c r="M76" s="12"/>
      <c r="N76" s="12"/>
      <c r="O76" s="12"/>
      <c r="P76" s="12"/>
      <c r="Q76" s="12"/>
      <c r="R76" s="13">
        <f t="shared" si="24"/>
        <v>0</v>
      </c>
      <c r="S76" s="12"/>
      <c r="T76" s="12"/>
      <c r="U76" s="12"/>
      <c r="V76" s="13">
        <f t="shared" si="25"/>
        <v>0</v>
      </c>
      <c r="W76" s="12"/>
      <c r="X76" s="14">
        <f t="shared" si="26"/>
        <v>0</v>
      </c>
      <c r="Y76" s="28">
        <f t="shared" si="27"/>
        <v>0</v>
      </c>
      <c r="Z76" s="12"/>
      <c r="AA76" s="12"/>
      <c r="AB76" s="12"/>
      <c r="AC76" s="12"/>
      <c r="AD76" s="12"/>
      <c r="AE76" s="13">
        <f t="shared" si="28"/>
        <v>0</v>
      </c>
      <c r="AF76" s="12"/>
      <c r="AG76" s="12"/>
      <c r="AH76" s="12"/>
      <c r="AI76" s="12"/>
      <c r="AJ76" s="12"/>
      <c r="AK76" s="13">
        <f t="shared" si="29"/>
        <v>0</v>
      </c>
      <c r="AL76" s="12"/>
      <c r="AM76" s="12"/>
      <c r="AN76" s="12"/>
      <c r="AO76" s="13">
        <f t="shared" si="30"/>
        <v>0</v>
      </c>
      <c r="AP76" s="12"/>
      <c r="AQ76" s="14">
        <f t="shared" si="31"/>
        <v>0</v>
      </c>
      <c r="AR76" s="28">
        <f t="shared" si="32"/>
        <v>0</v>
      </c>
      <c r="AS76" s="12"/>
      <c r="AT76" s="12"/>
      <c r="AU76" s="12"/>
      <c r="AV76" s="12"/>
      <c r="AW76" s="12"/>
      <c r="AX76" s="13">
        <f t="shared" si="33"/>
        <v>0</v>
      </c>
      <c r="AY76" s="12"/>
      <c r="AZ76" s="12"/>
      <c r="BA76" s="12"/>
      <c r="BB76" s="12"/>
      <c r="BC76" s="12"/>
      <c r="BD76" s="13">
        <f t="shared" si="34"/>
        <v>0</v>
      </c>
      <c r="BE76" s="12"/>
      <c r="BF76" s="12"/>
      <c r="BG76" s="12"/>
      <c r="BH76" s="13">
        <f t="shared" si="35"/>
        <v>0</v>
      </c>
      <c r="BI76" s="12"/>
      <c r="BJ76" s="14">
        <f t="shared" si="36"/>
        <v>0</v>
      </c>
      <c r="BK76" s="28">
        <f t="shared" si="37"/>
        <v>0</v>
      </c>
      <c r="BL76" s="12"/>
      <c r="BM76" s="12"/>
      <c r="BN76" s="12"/>
      <c r="BO76" s="12"/>
      <c r="BP76" s="12"/>
      <c r="BQ76" s="13">
        <f t="shared" si="38"/>
        <v>0</v>
      </c>
      <c r="BR76" s="12"/>
      <c r="BS76" s="12"/>
      <c r="BT76" s="12"/>
      <c r="BU76" s="12"/>
      <c r="BV76" s="12"/>
      <c r="BW76" s="13">
        <f t="shared" si="39"/>
        <v>0</v>
      </c>
      <c r="BX76" s="12"/>
      <c r="BY76" s="12"/>
      <c r="BZ76" s="12"/>
      <c r="CA76" s="13">
        <f t="shared" si="40"/>
        <v>0</v>
      </c>
      <c r="CB76" s="12"/>
      <c r="CC76" s="14">
        <f t="shared" si="41"/>
        <v>0</v>
      </c>
      <c r="CD76" s="28">
        <f t="shared" si="42"/>
        <v>0</v>
      </c>
      <c r="CE76" s="28">
        <f t="shared" si="43"/>
        <v>0</v>
      </c>
      <c r="CF76" s="21"/>
      <c r="CG76" s="28">
        <f t="shared" si="44"/>
        <v>0</v>
      </c>
      <c r="CH76" s="16" t="str">
        <f t="shared" si="45"/>
        <v>Reprobado</v>
      </c>
    </row>
    <row r="77" spans="1:86" ht="20.25" customHeight="1" x14ac:dyDescent="0.4">
      <c r="A77" s="43"/>
      <c r="B77" s="44"/>
      <c r="C77" s="44"/>
      <c r="D77" s="44"/>
      <c r="E77" s="44"/>
      <c r="F77" s="45"/>
      <c r="G77" s="32"/>
      <c r="H77" s="12"/>
      <c r="I77" s="12"/>
      <c r="J77" s="12"/>
      <c r="K77" s="12"/>
      <c r="L77" s="13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2"/>
      <c r="N77" s="12"/>
      <c r="O77" s="12"/>
      <c r="P77" s="12"/>
      <c r="Q77" s="12"/>
      <c r="R77" s="13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2"/>
      <c r="T77" s="12"/>
      <c r="U77" s="12"/>
      <c r="V77" s="13">
        <f t="shared" ref="V77:V82" si="48">IF(OR($G$4="MEDIA",$G$4="BASICA - TERCER CICLO"),ROUND((S77*$S$11)+(T77*$T$11)+(U77*$U$11),2),ROUND((S77*$S$11)+(T77*$T$11)+(U77*$U$11),2))</f>
        <v>0</v>
      </c>
      <c r="W77" s="12"/>
      <c r="X77" s="14">
        <f t="shared" ref="X77:X82" si="49">IF(OR($G$4="MEDIA",$G$4="BASICA - TERCER CICLO"),ROUND((W77*$W$11),2),ROUND((W77*$W$11),0))</f>
        <v>0</v>
      </c>
      <c r="Y77" s="28">
        <f t="shared" ref="Y77:Y82" si="50">IF(OR($G$4="MEDIA",$G$4="BASICA - TERCER CICLO"),ROUND((L77+R77+V77+X77),1),IF($G$4="BASICA",ROUND((L77+R77+V77+X77),0),ROUND((L77+R77+V77+X77),1)))</f>
        <v>0</v>
      </c>
      <c r="Z77" s="12"/>
      <c r="AA77" s="12"/>
      <c r="AB77" s="12"/>
      <c r="AC77" s="12"/>
      <c r="AD77" s="12"/>
      <c r="AE77" s="13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2"/>
      <c r="AG77" s="12"/>
      <c r="AH77" s="12"/>
      <c r="AI77" s="12"/>
      <c r="AJ77" s="12"/>
      <c r="AK77" s="13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2"/>
      <c r="AM77" s="12"/>
      <c r="AN77" s="12"/>
      <c r="AO77" s="13">
        <f t="shared" ref="AO77:AO82" si="53">IF(OR($G$4="MEDIA",$G$4="BASICA - TERCER CICLO"),ROUND((AL77*$AL$11)+(AM77*$AM$11)+(AN77*$AN$11),2),ROUND((AL77*$AL$11)+(AM77*$AM$11)+(AN77*$AN$11),2))</f>
        <v>0</v>
      </c>
      <c r="AP77" s="12"/>
      <c r="AQ77" s="14">
        <f t="shared" ref="AQ77:AQ82" si="54">IF(OR($G$4="MEDIA",$G$4="BASICA - TERCER CICLO"),ROUND((AP77*$AP$11),2),ROUND((AP77*$AP$11),0))</f>
        <v>0</v>
      </c>
      <c r="AR77" s="28">
        <f t="shared" ref="AR77:AR82" si="55">IF(OR($G$4="MEDIA",$G$4="BASICA - TERCER CICLO"),ROUND((AE77+AK77+AO77+AQ77),1),IF($G$4="BASICA",ROUND((AE77+AK77+AO77+AQ77),0),ROUND((AE77+AK77+AO77+AQ77),1)))</f>
        <v>0</v>
      </c>
      <c r="AS77" s="12"/>
      <c r="AT77" s="12"/>
      <c r="AU77" s="12"/>
      <c r="AV77" s="12"/>
      <c r="AW77" s="12"/>
      <c r="AX77" s="13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2"/>
      <c r="AZ77" s="12"/>
      <c r="BA77" s="12"/>
      <c r="BB77" s="12"/>
      <c r="BC77" s="12"/>
      <c r="BD77" s="13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2"/>
      <c r="BF77" s="12"/>
      <c r="BG77" s="12"/>
      <c r="BH77" s="13">
        <f t="shared" ref="BH77:BH82" si="58">IF(OR($G$4="MEDIA",$G$4="BASICA - TERCER CICLO"),ROUND((BE77*$BE$11)+(BF77*$BF$11)+(BG77*$BG$11),2),ROUND((BE77*$BE$11)+(BF77*$BF$11)+(BG77*$BG$11),2))</f>
        <v>0</v>
      </c>
      <c r="BI77" s="12"/>
      <c r="BJ77" s="14">
        <f t="shared" ref="BJ77:BJ82" si="59">IF(OR($G$4="MEDIA",$G$4="BASICA - TERCER CICLO"),ROUND((BI77*$BI$11),2),ROUND((BI77*$BI$11),0))</f>
        <v>0</v>
      </c>
      <c r="BK77" s="28">
        <f t="shared" ref="BK77:BK82" si="60">IF(OR($G$4="MEDIA",$G$4="BASICA - TERCER CICLO"),ROUND((AX77+BD77+BH77+BJ77),1),IF($G$4="BASICA",ROUND((AX77+BD77+BH77+BJ77),0),ROUND((AX77+BD77+BH77+BJ77),1)))</f>
        <v>0</v>
      </c>
      <c r="BL77" s="12"/>
      <c r="BM77" s="12"/>
      <c r="BN77" s="12"/>
      <c r="BO77" s="12"/>
      <c r="BP77" s="12"/>
      <c r="BQ77" s="13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2"/>
      <c r="BS77" s="12"/>
      <c r="BT77" s="12"/>
      <c r="BU77" s="12"/>
      <c r="BV77" s="12"/>
      <c r="BW77" s="13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2"/>
      <c r="BY77" s="12"/>
      <c r="BZ77" s="12"/>
      <c r="CA77" s="13">
        <f t="shared" ref="CA77:CA82" si="63">IF(OR($G$4="MEDIA",$G$4="BASICA - TERCER CICLO"),ROUND((BX77*$BX$11)+(BY77*$BY$11)+(BZ77*$BZ$11),2),ROUND((BX77*$BX$11)+(BY77*$BY$11)+(BZ77*$BZ$11),2))</f>
        <v>0</v>
      </c>
      <c r="CB77" s="12"/>
      <c r="CC77" s="14">
        <f t="shared" ref="CC77:CC82" si="64">IF(OR($G$4="MEDIA",$G$4="BASICA - TERCER CICLO"),ROUND((CB77*$BI$11),2),ROUND((CB77*$BI$11),0))</f>
        <v>0</v>
      </c>
      <c r="CD77" s="28">
        <f t="shared" ref="CD77:CD82" si="65">IF(OR($G$4="MEDIA",$G$4="BASICA - TERCER CICLO"),ROUND((BQ77+BW77+CA77+CC77),1),IF($G$4="BASICA",ROUND((BQ77+BW77+CA77+CC77),0),ROUND((BQ77+BW77+CA77+CC77),1)))</f>
        <v>0</v>
      </c>
      <c r="CE77" s="28">
        <f t="shared" ref="CE77:CE82" si="66">IF($G$4 = "MEDIA",ROUND(((Y77+AR77+BK77+CD77)/4),0),ROUND(((Y77+AR77+BK77)/3),0))</f>
        <v>0</v>
      </c>
      <c r="CF77" s="21"/>
      <c r="CG77" s="28">
        <f t="shared" ref="CG77:CG82" si="67">IF(AND(CE77&lt;5,$G$4="BASICA"),ROUND((CE77+CF77)/2,0),IF(AND(CE77&lt;6,$G$4="MEDIA"),ROUND((CE77+CF77)/2,0),CE77))</f>
        <v>0</v>
      </c>
      <c r="CH77" s="16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43"/>
      <c r="B78" s="44"/>
      <c r="C78" s="44"/>
      <c r="D78" s="44"/>
      <c r="E78" s="44"/>
      <c r="F78" s="45"/>
      <c r="G78" s="32"/>
      <c r="H78" s="12"/>
      <c r="I78" s="12"/>
      <c r="J78" s="12"/>
      <c r="K78" s="12"/>
      <c r="L78" s="13">
        <f t="shared" si="46"/>
        <v>0</v>
      </c>
      <c r="M78" s="12"/>
      <c r="N78" s="12"/>
      <c r="O78" s="12"/>
      <c r="P78" s="12"/>
      <c r="Q78" s="12"/>
      <c r="R78" s="13">
        <f t="shared" si="47"/>
        <v>0</v>
      </c>
      <c r="S78" s="12"/>
      <c r="T78" s="12"/>
      <c r="U78" s="12"/>
      <c r="V78" s="13">
        <f t="shared" si="48"/>
        <v>0</v>
      </c>
      <c r="W78" s="12"/>
      <c r="X78" s="14">
        <f t="shared" si="49"/>
        <v>0</v>
      </c>
      <c r="Y78" s="28">
        <f t="shared" si="50"/>
        <v>0</v>
      </c>
      <c r="Z78" s="12"/>
      <c r="AA78" s="12"/>
      <c r="AB78" s="12"/>
      <c r="AC78" s="12"/>
      <c r="AD78" s="12"/>
      <c r="AE78" s="13">
        <f t="shared" si="51"/>
        <v>0</v>
      </c>
      <c r="AF78" s="12"/>
      <c r="AG78" s="12"/>
      <c r="AH78" s="12"/>
      <c r="AI78" s="12"/>
      <c r="AJ78" s="12"/>
      <c r="AK78" s="13">
        <f t="shared" si="52"/>
        <v>0</v>
      </c>
      <c r="AL78" s="12"/>
      <c r="AM78" s="12"/>
      <c r="AN78" s="12"/>
      <c r="AO78" s="13">
        <f t="shared" si="53"/>
        <v>0</v>
      </c>
      <c r="AP78" s="12"/>
      <c r="AQ78" s="14">
        <f t="shared" si="54"/>
        <v>0</v>
      </c>
      <c r="AR78" s="28">
        <f t="shared" si="55"/>
        <v>0</v>
      </c>
      <c r="AS78" s="12"/>
      <c r="AT78" s="12"/>
      <c r="AU78" s="12"/>
      <c r="AV78" s="12"/>
      <c r="AW78" s="12"/>
      <c r="AX78" s="13">
        <f t="shared" si="56"/>
        <v>0</v>
      </c>
      <c r="AY78" s="12"/>
      <c r="AZ78" s="12"/>
      <c r="BA78" s="12"/>
      <c r="BB78" s="12"/>
      <c r="BC78" s="12"/>
      <c r="BD78" s="13">
        <f t="shared" si="57"/>
        <v>0</v>
      </c>
      <c r="BE78" s="12"/>
      <c r="BF78" s="12"/>
      <c r="BG78" s="12"/>
      <c r="BH78" s="13">
        <f t="shared" si="58"/>
        <v>0</v>
      </c>
      <c r="BI78" s="12"/>
      <c r="BJ78" s="14">
        <f t="shared" si="59"/>
        <v>0</v>
      </c>
      <c r="BK78" s="28">
        <f t="shared" si="60"/>
        <v>0</v>
      </c>
      <c r="BL78" s="12"/>
      <c r="BM78" s="12"/>
      <c r="BN78" s="12"/>
      <c r="BO78" s="12"/>
      <c r="BP78" s="12"/>
      <c r="BQ78" s="13">
        <f t="shared" si="61"/>
        <v>0</v>
      </c>
      <c r="BR78" s="12"/>
      <c r="BS78" s="12"/>
      <c r="BT78" s="12"/>
      <c r="BU78" s="12"/>
      <c r="BV78" s="12"/>
      <c r="BW78" s="13">
        <f t="shared" si="62"/>
        <v>0</v>
      </c>
      <c r="BX78" s="12"/>
      <c r="BY78" s="12"/>
      <c r="BZ78" s="12"/>
      <c r="CA78" s="13">
        <f t="shared" si="63"/>
        <v>0</v>
      </c>
      <c r="CB78" s="12"/>
      <c r="CC78" s="14">
        <f t="shared" si="64"/>
        <v>0</v>
      </c>
      <c r="CD78" s="28">
        <f t="shared" si="65"/>
        <v>0</v>
      </c>
      <c r="CE78" s="28">
        <f t="shared" si="66"/>
        <v>0</v>
      </c>
      <c r="CF78" s="21"/>
      <c r="CG78" s="28">
        <f t="shared" si="67"/>
        <v>0</v>
      </c>
      <c r="CH78" s="16" t="str">
        <f t="shared" si="68"/>
        <v>Reprobado</v>
      </c>
    </row>
    <row r="79" spans="1:86" ht="20.25" customHeight="1" x14ac:dyDescent="0.4">
      <c r="A79" s="43"/>
      <c r="B79" s="44"/>
      <c r="C79" s="44"/>
      <c r="D79" s="44"/>
      <c r="E79" s="44"/>
      <c r="F79" s="45"/>
      <c r="G79" s="32"/>
      <c r="H79" s="12"/>
      <c r="I79" s="12"/>
      <c r="J79" s="12"/>
      <c r="K79" s="12"/>
      <c r="L79" s="13">
        <f t="shared" si="46"/>
        <v>0</v>
      </c>
      <c r="M79" s="12"/>
      <c r="N79" s="12"/>
      <c r="O79" s="12"/>
      <c r="P79" s="12"/>
      <c r="Q79" s="12"/>
      <c r="R79" s="13">
        <f t="shared" si="47"/>
        <v>0</v>
      </c>
      <c r="S79" s="12"/>
      <c r="T79" s="12"/>
      <c r="U79" s="12"/>
      <c r="V79" s="13">
        <f t="shared" si="48"/>
        <v>0</v>
      </c>
      <c r="W79" s="12"/>
      <c r="X79" s="14">
        <f t="shared" si="49"/>
        <v>0</v>
      </c>
      <c r="Y79" s="28">
        <f t="shared" si="50"/>
        <v>0</v>
      </c>
      <c r="Z79" s="12"/>
      <c r="AA79" s="12"/>
      <c r="AB79" s="12"/>
      <c r="AC79" s="12"/>
      <c r="AD79" s="12"/>
      <c r="AE79" s="13">
        <f t="shared" si="51"/>
        <v>0</v>
      </c>
      <c r="AF79" s="12"/>
      <c r="AG79" s="12"/>
      <c r="AH79" s="12"/>
      <c r="AI79" s="12"/>
      <c r="AJ79" s="12"/>
      <c r="AK79" s="13">
        <f t="shared" si="52"/>
        <v>0</v>
      </c>
      <c r="AL79" s="12"/>
      <c r="AM79" s="12"/>
      <c r="AN79" s="12"/>
      <c r="AO79" s="13">
        <f t="shared" si="53"/>
        <v>0</v>
      </c>
      <c r="AP79" s="12"/>
      <c r="AQ79" s="14">
        <f t="shared" si="54"/>
        <v>0</v>
      </c>
      <c r="AR79" s="28">
        <f t="shared" si="55"/>
        <v>0</v>
      </c>
      <c r="AS79" s="12"/>
      <c r="AT79" s="12"/>
      <c r="AU79" s="12"/>
      <c r="AV79" s="12"/>
      <c r="AW79" s="12"/>
      <c r="AX79" s="13">
        <f t="shared" si="56"/>
        <v>0</v>
      </c>
      <c r="AY79" s="12"/>
      <c r="AZ79" s="12"/>
      <c r="BA79" s="12"/>
      <c r="BB79" s="12"/>
      <c r="BC79" s="12"/>
      <c r="BD79" s="13">
        <f t="shared" si="57"/>
        <v>0</v>
      </c>
      <c r="BE79" s="12"/>
      <c r="BF79" s="12"/>
      <c r="BG79" s="12"/>
      <c r="BH79" s="13">
        <f t="shared" si="58"/>
        <v>0</v>
      </c>
      <c r="BI79" s="12"/>
      <c r="BJ79" s="14">
        <f t="shared" si="59"/>
        <v>0</v>
      </c>
      <c r="BK79" s="28">
        <f t="shared" si="60"/>
        <v>0</v>
      </c>
      <c r="BL79" s="12"/>
      <c r="BM79" s="12"/>
      <c r="BN79" s="12"/>
      <c r="BO79" s="12"/>
      <c r="BP79" s="12"/>
      <c r="BQ79" s="13">
        <f t="shared" si="61"/>
        <v>0</v>
      </c>
      <c r="BR79" s="12"/>
      <c r="BS79" s="12"/>
      <c r="BT79" s="12"/>
      <c r="BU79" s="12"/>
      <c r="BV79" s="12"/>
      <c r="BW79" s="13">
        <f t="shared" si="62"/>
        <v>0</v>
      </c>
      <c r="BX79" s="12"/>
      <c r="BY79" s="12"/>
      <c r="BZ79" s="12"/>
      <c r="CA79" s="13">
        <f t="shared" si="63"/>
        <v>0</v>
      </c>
      <c r="CB79" s="12"/>
      <c r="CC79" s="14">
        <f t="shared" si="64"/>
        <v>0</v>
      </c>
      <c r="CD79" s="28">
        <f t="shared" si="65"/>
        <v>0</v>
      </c>
      <c r="CE79" s="28">
        <f t="shared" si="66"/>
        <v>0</v>
      </c>
      <c r="CF79" s="21"/>
      <c r="CG79" s="28">
        <f t="shared" si="67"/>
        <v>0</v>
      </c>
      <c r="CH79" s="16" t="str">
        <f t="shared" si="68"/>
        <v>Reprobado</v>
      </c>
    </row>
    <row r="80" spans="1:86" ht="20.25" customHeight="1" x14ac:dyDescent="0.4">
      <c r="A80" s="43"/>
      <c r="B80" s="44"/>
      <c r="C80" s="44"/>
      <c r="D80" s="44"/>
      <c r="E80" s="44"/>
      <c r="F80" s="45"/>
      <c r="G80" s="32"/>
      <c r="H80" s="12"/>
      <c r="I80" s="12"/>
      <c r="J80" s="12"/>
      <c r="K80" s="12"/>
      <c r="L80" s="13">
        <f t="shared" si="46"/>
        <v>0</v>
      </c>
      <c r="M80" s="12"/>
      <c r="N80" s="12"/>
      <c r="O80" s="12"/>
      <c r="P80" s="12"/>
      <c r="Q80" s="12"/>
      <c r="R80" s="13">
        <f t="shared" si="47"/>
        <v>0</v>
      </c>
      <c r="S80" s="12"/>
      <c r="T80" s="12"/>
      <c r="U80" s="12"/>
      <c r="V80" s="13">
        <f t="shared" si="48"/>
        <v>0</v>
      </c>
      <c r="W80" s="12"/>
      <c r="X80" s="14">
        <f t="shared" si="49"/>
        <v>0</v>
      </c>
      <c r="Y80" s="28">
        <f t="shared" si="50"/>
        <v>0</v>
      </c>
      <c r="Z80" s="12"/>
      <c r="AA80" s="12"/>
      <c r="AB80" s="12"/>
      <c r="AC80" s="12"/>
      <c r="AD80" s="12"/>
      <c r="AE80" s="13">
        <f t="shared" si="51"/>
        <v>0</v>
      </c>
      <c r="AF80" s="12"/>
      <c r="AG80" s="12"/>
      <c r="AH80" s="12"/>
      <c r="AI80" s="12"/>
      <c r="AJ80" s="12"/>
      <c r="AK80" s="13">
        <f t="shared" si="52"/>
        <v>0</v>
      </c>
      <c r="AL80" s="12"/>
      <c r="AM80" s="12"/>
      <c r="AN80" s="12"/>
      <c r="AO80" s="13">
        <f t="shared" si="53"/>
        <v>0</v>
      </c>
      <c r="AP80" s="12"/>
      <c r="AQ80" s="14">
        <f t="shared" si="54"/>
        <v>0</v>
      </c>
      <c r="AR80" s="28">
        <f t="shared" si="55"/>
        <v>0</v>
      </c>
      <c r="AS80" s="12"/>
      <c r="AT80" s="12"/>
      <c r="AU80" s="12"/>
      <c r="AV80" s="12"/>
      <c r="AW80" s="12"/>
      <c r="AX80" s="13">
        <f t="shared" si="56"/>
        <v>0</v>
      </c>
      <c r="AY80" s="12"/>
      <c r="AZ80" s="12"/>
      <c r="BA80" s="12"/>
      <c r="BB80" s="12"/>
      <c r="BC80" s="12"/>
      <c r="BD80" s="13">
        <f t="shared" si="57"/>
        <v>0</v>
      </c>
      <c r="BE80" s="12"/>
      <c r="BF80" s="12"/>
      <c r="BG80" s="12"/>
      <c r="BH80" s="13">
        <f t="shared" si="58"/>
        <v>0</v>
      </c>
      <c r="BI80" s="12"/>
      <c r="BJ80" s="14">
        <f t="shared" si="59"/>
        <v>0</v>
      </c>
      <c r="BK80" s="28">
        <f t="shared" si="60"/>
        <v>0</v>
      </c>
      <c r="BL80" s="12"/>
      <c r="BM80" s="12"/>
      <c r="BN80" s="12"/>
      <c r="BO80" s="12"/>
      <c r="BP80" s="12"/>
      <c r="BQ80" s="13">
        <f t="shared" si="61"/>
        <v>0</v>
      </c>
      <c r="BR80" s="12"/>
      <c r="BS80" s="12"/>
      <c r="BT80" s="12"/>
      <c r="BU80" s="12"/>
      <c r="BV80" s="12"/>
      <c r="BW80" s="13">
        <f t="shared" si="62"/>
        <v>0</v>
      </c>
      <c r="BX80" s="12"/>
      <c r="BY80" s="12"/>
      <c r="BZ80" s="12"/>
      <c r="CA80" s="13">
        <f t="shared" si="63"/>
        <v>0</v>
      </c>
      <c r="CB80" s="12"/>
      <c r="CC80" s="14">
        <f t="shared" si="64"/>
        <v>0</v>
      </c>
      <c r="CD80" s="28">
        <f t="shared" si="65"/>
        <v>0</v>
      </c>
      <c r="CE80" s="28">
        <f t="shared" si="66"/>
        <v>0</v>
      </c>
      <c r="CF80" s="21"/>
      <c r="CG80" s="28">
        <f t="shared" si="67"/>
        <v>0</v>
      </c>
      <c r="CH80" s="16" t="str">
        <f t="shared" si="68"/>
        <v>Reprobado</v>
      </c>
    </row>
    <row r="81" spans="1:86" ht="20.25" customHeight="1" x14ac:dyDescent="0.4">
      <c r="A81" s="43"/>
      <c r="B81" s="44"/>
      <c r="C81" s="44"/>
      <c r="D81" s="44"/>
      <c r="E81" s="44"/>
      <c r="F81" s="45"/>
      <c r="G81" s="32"/>
      <c r="H81" s="12"/>
      <c r="I81" s="12"/>
      <c r="J81" s="12"/>
      <c r="K81" s="12"/>
      <c r="L81" s="13">
        <f t="shared" si="46"/>
        <v>0</v>
      </c>
      <c r="M81" s="12"/>
      <c r="N81" s="12"/>
      <c r="O81" s="12"/>
      <c r="P81" s="12"/>
      <c r="Q81" s="12"/>
      <c r="R81" s="13">
        <f t="shared" si="47"/>
        <v>0</v>
      </c>
      <c r="S81" s="12"/>
      <c r="T81" s="12"/>
      <c r="U81" s="12"/>
      <c r="V81" s="13">
        <f t="shared" si="48"/>
        <v>0</v>
      </c>
      <c r="W81" s="12"/>
      <c r="X81" s="14">
        <f t="shared" si="49"/>
        <v>0</v>
      </c>
      <c r="Y81" s="28">
        <f t="shared" si="50"/>
        <v>0</v>
      </c>
      <c r="Z81" s="12"/>
      <c r="AA81" s="12"/>
      <c r="AB81" s="12"/>
      <c r="AC81" s="12"/>
      <c r="AD81" s="12"/>
      <c r="AE81" s="13">
        <f t="shared" si="51"/>
        <v>0</v>
      </c>
      <c r="AF81" s="12"/>
      <c r="AG81" s="12"/>
      <c r="AH81" s="12"/>
      <c r="AI81" s="12"/>
      <c r="AJ81" s="12"/>
      <c r="AK81" s="13">
        <f t="shared" si="52"/>
        <v>0</v>
      </c>
      <c r="AL81" s="12"/>
      <c r="AM81" s="12"/>
      <c r="AN81" s="12"/>
      <c r="AO81" s="13">
        <f t="shared" si="53"/>
        <v>0</v>
      </c>
      <c r="AP81" s="12"/>
      <c r="AQ81" s="14">
        <f t="shared" si="54"/>
        <v>0</v>
      </c>
      <c r="AR81" s="28">
        <f t="shared" si="55"/>
        <v>0</v>
      </c>
      <c r="AS81" s="12"/>
      <c r="AT81" s="12"/>
      <c r="AU81" s="12"/>
      <c r="AV81" s="12"/>
      <c r="AW81" s="12"/>
      <c r="AX81" s="13">
        <f t="shared" si="56"/>
        <v>0</v>
      </c>
      <c r="AY81" s="12"/>
      <c r="AZ81" s="12"/>
      <c r="BA81" s="12"/>
      <c r="BB81" s="12"/>
      <c r="BC81" s="12"/>
      <c r="BD81" s="13">
        <f t="shared" si="57"/>
        <v>0</v>
      </c>
      <c r="BE81" s="12"/>
      <c r="BF81" s="12"/>
      <c r="BG81" s="12"/>
      <c r="BH81" s="13">
        <f t="shared" si="58"/>
        <v>0</v>
      </c>
      <c r="BI81" s="12"/>
      <c r="BJ81" s="14">
        <f t="shared" si="59"/>
        <v>0</v>
      </c>
      <c r="BK81" s="28">
        <f t="shared" si="60"/>
        <v>0</v>
      </c>
      <c r="BL81" s="12"/>
      <c r="BM81" s="12"/>
      <c r="BN81" s="12"/>
      <c r="BO81" s="12"/>
      <c r="BP81" s="12"/>
      <c r="BQ81" s="13">
        <f t="shared" si="61"/>
        <v>0</v>
      </c>
      <c r="BR81" s="12"/>
      <c r="BS81" s="12"/>
      <c r="BT81" s="12"/>
      <c r="BU81" s="12"/>
      <c r="BV81" s="12"/>
      <c r="BW81" s="13">
        <f t="shared" si="62"/>
        <v>0</v>
      </c>
      <c r="BX81" s="12"/>
      <c r="BY81" s="12"/>
      <c r="BZ81" s="12"/>
      <c r="CA81" s="13">
        <f t="shared" si="63"/>
        <v>0</v>
      </c>
      <c r="CB81" s="12"/>
      <c r="CC81" s="14">
        <f t="shared" si="64"/>
        <v>0</v>
      </c>
      <c r="CD81" s="28">
        <f t="shared" si="65"/>
        <v>0</v>
      </c>
      <c r="CE81" s="28">
        <f t="shared" si="66"/>
        <v>0</v>
      </c>
      <c r="CF81" s="21"/>
      <c r="CG81" s="28">
        <f t="shared" si="67"/>
        <v>0</v>
      </c>
      <c r="CH81" s="16" t="str">
        <f t="shared" si="68"/>
        <v>Reprobado</v>
      </c>
    </row>
    <row r="82" spans="1:86" ht="20.25" customHeight="1" x14ac:dyDescent="0.4">
      <c r="A82" s="43"/>
      <c r="B82" s="44"/>
      <c r="C82" s="44"/>
      <c r="D82" s="44"/>
      <c r="E82" s="44"/>
      <c r="F82" s="45"/>
      <c r="G82" s="32"/>
      <c r="H82" s="12"/>
      <c r="I82" s="12"/>
      <c r="J82" s="12"/>
      <c r="K82" s="12"/>
      <c r="L82" s="13">
        <f t="shared" si="46"/>
        <v>0</v>
      </c>
      <c r="M82" s="12"/>
      <c r="N82" s="12"/>
      <c r="O82" s="12"/>
      <c r="P82" s="12"/>
      <c r="Q82" s="12"/>
      <c r="R82" s="13">
        <f t="shared" si="47"/>
        <v>0</v>
      </c>
      <c r="S82" s="12"/>
      <c r="T82" s="12"/>
      <c r="U82" s="12"/>
      <c r="V82" s="13">
        <f t="shared" si="48"/>
        <v>0</v>
      </c>
      <c r="W82" s="12"/>
      <c r="X82" s="14">
        <f t="shared" si="49"/>
        <v>0</v>
      </c>
      <c r="Y82" s="28">
        <f t="shared" si="50"/>
        <v>0</v>
      </c>
      <c r="Z82" s="12"/>
      <c r="AA82" s="12"/>
      <c r="AB82" s="12"/>
      <c r="AC82" s="12"/>
      <c r="AD82" s="12"/>
      <c r="AE82" s="13">
        <f t="shared" si="51"/>
        <v>0</v>
      </c>
      <c r="AF82" s="12"/>
      <c r="AG82" s="12"/>
      <c r="AH82" s="12"/>
      <c r="AI82" s="12"/>
      <c r="AJ82" s="12"/>
      <c r="AK82" s="13">
        <f t="shared" si="52"/>
        <v>0</v>
      </c>
      <c r="AL82" s="12"/>
      <c r="AM82" s="12"/>
      <c r="AN82" s="12"/>
      <c r="AO82" s="13">
        <f t="shared" si="53"/>
        <v>0</v>
      </c>
      <c r="AP82" s="12"/>
      <c r="AQ82" s="14">
        <f t="shared" si="54"/>
        <v>0</v>
      </c>
      <c r="AR82" s="28">
        <f t="shared" si="55"/>
        <v>0</v>
      </c>
      <c r="AS82" s="12"/>
      <c r="AT82" s="12"/>
      <c r="AU82" s="12"/>
      <c r="AV82" s="12"/>
      <c r="AW82" s="12"/>
      <c r="AX82" s="13">
        <f t="shared" si="56"/>
        <v>0</v>
      </c>
      <c r="AY82" s="12"/>
      <c r="AZ82" s="12"/>
      <c r="BA82" s="12"/>
      <c r="BB82" s="12"/>
      <c r="BC82" s="12"/>
      <c r="BD82" s="13">
        <f t="shared" si="57"/>
        <v>0</v>
      </c>
      <c r="BE82" s="12"/>
      <c r="BF82" s="12"/>
      <c r="BG82" s="12"/>
      <c r="BH82" s="13">
        <f t="shared" si="58"/>
        <v>0</v>
      </c>
      <c r="BI82" s="12"/>
      <c r="BJ82" s="14">
        <f t="shared" si="59"/>
        <v>0</v>
      </c>
      <c r="BK82" s="28">
        <f t="shared" si="60"/>
        <v>0</v>
      </c>
      <c r="BL82" s="12"/>
      <c r="BM82" s="12"/>
      <c r="BN82" s="12"/>
      <c r="BO82" s="12"/>
      <c r="BP82" s="12"/>
      <c r="BQ82" s="13">
        <f t="shared" si="61"/>
        <v>0</v>
      </c>
      <c r="BR82" s="12"/>
      <c r="BS82" s="12"/>
      <c r="BT82" s="12"/>
      <c r="BU82" s="12"/>
      <c r="BV82" s="12"/>
      <c r="BW82" s="13">
        <f t="shared" si="62"/>
        <v>0</v>
      </c>
      <c r="BX82" s="12"/>
      <c r="BY82" s="12"/>
      <c r="BZ82" s="12"/>
      <c r="CA82" s="13">
        <f t="shared" si="63"/>
        <v>0</v>
      </c>
      <c r="CB82" s="12"/>
      <c r="CC82" s="14">
        <f t="shared" si="64"/>
        <v>0</v>
      </c>
      <c r="CD82" s="28">
        <f t="shared" si="65"/>
        <v>0</v>
      </c>
      <c r="CE82" s="28">
        <f t="shared" si="66"/>
        <v>0</v>
      </c>
      <c r="CF82" s="21"/>
      <c r="CG82" s="28">
        <f t="shared" si="67"/>
        <v>0</v>
      </c>
      <c r="CH82" s="16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BL6:BQ6"/>
    <mergeCell ref="G4:M4"/>
    <mergeCell ref="G10:L10"/>
    <mergeCell ref="Z7:AR7"/>
    <mergeCell ref="Z8:AR8"/>
    <mergeCell ref="Z9:AR9"/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G6:L6"/>
    <mergeCell ref="BI10:BJ10"/>
    <mergeCell ref="AP10:AQ10"/>
    <mergeCell ref="AF10:AK10"/>
    <mergeCell ref="AS6:AX6"/>
    <mergeCell ref="AY10:BD10"/>
    <mergeCell ref="Z6:AE6"/>
    <mergeCell ref="BE10:BH10"/>
    <mergeCell ref="AL10:AO10"/>
    <mergeCell ref="M10:R10"/>
    <mergeCell ref="S10:V10"/>
    <mergeCell ref="W10:X10"/>
    <mergeCell ref="Z10:AE10"/>
    <mergeCell ref="G7:Y7"/>
    <mergeCell ref="G9:Y9"/>
    <mergeCell ref="G8:Y8"/>
  </mergeCells>
  <conditionalFormatting sqref="Y11">
    <cfRule type="cellIs" dxfId="20" priority="12" operator="greaterThan">
      <formula>1.1</formula>
    </cfRule>
  </conditionalFormatting>
  <conditionalFormatting sqref="Y13:Y82">
    <cfRule type="cellIs" dxfId="19" priority="9" operator="between">
      <formula>7</formula>
      <formula>10</formula>
    </cfRule>
    <cfRule type="cellIs" dxfId="18" priority="10" operator="between">
      <formula>5</formula>
      <formula>6.99</formula>
    </cfRule>
    <cfRule type="cellIs" dxfId="17" priority="11" operator="between">
      <formula>0</formula>
      <formula>4.99</formula>
    </cfRule>
  </conditionalFormatting>
  <conditionalFormatting sqref="AR11">
    <cfRule type="cellIs" dxfId="16" priority="13" operator="greaterThan">
      <formula>1.1</formula>
    </cfRule>
  </conditionalFormatting>
  <conditionalFormatting sqref="AR13:AR82">
    <cfRule type="cellIs" dxfId="15" priority="15" operator="between">
      <formula>7</formula>
      <formula>10</formula>
    </cfRule>
    <cfRule type="cellIs" dxfId="14" priority="16" operator="between">
      <formula>5</formula>
      <formula>6.99</formula>
    </cfRule>
    <cfRule type="cellIs" dxfId="13" priority="17" operator="between">
      <formula>0</formula>
      <formula>4.99</formula>
    </cfRule>
  </conditionalFormatting>
  <conditionalFormatting sqref="BK11">
    <cfRule type="cellIs" dxfId="12" priority="14" operator="greaterThan">
      <formula>1.1</formula>
    </cfRule>
  </conditionalFormatting>
  <conditionalFormatting sqref="BK13:BK82">
    <cfRule type="cellIs" dxfId="11" priority="18" operator="between">
      <formula>7</formula>
      <formula>10</formula>
    </cfRule>
    <cfRule type="cellIs" dxfId="10" priority="19" operator="between">
      <formula>5</formula>
      <formula>6.99</formula>
    </cfRule>
    <cfRule type="cellIs" dxfId="9" priority="20" operator="between">
      <formula>0</formula>
      <formula>4.99</formula>
    </cfRule>
  </conditionalFormatting>
  <conditionalFormatting sqref="CD11">
    <cfRule type="cellIs" dxfId="8" priority="24" operator="greaterThan">
      <formula>1.1</formula>
    </cfRule>
  </conditionalFormatting>
  <conditionalFormatting sqref="CD13:CE82">
    <cfRule type="cellIs" dxfId="7" priority="6" operator="between">
      <formula>7</formula>
      <formula>10</formula>
    </cfRule>
    <cfRule type="cellIs" dxfId="6" priority="7" operator="between">
      <formula>5</formula>
      <formula>6.99</formula>
    </cfRule>
    <cfRule type="cellIs" dxfId="5" priority="8" operator="between">
      <formula>0</formula>
      <formula>4.99</formula>
    </cfRule>
  </conditionalFormatting>
  <conditionalFormatting sqref="CF13:CF82">
    <cfRule type="cellIs" dxfId="4" priority="2" stopIfTrue="1" operator="between">
      <formula>0</formula>
      <formula>10</formula>
    </cfRule>
  </conditionalFormatting>
  <conditionalFormatting sqref="CG13:CG82">
    <cfRule type="cellIs" dxfId="3" priority="3" operator="between">
      <formula>7</formula>
      <formula>10</formula>
    </cfRule>
    <cfRule type="cellIs" dxfId="2" priority="4" operator="between">
      <formula>5</formula>
      <formula>6.99</formula>
    </cfRule>
    <cfRule type="cellIs" dxfId="1" priority="5" operator="between">
      <formula>0</formula>
      <formula>4.99</formula>
    </cfRule>
  </conditionalFormatting>
  <conditionalFormatting sqref="CH13:CH82">
    <cfRule type="cellIs" dxfId="0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es" error="Solo numeros. entre 0.01 a 10." sqref="CF13:CF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0.º-A Curso de H</vt:lpstr>
      <vt:lpstr>0.º-B Curso de H</vt:lpstr>
      <vt:lpstr>0.º-C Curso de 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Secretaria</cp:lastModifiedBy>
  <dcterms:created xsi:type="dcterms:W3CDTF">2016-08-20T00:50:46Z</dcterms:created>
  <dcterms:modified xsi:type="dcterms:W3CDTF">2024-09-24T21:12:32Z</dcterms:modified>
  <cp:category/>
</cp:coreProperties>
</file>