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Datos\REV\documentos\"/>
    </mc:Choice>
  </mc:AlternateContent>
  <bookViews>
    <workbookView xWindow="0" yWindow="0" windowWidth="15360" windowHeight="7530" activeTab="1"/>
  </bookViews>
  <sheets>
    <sheet name="Estadisticas" sheetId="6" r:id="rId1"/>
    <sheet name="Incidente" sheetId="1" r:id="rId2"/>
    <sheet name="SLA'S" sheetId="3" r:id="rId3"/>
    <sheet name="Requerimientos" sheetId="2" r:id="rId4"/>
    <sheet name="Actividades TIC" sheetId="4" r:id="rId5"/>
  </sheets>
  <definedNames>
    <definedName name="_xlnm._FilterDatabase" localSheetId="1" hidden="1">Incidente!$A$1:$W$97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6" l="1"/>
  <c r="C30" i="6" s="1"/>
  <c r="J5" i="6"/>
  <c r="I5" i="6"/>
  <c r="H5" i="6"/>
  <c r="G5" i="6"/>
  <c r="F5" i="6"/>
  <c r="E5" i="6"/>
  <c r="B5" i="6"/>
  <c r="C14" i="6" s="1"/>
  <c r="C19" i="6" l="1"/>
  <c r="C23" i="6"/>
  <c r="C27" i="6"/>
  <c r="C20" i="6"/>
  <c r="C24" i="6"/>
  <c r="C28" i="6"/>
  <c r="C13" i="6"/>
  <c r="C21" i="6"/>
  <c r="C25" i="6"/>
  <c r="C29" i="6"/>
  <c r="C22" i="6"/>
  <c r="C26" i="6"/>
  <c r="C16" i="6"/>
  <c r="C6" i="6"/>
  <c r="C10" i="6"/>
  <c r="C15" i="6"/>
  <c r="C7" i="6"/>
  <c r="C11" i="6"/>
  <c r="C17" i="6"/>
  <c r="C8" i="6"/>
  <c r="C12" i="6"/>
  <c r="C9" i="6"/>
  <c r="Q10" i="1"/>
  <c r="Q11" i="1"/>
  <c r="Q9" i="1"/>
  <c r="Q8" i="1"/>
  <c r="Q7" i="1"/>
  <c r="Q3" i="1"/>
  <c r="Q4" i="1"/>
  <c r="Q5" i="1"/>
  <c r="Q6" i="1"/>
  <c r="Q2" i="1"/>
</calcChain>
</file>

<file path=xl/comments1.xml><?xml version="1.0" encoding="utf-8"?>
<comments xmlns="http://schemas.openxmlformats.org/spreadsheetml/2006/main">
  <authors>
    <author>Olga Rejas</author>
  </authors>
  <commentList>
    <comment ref="E1" authorId="0" shapeId="0">
      <text>
        <r>
          <rPr>
            <b/>
            <sz val="9"/>
            <color indexed="81"/>
            <rFont val="Tahoma"/>
            <family val="2"/>
          </rPr>
          <t>Olga Rejas:</t>
        </r>
        <r>
          <rPr>
            <sz val="9"/>
            <color indexed="81"/>
            <rFont val="Tahoma"/>
            <family val="2"/>
          </rPr>
          <t xml:space="preserve">
Sistema Peaje Indra
Hw Peaje Indra
Adm red corporativa
Enlace
Sistema Pattraffic Pesaje
Hw Pattraffic Pesaje
ITS Rutas
Telefonia Móvil
</t>
        </r>
      </text>
    </comment>
    <comment ref="F1" authorId="0" shapeId="0">
      <text>
        <r>
          <rPr>
            <b/>
            <sz val="9"/>
            <color indexed="81"/>
            <rFont val="Tahoma"/>
            <family val="2"/>
          </rPr>
          <t>Olga Rejas:</t>
        </r>
        <r>
          <rPr>
            <sz val="9"/>
            <color indexed="81"/>
            <rFont val="Tahoma"/>
            <family val="2"/>
          </rPr>
          <t xml:space="preserve">
Sistema/Partes
Sistema/Ticket
Sistema/Validacion
Sistema/BD
Sistema/Red
Sistema/Disco Duro
Sistema/Zona Horaria
Sistema/DVR Grabacion
Sistema/Cuentas Usuario
Dispositivo Indra/PC Industrial via
Dispositivo Indra/Barrera
Dispositivo Indra/Fotocelula
Dispositivo Indra/Pison
Dispositivo Indra/Aspa flecha
Dispositivo Indra/Semaforo
Dispositivo Indra/Panel 
Dispositivo Indra/Impresora
Dispositivo Indra/Pantalla Touch
Dispositivo Indra/Anexo Via
Dispositivo Indra/Via
Dispositivo Indra/Sobredimension(SD)
Dispositivo Indra/Camara Validadora
Dispositivo Indra/Deteccion Activada
Rutas/PMV
Rutas/Contador de Trafico
Rutas/Camaras
Rutas/Postes SOS
Red Adm/Internet
Red Adm/Correo Electronico
Red Adm/Impresora
Red Adm/MS Office
Red Adm/Huella Acceso
Red Adm/Celular
Red Adm/Telefonia IP
Red Adm/DVR
Red Adm/Monitor
Red Adm/WIFI
Red Adm/Radio Portátil
Red Adm/Notebook
Red Adm/PC 
Contingencia
</t>
        </r>
      </text>
    </comment>
    <comment ref="G1" authorId="0" shapeId="0">
      <text>
        <r>
          <rPr>
            <b/>
            <sz val="9"/>
            <color indexed="81"/>
            <rFont val="Tahoma"/>
            <family val="2"/>
          </rPr>
          <t>Olga Rejas:</t>
        </r>
        <r>
          <rPr>
            <sz val="9"/>
            <color indexed="81"/>
            <rFont val="Tahoma"/>
            <family val="2"/>
          </rPr>
          <t xml:space="preserve">
Gerente General
Gerente Finanzas y Contabilidad
Subgerente de Operaciones
Fiscalia
Recepción
Jefe Prevención de Riesgos
Prevencionista de Riesgos
Jefe OTI
Ingeniero TIC
Jefe TIC
Jefe RRHH
Jefe Contabilidad
Encargado de Compras
Asistente de Compras
Asistente de Contabilidad
Asistente de RRHH1
Asistente de RRHH2
Validadora
Turno CControl
Capataz R1
Capataz R5
Supervisor de Ruta R1
Supervisor de Ruta R5
Supervisora de Peaje R1
Supervidora de Peaje R5
Operador de Pesaje
Coordinador Peaje
</t>
        </r>
      </text>
    </comment>
  </commentList>
</comments>
</file>

<file path=xl/sharedStrings.xml><?xml version="1.0" encoding="utf-8"?>
<sst xmlns="http://schemas.openxmlformats.org/spreadsheetml/2006/main" count="969" uniqueCount="432">
  <si>
    <t>Usuario</t>
  </si>
  <si>
    <t>Incidente</t>
  </si>
  <si>
    <t>Fecha</t>
  </si>
  <si>
    <t>Hora solicitud</t>
  </si>
  <si>
    <t>Hora Inicio atencion</t>
  </si>
  <si>
    <t>Tiempo estimado de solución</t>
  </si>
  <si>
    <t>Observación</t>
  </si>
  <si>
    <t>Fecha Término</t>
  </si>
  <si>
    <t>Hora Cierre</t>
  </si>
  <si>
    <t>Responsable</t>
  </si>
  <si>
    <t>Descripción</t>
  </si>
  <si>
    <t>2 hrs</t>
  </si>
  <si>
    <t>Se deriva a Infraex</t>
  </si>
  <si>
    <t>Infraex</t>
  </si>
  <si>
    <t>Turno imprime parte con 1 hora desfase</t>
  </si>
  <si>
    <t>Acceso a carpeta Info_peaje</t>
  </si>
  <si>
    <t>Patricia Cortés</t>
  </si>
  <si>
    <t>Impresora V231 arroja textos en ingles</t>
  </si>
  <si>
    <t>Grabaciones DVR V231, Modulo TR1 y CAE R5 sin conexión</t>
  </si>
  <si>
    <t>Anexo cabina Guardia Lateral no operativo</t>
  </si>
  <si>
    <t xml:space="preserve">Solicitud de video </t>
  </si>
  <si>
    <t>Carga de registro civil en Chrome</t>
  </si>
  <si>
    <t>Helen Carreño</t>
  </si>
  <si>
    <t>No se puede acceder a los partes en lateral</t>
  </si>
  <si>
    <t>Lugar</t>
  </si>
  <si>
    <t>Peaje Lateral</t>
  </si>
  <si>
    <t>Generación de Informes Mensuales</t>
  </si>
  <si>
    <t>MOP</t>
  </si>
  <si>
    <t>Barrera via 302 se encuentra bloqueada y elevada.</t>
  </si>
  <si>
    <t>Peaje R5</t>
  </si>
  <si>
    <t>Peaje R1</t>
  </si>
  <si>
    <t>Impresora arroja ticket en blanco via 232</t>
  </si>
  <si>
    <t>via</t>
  </si>
  <si>
    <t>Se solicita Impresora de backup</t>
  </si>
  <si>
    <t>Anexo guardia peaje sin tono</t>
  </si>
  <si>
    <t>Desfase de horario en vias</t>
  </si>
  <si>
    <t>Coordinadora Peaje</t>
  </si>
  <si>
    <t>Al tabular saca ticket con valor "0"</t>
  </si>
  <si>
    <t>Notebook Servicios Generales con pantalla azul</t>
  </si>
  <si>
    <t>Gina Salazar</t>
  </si>
  <si>
    <t>Notebook con problemas de pantalla, no permite ingresar al OS.</t>
  </si>
  <si>
    <t>Silvana Collao</t>
  </si>
  <si>
    <t>Desfase de 7 minutos en vias</t>
  </si>
  <si>
    <t>Sistema Peaje Indra</t>
  </si>
  <si>
    <t>Ticket</t>
  </si>
  <si>
    <t>Claisificación final</t>
  </si>
  <si>
    <t>Red</t>
  </si>
  <si>
    <t>Lentitud Sistema</t>
  </si>
  <si>
    <t>Clasificación 1 por Usuario</t>
  </si>
  <si>
    <t>Clasificación 2 por usuario</t>
  </si>
  <si>
    <t>Asignación de PC e impresora para inspector del MOP - Pesaje</t>
  </si>
  <si>
    <t>Viviana Mayorga</t>
  </si>
  <si>
    <t>Gladys Rojas</t>
  </si>
  <si>
    <t>Peaje Sin Internet</t>
  </si>
  <si>
    <t>Dominique Tello Cortes</t>
  </si>
  <si>
    <t>Elizabeth Santelices Orquera</t>
  </si>
  <si>
    <t>Lody Alvarado</t>
  </si>
  <si>
    <t>Barrera no baja</t>
  </si>
  <si>
    <t>Tatiana Carrasco R.</t>
  </si>
  <si>
    <t>Celular  WOM de supervisora sin señal</t>
  </si>
  <si>
    <t>SD en ambos sentido sin conexión</t>
  </si>
  <si>
    <t>Cámara suelta en vía 133</t>
  </si>
  <si>
    <t>Barrera arriba, no baja</t>
  </si>
  <si>
    <t xml:space="preserve">Atendido por </t>
  </si>
  <si>
    <t>Angelica Fernandez</t>
  </si>
  <si>
    <t>Imágenes por fraude patente</t>
  </si>
  <si>
    <t>SD  sentido norte-sur esta catalogando mal</t>
  </si>
  <si>
    <t>Mejorar señal de celulares R5 y R1</t>
  </si>
  <si>
    <t>Huella digital no funciona en oficinas de peaje lateral R1</t>
  </si>
  <si>
    <t>Fecha Inicio atención</t>
  </si>
  <si>
    <t>Impresora de supervisión no operativa</t>
  </si>
  <si>
    <t>Fotocelula mala</t>
  </si>
  <si>
    <t>SD direccion norte no opera</t>
  </si>
  <si>
    <t>I000001</t>
  </si>
  <si>
    <t>I000002</t>
  </si>
  <si>
    <t>I000003</t>
  </si>
  <si>
    <t>I000004</t>
  </si>
  <si>
    <t>I000005</t>
  </si>
  <si>
    <t>I000006</t>
  </si>
  <si>
    <t>I000007</t>
  </si>
  <si>
    <t>I000008</t>
  </si>
  <si>
    <t>I000009</t>
  </si>
  <si>
    <t>I000010</t>
  </si>
  <si>
    <t>I000011</t>
  </si>
  <si>
    <t>I000012</t>
  </si>
  <si>
    <t>I000013</t>
  </si>
  <si>
    <t>I000014</t>
  </si>
  <si>
    <t>I000015</t>
  </si>
  <si>
    <t>I000016</t>
  </si>
  <si>
    <t>I000017</t>
  </si>
  <si>
    <t>I000018</t>
  </si>
  <si>
    <t>I000019</t>
  </si>
  <si>
    <t>I000020</t>
  </si>
  <si>
    <t>I000021</t>
  </si>
  <si>
    <t>I000022</t>
  </si>
  <si>
    <t>I000023</t>
  </si>
  <si>
    <t>I000024</t>
  </si>
  <si>
    <t>I000025</t>
  </si>
  <si>
    <t>I000026</t>
  </si>
  <si>
    <t>I000027</t>
  </si>
  <si>
    <t>I000028</t>
  </si>
  <si>
    <t>I000029</t>
  </si>
  <si>
    <t>I000030</t>
  </si>
  <si>
    <t>I000031</t>
  </si>
  <si>
    <t>I000032</t>
  </si>
  <si>
    <t>R000001</t>
  </si>
  <si>
    <t>Tipo Usuario</t>
  </si>
  <si>
    <t>Nombre Usuario</t>
  </si>
  <si>
    <t>Area Responsable</t>
  </si>
  <si>
    <t>Vendor</t>
  </si>
  <si>
    <t>Prioridad
 (Tmpo de contacto)
1=Alta - (2hrs)
2= Media - ( 8 hrs)
3 =Baja - (24hrs)</t>
  </si>
  <si>
    <t xml:space="preserve">Tiempo de Resolución
</t>
  </si>
  <si>
    <t>SLA</t>
  </si>
  <si>
    <t>Contacto</t>
  </si>
  <si>
    <t>Resolución</t>
  </si>
  <si>
    <t>Tmpo Espera Repuesto</t>
  </si>
  <si>
    <t>INCIDENTE</t>
  </si>
  <si>
    <t>REQUERIMIENTO</t>
  </si>
  <si>
    <t>ALTA</t>
  </si>
  <si>
    <t xml:space="preserve">MEDIA </t>
  </si>
  <si>
    <t>BAJA</t>
  </si>
  <si>
    <t>15 días</t>
  </si>
  <si>
    <t>30 días</t>
  </si>
  <si>
    <t>2 días</t>
  </si>
  <si>
    <t>7 días</t>
  </si>
  <si>
    <t>Traslado</t>
  </si>
  <si>
    <t>8 hrs</t>
  </si>
  <si>
    <t>1 hr</t>
  </si>
  <si>
    <t>24 hrs</t>
  </si>
  <si>
    <t>76 hrs</t>
  </si>
  <si>
    <t>* Tmpos espera vendor o repuesto, congelan SLA TIC</t>
  </si>
  <si>
    <t>4 hrs</t>
  </si>
  <si>
    <t>12 hrs</t>
  </si>
  <si>
    <t>Tmpo Espera Vendor(externo)</t>
  </si>
  <si>
    <t>60 días</t>
  </si>
  <si>
    <t>Item</t>
  </si>
  <si>
    <t>Generales Area TIC</t>
  </si>
  <si>
    <t>Administrar la página Web de la Institución.</t>
  </si>
  <si>
    <t>Gestionar el servicio de correo electrónico.</t>
  </si>
  <si>
    <t xml:space="preserve">Gestionar el manejo de usuarios. Dominio  </t>
  </si>
  <si>
    <t>Administrar la red telefónica institucional.</t>
  </si>
  <si>
    <t>Ejecutar políticas en el servicio de Internet tanto inalámbrico como de red de datos.</t>
  </si>
  <si>
    <t>Apoyar a usuarios en operaciones de implementación o adecuación de servicios informáticos. (Instalacion software, ETC) (Corporativo - Peaje R5 -R1 - Pesaje - CAE R5 - CAE R1</t>
  </si>
  <si>
    <t>Detección y eliminación de virus y/o programas espías. Corporativo - Peaje R5 -R1 - Pesaje - CAE R5 - CAE R1</t>
  </si>
  <si>
    <t>Instalación y mantenimiento de software propio o programas comerciales. (Corporativo - Peaje R5 -R1 - Pesaje - CAE R5 - CAE R1</t>
  </si>
  <si>
    <t>Instalación y confuración de componenetes internos o externos. (Impresoras por ejemplo) Corporativo - Peaje R5 -R1 - Pesaje - CAE R5 - CAE R1</t>
  </si>
  <si>
    <t>Recuperación de datos eliminados o destruidos. (Corporativo - Peaje R5 -R1 - Pesaje - CAE R5 - CAE R1</t>
  </si>
  <si>
    <t xml:space="preserve">Elaboración de manuales y guias de funcionamiento. </t>
  </si>
  <si>
    <t>Realización y control de copias de seguridad de la información sensible de la empresa. (Corporativo - Peaje R5 -R1 - Pesaje - CAE R5 - CAE R1</t>
  </si>
  <si>
    <t>Inventario y control de Hardware y software.( Corporativo - Peaje R5 -R1 - Pesaje - CAE R5 - CAE R1</t>
  </si>
  <si>
    <t>Control de la red. (Corporativo - Peaje R5 -R1 - Pesaje - CAE R5 - CAE R1</t>
  </si>
  <si>
    <t>Desarrollo de políticas de uso de Equipos informáticos. Corporativo - Peaje R5 -R1 - Pesaje - CAE R5 - CAE R1</t>
  </si>
  <si>
    <t>Formación de los usuarios. (Corporativo - Peaje R5 -R1 - Pesaje - CAE R5 - CAE R1</t>
  </si>
  <si>
    <t>Desarrollo de planes de mantenimiento de respaldo (Corporativo - Peaje R5 -R1 - Pesaje - CAE R5 - CAE R1)</t>
  </si>
  <si>
    <t>Establecer criterios de seguridad (Firewall) (Corporativo - Peaje R5 -R1 - Pesaje - CAE R5 - CAE R1</t>
  </si>
  <si>
    <t>Mantencion sistema Indra (Corporativo - Peaje R5 -R1 )</t>
  </si>
  <si>
    <t>Mantencion y responsable equipos vias (Corporativo - Peaje R5 -R1 - Pesaje - CAE R5 - CAE R1)</t>
  </si>
  <si>
    <t>Mantencion y responsable equipos sobredimension (R5-R1)</t>
  </si>
  <si>
    <t>Administracion Contratos UPS</t>
  </si>
  <si>
    <t>Administracion Contratos y Soporte Camaras (Corporativo - Peaje R5 -R1 - Pesaje - CAE R5 - CAE R1)</t>
  </si>
  <si>
    <t>Administracion Contratos y Soporte Telefonia (Corporativo - Peaje R5 -R1 - Pesaje - CAE R5 - CAE R1)</t>
  </si>
  <si>
    <t>Administracion Contratos y Soporte Pesaje (Corporativo - Peaje R5 -R1 - Pesaje - CAE R5 - CAE R1)</t>
  </si>
  <si>
    <t>Administracion Contrato Soporte Sistemas Via (Corporativo - Peaje R5 -R1 - Pesaje - CAE R5 - CAE R1)</t>
  </si>
  <si>
    <t>Administracion Contrato Soporte Sistema Horus (Corporativo - Peaje R5 -R1 - Pesaje - CAE R5 - CAE R1)</t>
  </si>
  <si>
    <t>Administracion, instalacion y soporte NAS (Corporativo)</t>
  </si>
  <si>
    <t>Administracion, instalacion y soporte Servidores (Corporativo - Peaje R5 -R1 - Pesaje - CAE R5 - CAE R1)</t>
  </si>
  <si>
    <t>Administracion, instalacion y soporte Switch (Corporativo - Peaje R5 -R1 - Pesaje - CAE R5 - CAE R1)</t>
  </si>
  <si>
    <t>Administracion, instalacion y soporte Windows Server (Corporativo - Peaje R5 -R1 - Pesaje - CAE R5 - CAE R1)</t>
  </si>
  <si>
    <t>Administracion, instalacion y Soporte Base Datos SQL (Corporativo - Peaje R5 -R1 - Pesaje - CAE R5 - CAE R1)</t>
  </si>
  <si>
    <t>Administracion Contrato Radios</t>
  </si>
  <si>
    <t>Reportes Mensuales, peaje y contadores</t>
  </si>
  <si>
    <t>Administracion y soporte Validador</t>
  </si>
  <si>
    <t>Administracion Contrato y Mantencion sistema de Reloj (Corporativo)</t>
  </si>
  <si>
    <t>Administracion y Mantenimiento Control de Acceso (Corporativo - Peaje - R5 -R1 )</t>
  </si>
  <si>
    <t>Administracion y Monitoreo Datacenter (Corporativo - Peaje R5 -R1 - Pesaje - CAE R5 - CAE R1)</t>
  </si>
  <si>
    <t>Configurar accesos  a Sistema de huellas digitales para nuevo personal: Sylvia Pizarro</t>
  </si>
  <si>
    <t>Configurar accesos  a Sistema de huellas digitales para nuevo personal: Daniela Vargas</t>
  </si>
  <si>
    <t xml:space="preserve">Configurar accesos  a Sistema de huellas digitales para nuevo personal: Mario </t>
  </si>
  <si>
    <t>Martina Zuleta</t>
  </si>
  <si>
    <t>Configurar accesos  a Sistema de huellas digitales para nuevo personal: Mauricio</t>
  </si>
  <si>
    <t>R000002</t>
  </si>
  <si>
    <t>R000003</t>
  </si>
  <si>
    <t>R000004</t>
  </si>
  <si>
    <t>R000005</t>
  </si>
  <si>
    <t>R000006</t>
  </si>
  <si>
    <t>R000007</t>
  </si>
  <si>
    <t>R000008</t>
  </si>
  <si>
    <t>R000009</t>
  </si>
  <si>
    <t>R000010</t>
  </si>
  <si>
    <t>R000011</t>
  </si>
  <si>
    <t>R000012</t>
  </si>
  <si>
    <t>R000013</t>
  </si>
  <si>
    <t>R000014</t>
  </si>
  <si>
    <t>Solicitud Grabaciones Fiscalia 1 de Septiembre</t>
  </si>
  <si>
    <t>Solicitud Grabaciones Fiscalia 27 y 28 de Agosto</t>
  </si>
  <si>
    <t>Proyecto Detección de Patentes en vias</t>
  </si>
  <si>
    <t>Emilio Ortiz</t>
  </si>
  <si>
    <t>MEDIA</t>
  </si>
  <si>
    <t>R000015</t>
  </si>
  <si>
    <t>R000016</t>
  </si>
  <si>
    <t>Cambio de impresora Multiuso concesionaria</t>
  </si>
  <si>
    <t>R000017</t>
  </si>
  <si>
    <t>Barrera via 231 se encuentra bloqueada y elevada.</t>
  </si>
  <si>
    <t>Impresora con problemas</t>
  </si>
  <si>
    <t>Plan contingencia Lluvia - cubrir rack y pantalla</t>
  </si>
  <si>
    <t>TIC</t>
  </si>
  <si>
    <t>Luz Cortes</t>
  </si>
  <si>
    <t>SD  sentido norte-sur esta catalogando mal. Camión normal 3 ejes lo detecto como SD.</t>
  </si>
  <si>
    <t>Corte de luz</t>
  </si>
  <si>
    <t>Disco duro en rojo via 202</t>
  </si>
  <si>
    <t>Carolina Hidalgo</t>
  </si>
  <si>
    <t>Pantalla de detección activada</t>
  </si>
  <si>
    <t>Usuario no cobrado</t>
  </si>
  <si>
    <t>Pantalla supervisora con problemas</t>
  </si>
  <si>
    <t>I000033</t>
  </si>
  <si>
    <t>I000034</t>
  </si>
  <si>
    <t>I000035</t>
  </si>
  <si>
    <t>I000036</t>
  </si>
  <si>
    <t>I000037</t>
  </si>
  <si>
    <t>I000038</t>
  </si>
  <si>
    <t>I000039</t>
  </si>
  <si>
    <t>I000040</t>
  </si>
  <si>
    <t>I000041</t>
  </si>
  <si>
    <t>I000042</t>
  </si>
  <si>
    <t>I000043</t>
  </si>
  <si>
    <t>I000044</t>
  </si>
  <si>
    <t>I000045</t>
  </si>
  <si>
    <t>I000046</t>
  </si>
  <si>
    <t>I000047</t>
  </si>
  <si>
    <t>I000048</t>
  </si>
  <si>
    <t>I000049</t>
  </si>
  <si>
    <t>I000050</t>
  </si>
  <si>
    <t>Validador bloqueado</t>
  </si>
  <si>
    <t>Cristina Ortiz</t>
  </si>
  <si>
    <t>Concesionario</t>
  </si>
  <si>
    <t>I000051</t>
  </si>
  <si>
    <t>Huella digital no funciona en oficinas de peaje R1</t>
  </si>
  <si>
    <t>Pantalla de celular quebrada</t>
  </si>
  <si>
    <t>disco duro en rojo via 101</t>
  </si>
  <si>
    <t>Corte de luz - cambio generador</t>
  </si>
  <si>
    <t>Anexo no funciona - telefonia IP</t>
  </si>
  <si>
    <t>Pantalla bloqueada</t>
  </si>
  <si>
    <t>El sistema de via no reconoce cuenta 1045 y 5003</t>
  </si>
  <si>
    <t>Ticket con fecha incorrecta</t>
  </si>
  <si>
    <t>Disco duro en rojo</t>
  </si>
  <si>
    <t>disco duro en rojo</t>
  </si>
  <si>
    <t>Desfase de 5 minutos en vias</t>
  </si>
  <si>
    <t>Paola Astorga</t>
  </si>
  <si>
    <t>Anexos no se comunican con oficina</t>
  </si>
  <si>
    <t>I000052</t>
  </si>
  <si>
    <t>I000053</t>
  </si>
  <si>
    <t>I000054</t>
  </si>
  <si>
    <t>I000055</t>
  </si>
  <si>
    <t>I000056</t>
  </si>
  <si>
    <t>I000057</t>
  </si>
  <si>
    <t>I000058</t>
  </si>
  <si>
    <t>I000059</t>
  </si>
  <si>
    <t>I000060</t>
  </si>
  <si>
    <t>I000061</t>
  </si>
  <si>
    <t>I000062</t>
  </si>
  <si>
    <t>I000063</t>
  </si>
  <si>
    <t>I000064</t>
  </si>
  <si>
    <t>I000065</t>
  </si>
  <si>
    <t>I000066</t>
  </si>
  <si>
    <t>I000067</t>
  </si>
  <si>
    <t>I000068</t>
  </si>
  <si>
    <t>I000069</t>
  </si>
  <si>
    <t>I000070</t>
  </si>
  <si>
    <t>I000071</t>
  </si>
  <si>
    <t>I000072</t>
  </si>
  <si>
    <t>I000073</t>
  </si>
  <si>
    <t>I000074</t>
  </si>
  <si>
    <t>I000075</t>
  </si>
  <si>
    <t>I000076</t>
  </si>
  <si>
    <t>Barrera baja antes de tiempo</t>
  </si>
  <si>
    <t>Visita ENTEL - Levantamiento Enlace Corporativo</t>
  </si>
  <si>
    <t xml:space="preserve">Configuracion de Sitio IST </t>
  </si>
  <si>
    <t>Daniela Vargas</t>
  </si>
  <si>
    <t>RRHH</t>
  </si>
  <si>
    <t>Contingencia</t>
  </si>
  <si>
    <t>Peaje R2</t>
  </si>
  <si>
    <t>I000077</t>
  </si>
  <si>
    <t>R000018</t>
  </si>
  <si>
    <t>R000019</t>
  </si>
  <si>
    <t>R000020</t>
  </si>
  <si>
    <t>R000021</t>
  </si>
  <si>
    <t>R000022</t>
  </si>
  <si>
    <t>R000023</t>
  </si>
  <si>
    <t>R000024</t>
  </si>
  <si>
    <t>R000025</t>
  </si>
  <si>
    <t>R000026</t>
  </si>
  <si>
    <t>R000027</t>
  </si>
  <si>
    <t>Pruebas de version en pc nuevos industriales SD</t>
  </si>
  <si>
    <t>Corregir desviaciones en Sistema Pesaje</t>
  </si>
  <si>
    <t>Instalar MiNi TRS en km73</t>
  </si>
  <si>
    <t>Gerencia</t>
  </si>
  <si>
    <t>Claudio Ruiz</t>
  </si>
  <si>
    <t>Gunther Seiltgens</t>
  </si>
  <si>
    <t>Fiscalia</t>
  </si>
  <si>
    <t>Servicios Generales</t>
  </si>
  <si>
    <t>OTI</t>
  </si>
  <si>
    <t>Prevencion de Riesgos</t>
  </si>
  <si>
    <t>GOP</t>
  </si>
  <si>
    <t>I000078</t>
  </si>
  <si>
    <t>error de COM en outlook</t>
  </si>
  <si>
    <t>Jefe Contabilidad</t>
  </si>
  <si>
    <t>Luis Diaz</t>
  </si>
  <si>
    <t>ATENCION DE INCIDENTES &amp; REQUERIMIENTOS</t>
  </si>
  <si>
    <t>2DO Semestre 2017</t>
  </si>
  <si>
    <t>1er Semestre 2018</t>
  </si>
  <si>
    <t>Agosto</t>
  </si>
  <si>
    <t>Septiembre</t>
  </si>
  <si>
    <t>Octubre</t>
  </si>
  <si>
    <t>Noviembre</t>
  </si>
  <si>
    <t>Diciembre</t>
  </si>
  <si>
    <t>Cumplimiento
%</t>
  </si>
  <si>
    <t>INCIDENTES</t>
  </si>
  <si>
    <t>%</t>
  </si>
  <si>
    <t>PEAJE</t>
  </si>
  <si>
    <t>PESAJE</t>
  </si>
  <si>
    <t>CENTRO DE CONTROL</t>
  </si>
  <si>
    <t>CAE</t>
  </si>
  <si>
    <t>PREVENCION DE RIESGOS</t>
  </si>
  <si>
    <t>SERVICIOS GENERALES</t>
  </si>
  <si>
    <t>COMPRAS</t>
  </si>
  <si>
    <t>CONTABILIDAD</t>
  </si>
  <si>
    <t>GERENCIA</t>
  </si>
  <si>
    <t>REQUERIMIENTOS</t>
  </si>
  <si>
    <t>ACTIVIDADES</t>
  </si>
  <si>
    <t>INFRAESTRUCTURA</t>
  </si>
  <si>
    <t>ENLACE</t>
  </si>
  <si>
    <t>SERVIDORES</t>
  </si>
  <si>
    <t>TELEFONIA</t>
  </si>
  <si>
    <t>PORTATILES</t>
  </si>
  <si>
    <t>MOVILES</t>
  </si>
  <si>
    <t>SISTEMA INDRA</t>
  </si>
  <si>
    <t>FISCALIA</t>
  </si>
  <si>
    <t>RESPALDO</t>
  </si>
  <si>
    <t>Cables de red y telefonico para oficina</t>
  </si>
  <si>
    <t>R000028</t>
  </si>
  <si>
    <t>HH</t>
  </si>
  <si>
    <t>ITS</t>
  </si>
  <si>
    <t>Pruebas de version OS en pc nuevos industriales vias</t>
  </si>
  <si>
    <t>Enero</t>
  </si>
  <si>
    <t>Febrero</t>
  </si>
  <si>
    <t>Marzo</t>
  </si>
  <si>
    <t>Abril</t>
  </si>
  <si>
    <t>Mayo</t>
  </si>
  <si>
    <t>anexo 232 no funciona</t>
  </si>
  <si>
    <t>Barrera baja antes de tiempo con un tipo de camión. Via operativa</t>
  </si>
  <si>
    <t>Se quiebra barrera via 231</t>
  </si>
  <si>
    <t>Recaudación pierde conexión con via 231</t>
  </si>
  <si>
    <t>I000079</t>
  </si>
  <si>
    <t>I000080</t>
  </si>
  <si>
    <t>I000081</t>
  </si>
  <si>
    <t>I000082</t>
  </si>
  <si>
    <t>Cable desconectado</t>
  </si>
  <si>
    <t>I000083</t>
  </si>
  <si>
    <t>I000084</t>
  </si>
  <si>
    <t>impresora de supervisora no funciona</t>
  </si>
  <si>
    <t>Modulo Indra no conecta</t>
  </si>
  <si>
    <t>Se reinicia acceso  e ingresa sin problemas</t>
  </si>
  <si>
    <t>Se cambia de USB</t>
  </si>
  <si>
    <t>Hw Peaje Indra</t>
  </si>
  <si>
    <t>Red Adm/Internet</t>
  </si>
  <si>
    <t>Dispositivo Indra/Impresora</t>
  </si>
  <si>
    <t>Dispositivo Indra/Fotocelula</t>
  </si>
  <si>
    <t>Dispositivo Indra/Barrera</t>
  </si>
  <si>
    <t>Dispositivo Indra/Deteccion Activada</t>
  </si>
  <si>
    <t>Dispositivo Indra/Via</t>
  </si>
  <si>
    <t>Sistema/Partes</t>
  </si>
  <si>
    <t>Sistema/Disco Duro</t>
  </si>
  <si>
    <t>Sistema/Ticket</t>
  </si>
  <si>
    <t>Sistema/Validacion</t>
  </si>
  <si>
    <t>Sistema/Zona Horaria</t>
  </si>
  <si>
    <t>Sistema/DVR Grabacion</t>
  </si>
  <si>
    <t>Sistema/Cuentas Usuario</t>
  </si>
  <si>
    <t>Red Adm/Celular</t>
  </si>
  <si>
    <t xml:space="preserve">Red Adm/DVR </t>
  </si>
  <si>
    <t>Red Adm/Telefonia IP</t>
  </si>
  <si>
    <t>Red Adm/Monitor</t>
  </si>
  <si>
    <t>Red Adm/Huella Acceso</t>
  </si>
  <si>
    <t>Red Adm/Correo Electronico</t>
  </si>
  <si>
    <t>Sistema/Red</t>
  </si>
  <si>
    <t>Red Adm/Impresora</t>
  </si>
  <si>
    <t>Alejandra</t>
  </si>
  <si>
    <t>Cristian Escudero</t>
  </si>
  <si>
    <t xml:space="preserve">Patricio </t>
  </si>
  <si>
    <t>Tomás Corei</t>
  </si>
  <si>
    <t>Rutas/PMV</t>
  </si>
  <si>
    <t>Rutas/Postes SOS</t>
  </si>
  <si>
    <t>No se puede enviar mensaje a PMV</t>
  </si>
  <si>
    <t>Se pierde visualización de cámaras domo en peaje</t>
  </si>
  <si>
    <t>Sin conexiòn a Internet</t>
  </si>
  <si>
    <t>No se puede imprimir</t>
  </si>
  <si>
    <t>Red Adm/WIFI</t>
  </si>
  <si>
    <t>Desconexión de Postes SOS</t>
  </si>
  <si>
    <t>Radio Portátil no funciona</t>
  </si>
  <si>
    <t>Red Adm/Radio Portatil</t>
  </si>
  <si>
    <t>Capataz R1</t>
  </si>
  <si>
    <t>No puede enviar correo</t>
  </si>
  <si>
    <t>Impresora con error SC550</t>
  </si>
  <si>
    <t>Impresora con error SC400</t>
  </si>
  <si>
    <t>Red Adm/Notebook</t>
  </si>
  <si>
    <t>Recepción</t>
  </si>
  <si>
    <t>Claudia González</t>
  </si>
  <si>
    <t>I000085</t>
  </si>
  <si>
    <t>I000086</t>
  </si>
  <si>
    <t>I000087</t>
  </si>
  <si>
    <t>I000088</t>
  </si>
  <si>
    <t>I000089</t>
  </si>
  <si>
    <t>I000090</t>
  </si>
  <si>
    <t>I000091</t>
  </si>
  <si>
    <t>I000092</t>
  </si>
  <si>
    <t>I000093</t>
  </si>
  <si>
    <t>I000094</t>
  </si>
  <si>
    <t>I000095</t>
  </si>
  <si>
    <t>I000096</t>
  </si>
  <si>
    <t>Enlace</t>
  </si>
  <si>
    <t>Telefonia Móvil</t>
  </si>
  <si>
    <t>Adm Red Corporativa</t>
  </si>
  <si>
    <t>Dispositivo Indra/Anexo Via</t>
  </si>
  <si>
    <t>Dispositivo Indra/Sobredimension (SD)</t>
  </si>
  <si>
    <t>Rutas/Camaras</t>
  </si>
  <si>
    <t>Sistema/Base de Datos</t>
  </si>
  <si>
    <t>Coordinador Peaje</t>
  </si>
  <si>
    <t>Turno CControl</t>
  </si>
  <si>
    <t>Validadora</t>
  </si>
  <si>
    <t>Daniel Alamos</t>
  </si>
  <si>
    <t>Supervisor de Ruta R5</t>
  </si>
  <si>
    <t>Supervisora Peaje R1</t>
  </si>
  <si>
    <t>Supervisora Peaje R5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</si>
</sst>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8"/>
      <color theme="1"/>
      <name val="Calibri"/>
      <family val="2"/>
      <scheme val="minor"/>
    </font>
    <font>
      <b/>
      <sz val="11"/>
      <color theme="1"/>
      <name val="Calibri"/>
      <family val="2"/>
      <scheme val="minor"/>
    </font>
    <font>
      <sz val="10"/>
      <color theme="1"/>
      <name val="Calibri"/>
      <family val="2"/>
      <scheme val="minor"/>
    </font>
    <font>
      <b/>
      <sz val="14"/>
      <color theme="1"/>
      <name val="Calibri"/>
      <family val="2"/>
      <scheme val="minor"/>
    </font>
    <font>
      <b/>
      <sz val="10"/>
      <color theme="1"/>
      <name val="Calibri"/>
      <family val="2"/>
      <scheme val="minor"/>
    </font>
    <font>
      <sz val="9"/>
      <color theme="1"/>
      <name val="Calibri"/>
      <family val="2"/>
      <scheme val="minor"/>
    </font>
    <font>
      <sz val="9"/>
      <name val="Calibri"/>
      <family val="2"/>
      <scheme val="minor"/>
    </font>
    <font>
      <b/>
      <sz val="9"/>
      <color theme="0"/>
      <name val="Calibri"/>
      <family val="2"/>
      <scheme val="minor"/>
    </font>
    <font>
      <b/>
      <sz val="9"/>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6"/>
        <bgColor indexed="64"/>
      </patternFill>
    </fill>
    <fill>
      <patternFill patternType="solid">
        <fgColor theme="9" tint="-0.249977111117893"/>
        <bgColor indexed="64"/>
      </patternFill>
    </fill>
    <fill>
      <patternFill patternType="solid">
        <fgColor theme="8" tint="-0.49998474074526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diagonal/>
    </border>
  </borders>
  <cellStyleXfs count="1">
    <xf numFmtId="0" fontId="0" fillId="0" borderId="0"/>
  </cellStyleXfs>
  <cellXfs count="148">
    <xf numFmtId="0" fontId="0" fillId="0" borderId="0" xfId="0"/>
    <xf numFmtId="0" fontId="1" fillId="2" borderId="1" xfId="0" applyFont="1" applyFill="1" applyBorder="1"/>
    <xf numFmtId="0" fontId="1"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14" fontId="1" fillId="0" borderId="1" xfId="0" applyNumberFormat="1" applyFont="1" applyBorder="1"/>
    <xf numFmtId="20" fontId="1" fillId="0" borderId="1" xfId="0" applyNumberFormat="1" applyFont="1" applyBorder="1"/>
    <xf numFmtId="0" fontId="1" fillId="0" borderId="0" xfId="0" applyFont="1"/>
    <xf numFmtId="0" fontId="1" fillId="0" borderId="0" xfId="0" applyFont="1" applyAlignment="1">
      <alignment wrapText="1"/>
    </xf>
    <xf numFmtId="0" fontId="1" fillId="0" borderId="1" xfId="0" applyFont="1" applyFill="1" applyBorder="1"/>
    <xf numFmtId="0" fontId="1" fillId="0" borderId="1" xfId="0" applyFont="1" applyFill="1" applyBorder="1" applyAlignment="1">
      <alignment wrapText="1"/>
    </xf>
    <xf numFmtId="0" fontId="0" fillId="0" borderId="0" xfId="0" applyFill="1"/>
    <xf numFmtId="14" fontId="1" fillId="0" borderId="1" xfId="0" applyNumberFormat="1" applyFont="1" applyFill="1" applyBorder="1"/>
    <xf numFmtId="20" fontId="1" fillId="0" borderId="1" xfId="0" applyNumberFormat="1" applyFont="1" applyFill="1" applyBorder="1"/>
    <xf numFmtId="0" fontId="1" fillId="0" borderId="0" xfId="0" applyFont="1" applyAlignment="1">
      <alignment horizontal="center"/>
    </xf>
    <xf numFmtId="0" fontId="1" fillId="2" borderId="1" xfId="0" applyNumberFormat="1" applyFont="1" applyFill="1" applyBorder="1" applyAlignment="1">
      <alignment wrapText="1"/>
    </xf>
    <xf numFmtId="0" fontId="1" fillId="0" borderId="1" xfId="0" applyNumberFormat="1" applyFont="1" applyBorder="1" applyAlignment="1">
      <alignment wrapText="1"/>
    </xf>
    <xf numFmtId="0" fontId="1" fillId="0" borderId="0" xfId="0" applyNumberFormat="1" applyFont="1" applyAlignment="1">
      <alignment wrapText="1"/>
    </xf>
    <xf numFmtId="0" fontId="0" fillId="0" borderId="0" xfId="0" applyAlignment="1">
      <alignment wrapText="1"/>
    </xf>
    <xf numFmtId="0" fontId="1" fillId="2" borderId="2" xfId="0" applyFont="1" applyFill="1" applyBorder="1"/>
    <xf numFmtId="0" fontId="0" fillId="0" borderId="0" xfId="0"/>
    <xf numFmtId="0" fontId="1" fillId="0" borderId="1" xfId="0" applyFont="1" applyBorder="1" applyAlignment="1">
      <alignment horizontal="center"/>
    </xf>
    <xf numFmtId="0" fontId="3" fillId="3" borderId="0" xfId="0" applyFont="1" applyFill="1" applyAlignment="1">
      <alignment horizontal="left" wrapText="1"/>
    </xf>
    <xf numFmtId="0" fontId="4" fillId="3" borderId="0" xfId="0" applyFont="1" applyFill="1" applyBorder="1" applyAlignment="1">
      <alignment horizontal="center"/>
    </xf>
    <xf numFmtId="0" fontId="5" fillId="4" borderId="7" xfId="0" applyFont="1" applyFill="1" applyBorder="1" applyAlignment="1">
      <alignment horizontal="left" wrapText="1"/>
    </xf>
    <xf numFmtId="0" fontId="5" fillId="4" borderId="8" xfId="0" applyFont="1" applyFill="1" applyBorder="1" applyAlignment="1">
      <alignment horizontal="center" wrapText="1"/>
    </xf>
    <xf numFmtId="0" fontId="5" fillId="4" borderId="9" xfId="0" applyFont="1" applyFill="1" applyBorder="1" applyAlignment="1">
      <alignment horizontal="center" wrapText="1"/>
    </xf>
    <xf numFmtId="0" fontId="5" fillId="4" borderId="10" xfId="0" applyFont="1" applyFill="1" applyBorder="1"/>
    <xf numFmtId="0" fontId="5" fillId="4" borderId="8" xfId="0" applyFont="1" applyFill="1" applyBorder="1"/>
    <xf numFmtId="0" fontId="5" fillId="5" borderId="11" xfId="0" applyFont="1" applyFill="1" applyBorder="1" applyAlignment="1">
      <alignment horizontal="left" wrapText="1"/>
    </xf>
    <xf numFmtId="1" fontId="5" fillId="5" borderId="6" xfId="0" applyNumberFormat="1" applyFont="1" applyFill="1" applyBorder="1" applyAlignment="1">
      <alignment horizontal="center" wrapText="1"/>
    </xf>
    <xf numFmtId="0" fontId="5" fillId="5" borderId="5" xfId="0" applyFont="1" applyFill="1" applyBorder="1" applyAlignment="1">
      <alignment wrapText="1"/>
    </xf>
    <xf numFmtId="0" fontId="5" fillId="5" borderId="6" xfId="0" applyFont="1" applyFill="1" applyBorder="1" applyAlignment="1">
      <alignment horizontal="center" wrapText="1"/>
    </xf>
    <xf numFmtId="0" fontId="6" fillId="0" borderId="12" xfId="0" applyFont="1" applyBorder="1" applyAlignment="1">
      <alignment horizontal="left" wrapText="1" indent="1"/>
    </xf>
    <xf numFmtId="0" fontId="6" fillId="0" borderId="13" xfId="0" applyFont="1" applyBorder="1" applyAlignment="1">
      <alignment horizontal="center"/>
    </xf>
    <xf numFmtId="10" fontId="6" fillId="0" borderId="14" xfId="0" applyNumberFormat="1" applyFont="1" applyBorder="1" applyAlignment="1">
      <alignment horizontal="center"/>
    </xf>
    <xf numFmtId="0" fontId="6" fillId="0" borderId="14" xfId="0" applyFont="1" applyBorder="1" applyAlignment="1">
      <alignment horizontal="center"/>
    </xf>
    <xf numFmtId="0" fontId="6" fillId="0" borderId="15" xfId="0" applyFont="1" applyBorder="1" applyAlignment="1">
      <alignment horizontal="center"/>
    </xf>
    <xf numFmtId="0" fontId="6" fillId="0" borderId="15" xfId="0" applyFont="1" applyBorder="1"/>
    <xf numFmtId="0" fontId="6" fillId="0" borderId="16" xfId="0" applyFont="1" applyBorder="1" applyAlignment="1">
      <alignment horizontal="left" wrapText="1" indent="1"/>
    </xf>
    <xf numFmtId="0" fontId="6" fillId="0" borderId="17" xfId="0" applyFont="1" applyBorder="1" applyAlignment="1">
      <alignment horizontal="center"/>
    </xf>
    <xf numFmtId="0" fontId="6" fillId="0" borderId="18" xfId="0" applyFont="1" applyBorder="1" applyAlignment="1">
      <alignment horizontal="center"/>
    </xf>
    <xf numFmtId="0" fontId="7" fillId="0" borderId="19" xfId="0" applyFont="1" applyBorder="1" applyAlignment="1">
      <alignment horizontal="left" wrapText="1" indent="1"/>
    </xf>
    <xf numFmtId="0" fontId="6" fillId="0" borderId="18" xfId="0" applyFont="1" applyBorder="1"/>
    <xf numFmtId="0" fontId="6" fillId="0" borderId="19" xfId="0" applyFont="1" applyBorder="1" applyAlignment="1">
      <alignment horizontal="left" wrapText="1" indent="1"/>
    </xf>
    <xf numFmtId="0" fontId="6" fillId="0" borderId="20" xfId="0" applyFont="1" applyBorder="1" applyAlignment="1">
      <alignment horizontal="center"/>
    </xf>
    <xf numFmtId="0" fontId="6" fillId="0" borderId="21" xfId="0" applyFont="1" applyBorder="1" applyAlignment="1">
      <alignment horizontal="center"/>
    </xf>
    <xf numFmtId="0" fontId="6" fillId="0" borderId="22" xfId="0" applyFont="1" applyFill="1" applyBorder="1" applyAlignment="1">
      <alignment horizontal="left" wrapText="1" indent="1"/>
    </xf>
    <xf numFmtId="0" fontId="6" fillId="0" borderId="23" xfId="0" applyFont="1" applyFill="1" applyBorder="1" applyAlignment="1">
      <alignment horizontal="center"/>
    </xf>
    <xf numFmtId="0" fontId="8" fillId="6" borderId="24" xfId="0" applyFont="1" applyFill="1" applyBorder="1" applyAlignment="1">
      <alignment horizontal="left" wrapText="1"/>
    </xf>
    <xf numFmtId="1" fontId="8" fillId="6" borderId="6" xfId="0" applyNumberFormat="1" applyFont="1" applyFill="1" applyBorder="1" applyAlignment="1">
      <alignment horizontal="center" wrapText="1"/>
    </xf>
    <xf numFmtId="1" fontId="8" fillId="6" borderId="26" xfId="0" applyNumberFormat="1" applyFont="1" applyFill="1" applyBorder="1" applyAlignment="1">
      <alignment horizontal="center" wrapText="1"/>
    </xf>
    <xf numFmtId="0" fontId="8" fillId="6" borderId="5" xfId="0" applyFont="1" applyFill="1" applyBorder="1" applyAlignment="1">
      <alignment wrapText="1"/>
    </xf>
    <xf numFmtId="0" fontId="6" fillId="0" borderId="27" xfId="0" applyFont="1" applyBorder="1" applyAlignment="1">
      <alignment horizontal="left" wrapText="1" indent="1"/>
    </xf>
    <xf numFmtId="0" fontId="6" fillId="0" borderId="12" xfId="0" applyFont="1" applyBorder="1" applyAlignment="1">
      <alignment horizontal="center"/>
    </xf>
    <xf numFmtId="0" fontId="6" fillId="0" borderId="28" xfId="0" applyFont="1" applyBorder="1" applyAlignment="1">
      <alignment horizontal="center"/>
    </xf>
    <xf numFmtId="0" fontId="6" fillId="0" borderId="12" xfId="0" applyFont="1" applyBorder="1"/>
    <xf numFmtId="0" fontId="6" fillId="0" borderId="28" xfId="0" applyFont="1" applyBorder="1"/>
    <xf numFmtId="0" fontId="6" fillId="0" borderId="29" xfId="0" applyFont="1" applyBorder="1" applyAlignment="1">
      <alignment horizontal="left" wrapText="1" indent="1"/>
    </xf>
    <xf numFmtId="0" fontId="6" fillId="0" borderId="19" xfId="0" applyFont="1" applyBorder="1" applyAlignment="1">
      <alignment horizontal="center"/>
    </xf>
    <xf numFmtId="10" fontId="6" fillId="0" borderId="19" xfId="0" applyNumberFormat="1" applyFont="1" applyBorder="1" applyAlignment="1">
      <alignment horizontal="center"/>
    </xf>
    <xf numFmtId="0" fontId="6" fillId="0" borderId="30" xfId="0" applyFont="1" applyBorder="1" applyAlignment="1">
      <alignment horizontal="center"/>
    </xf>
    <xf numFmtId="0" fontId="6" fillId="0" borderId="16" xfId="0" applyFont="1" applyBorder="1"/>
    <xf numFmtId="0" fontId="6" fillId="0" borderId="31" xfId="0" applyFont="1" applyBorder="1"/>
    <xf numFmtId="0" fontId="6" fillId="0" borderId="19" xfId="0" applyFont="1" applyBorder="1"/>
    <xf numFmtId="0" fontId="6" fillId="0" borderId="30" xfId="0" applyFont="1" applyBorder="1"/>
    <xf numFmtId="0" fontId="7" fillId="0" borderId="32" xfId="0" applyFont="1" applyBorder="1" applyAlignment="1">
      <alignment horizontal="left" wrapText="1" indent="1"/>
    </xf>
    <xf numFmtId="0" fontId="6" fillId="0" borderId="32" xfId="0" applyFont="1" applyBorder="1" applyAlignment="1">
      <alignment horizontal="left" wrapText="1" indent="1"/>
    </xf>
    <xf numFmtId="0" fontId="6" fillId="0" borderId="33" xfId="0" applyFont="1" applyBorder="1" applyAlignment="1">
      <alignment horizontal="center"/>
    </xf>
    <xf numFmtId="10" fontId="6" fillId="0" borderId="33" xfId="0" applyNumberFormat="1" applyFont="1" applyBorder="1" applyAlignment="1">
      <alignment horizontal="center"/>
    </xf>
    <xf numFmtId="0" fontId="6" fillId="0" borderId="34" xfId="0" applyFont="1" applyBorder="1" applyAlignment="1">
      <alignment horizontal="center"/>
    </xf>
    <xf numFmtId="0" fontId="6" fillId="0" borderId="33" xfId="0" applyFont="1" applyBorder="1"/>
    <xf numFmtId="0" fontId="6" fillId="0" borderId="34" xfId="0" applyFont="1" applyBorder="1"/>
    <xf numFmtId="0" fontId="0" fillId="0" borderId="19" xfId="0" applyBorder="1"/>
    <xf numFmtId="0" fontId="0" fillId="0" borderId="30" xfId="0" applyBorder="1"/>
    <xf numFmtId="10" fontId="6" fillId="0" borderId="22" xfId="0" applyNumberFormat="1" applyFont="1" applyBorder="1" applyAlignment="1">
      <alignment horizontal="center"/>
    </xf>
    <xf numFmtId="0" fontId="6" fillId="0" borderId="22" xfId="0" applyFont="1" applyBorder="1"/>
    <xf numFmtId="0" fontId="9" fillId="4" borderId="11" xfId="0" applyFont="1" applyFill="1" applyBorder="1" applyAlignment="1">
      <alignment wrapText="1"/>
    </xf>
    <xf numFmtId="0" fontId="6" fillId="0" borderId="33" xfId="0" applyFont="1" applyBorder="1" applyAlignment="1">
      <alignment horizontal="left" wrapText="1" indent="1"/>
    </xf>
    <xf numFmtId="0" fontId="6" fillId="0" borderId="20" xfId="0" applyFont="1" applyBorder="1"/>
    <xf numFmtId="0" fontId="9" fillId="5" borderId="24" xfId="0" applyFont="1" applyFill="1" applyBorder="1" applyAlignment="1">
      <alignment horizontal="left" wrapText="1"/>
    </xf>
    <xf numFmtId="9" fontId="9" fillId="5" borderId="25" xfId="0" applyNumberFormat="1" applyFont="1" applyFill="1" applyBorder="1" applyAlignment="1">
      <alignment horizontal="center" wrapText="1"/>
    </xf>
    <xf numFmtId="10" fontId="9" fillId="5" borderId="24" xfId="0" applyNumberFormat="1" applyFont="1" applyFill="1" applyBorder="1" applyAlignment="1">
      <alignment horizontal="center" wrapText="1"/>
    </xf>
    <xf numFmtId="1" fontId="9" fillId="5" borderId="35" xfId="0" applyNumberFormat="1" applyFont="1" applyFill="1" applyBorder="1" applyAlignment="1">
      <alignment horizontal="center" wrapText="1"/>
    </xf>
    <xf numFmtId="1" fontId="9" fillId="5" borderId="25" xfId="0" applyNumberFormat="1" applyFont="1" applyFill="1" applyBorder="1" applyAlignment="1">
      <alignment horizontal="center" wrapText="1"/>
    </xf>
    <xf numFmtId="0" fontId="9" fillId="5" borderId="24" xfId="0" applyFont="1" applyFill="1" applyBorder="1" applyAlignment="1">
      <alignment wrapText="1"/>
    </xf>
    <xf numFmtId="0" fontId="9" fillId="5" borderId="35" xfId="0" applyFont="1" applyFill="1" applyBorder="1" applyAlignment="1">
      <alignment wrapText="1"/>
    </xf>
    <xf numFmtId="1" fontId="9" fillId="5" borderId="37" xfId="0" applyNumberFormat="1" applyFont="1" applyFill="1" applyBorder="1" applyAlignment="1">
      <alignment horizontal="center" wrapText="1"/>
    </xf>
    <xf numFmtId="9" fontId="6" fillId="0" borderId="15" xfId="0" applyNumberFormat="1" applyFont="1" applyBorder="1" applyAlignment="1">
      <alignment horizontal="center"/>
    </xf>
    <xf numFmtId="10" fontId="6" fillId="0" borderId="16" xfId="0" applyNumberFormat="1" applyFont="1" applyBorder="1" applyAlignment="1">
      <alignment horizontal="center"/>
    </xf>
    <xf numFmtId="9" fontId="6" fillId="0" borderId="18" xfId="0" applyNumberFormat="1" applyFont="1" applyBorder="1" applyAlignment="1">
      <alignment horizontal="center"/>
    </xf>
    <xf numFmtId="0" fontId="6" fillId="0" borderId="22" xfId="0" applyFont="1" applyBorder="1" applyAlignment="1">
      <alignment horizontal="left" wrapText="1" indent="1"/>
    </xf>
    <xf numFmtId="9" fontId="6" fillId="0" borderId="38" xfId="0" applyNumberFormat="1" applyFont="1" applyBorder="1" applyAlignment="1">
      <alignment horizontal="center"/>
    </xf>
    <xf numFmtId="0" fontId="6" fillId="0" borderId="23" xfId="0" applyFont="1" applyBorder="1" applyAlignment="1">
      <alignment horizontal="center"/>
    </xf>
    <xf numFmtId="0" fontId="6" fillId="0" borderId="38" xfId="0" applyFont="1" applyBorder="1" applyAlignment="1">
      <alignment horizontal="center"/>
    </xf>
    <xf numFmtId="0" fontId="6" fillId="0" borderId="38" xfId="0" applyFont="1" applyBorder="1"/>
    <xf numFmtId="9" fontId="6" fillId="0" borderId="21" xfId="0" applyNumberFormat="1" applyFont="1" applyBorder="1" applyAlignment="1">
      <alignment horizontal="center"/>
    </xf>
    <xf numFmtId="0" fontId="6" fillId="0" borderId="21" xfId="0" applyFont="1" applyBorder="1"/>
    <xf numFmtId="0" fontId="6" fillId="0" borderId="27" xfId="0" applyFont="1" applyBorder="1" applyAlignment="1">
      <alignment horizontal="center"/>
    </xf>
    <xf numFmtId="0" fontId="6" fillId="0" borderId="32" xfId="0" applyFont="1" applyBorder="1" applyAlignment="1">
      <alignment horizontal="center"/>
    </xf>
    <xf numFmtId="0" fontId="6" fillId="0" borderId="39" xfId="0" applyFont="1" applyBorder="1" applyAlignment="1">
      <alignment horizontal="center"/>
    </xf>
    <xf numFmtId="0" fontId="0" fillId="0" borderId="32" xfId="0" applyBorder="1" applyAlignment="1">
      <alignment horizontal="center"/>
    </xf>
    <xf numFmtId="1" fontId="8" fillId="6" borderId="41" xfId="0" applyNumberFormat="1" applyFont="1" applyFill="1" applyBorder="1" applyAlignment="1">
      <alignment horizontal="center" wrapText="1"/>
    </xf>
    <xf numFmtId="0" fontId="6" fillId="0" borderId="39" xfId="0" applyFont="1" applyFill="1" applyBorder="1" applyAlignment="1">
      <alignment horizontal="left" wrapText="1" indent="1"/>
    </xf>
    <xf numFmtId="1" fontId="9" fillId="4" borderId="11" xfId="0" applyNumberFormat="1" applyFont="1" applyFill="1" applyBorder="1" applyAlignment="1">
      <alignment horizontal="center" wrapText="1"/>
    </xf>
    <xf numFmtId="1" fontId="9" fillId="4" borderId="42" xfId="0" applyNumberFormat="1" applyFont="1" applyFill="1" applyBorder="1" applyAlignment="1">
      <alignment horizontal="center" wrapText="1"/>
    </xf>
    <xf numFmtId="10" fontId="9" fillId="4" borderId="11" xfId="0" applyNumberFormat="1" applyFont="1" applyFill="1" applyBorder="1" applyAlignment="1">
      <alignment horizontal="center" wrapText="1"/>
    </xf>
    <xf numFmtId="1" fontId="9" fillId="4" borderId="6" xfId="0" applyNumberFormat="1" applyFont="1" applyFill="1" applyBorder="1" applyAlignment="1">
      <alignment horizontal="center" wrapText="1"/>
    </xf>
    <xf numFmtId="1" fontId="9" fillId="4" borderId="26" xfId="0" applyNumberFormat="1" applyFont="1" applyFill="1" applyBorder="1" applyAlignment="1">
      <alignment horizontal="center" wrapText="1"/>
    </xf>
    <xf numFmtId="0" fontId="9" fillId="4" borderId="6" xfId="0" applyFont="1" applyFill="1" applyBorder="1" applyAlignment="1">
      <alignment wrapText="1"/>
    </xf>
    <xf numFmtId="0" fontId="9" fillId="4" borderId="26" xfId="0" applyFont="1" applyFill="1" applyBorder="1" applyAlignment="1">
      <alignment horizontal="center" wrapText="1"/>
    </xf>
    <xf numFmtId="10" fontId="6" fillId="0" borderId="31" xfId="0" applyNumberFormat="1" applyFont="1" applyBorder="1" applyAlignment="1">
      <alignment horizontal="center"/>
    </xf>
    <xf numFmtId="10" fontId="6" fillId="0" borderId="20" xfId="0" applyNumberFormat="1" applyFont="1" applyBorder="1" applyAlignment="1">
      <alignment horizontal="center"/>
    </xf>
    <xf numFmtId="10" fontId="9" fillId="5" borderId="35" xfId="0" applyNumberFormat="1" applyFont="1" applyFill="1" applyBorder="1" applyAlignment="1">
      <alignment horizontal="center" wrapText="1"/>
    </xf>
    <xf numFmtId="10" fontId="6" fillId="0" borderId="17" xfId="0" applyNumberFormat="1" applyFont="1" applyBorder="1" applyAlignment="1">
      <alignment horizontal="center"/>
    </xf>
    <xf numFmtId="10" fontId="6" fillId="0" borderId="23" xfId="0" applyNumberFormat="1" applyFont="1" applyBorder="1" applyAlignment="1">
      <alignment horizontal="center"/>
    </xf>
    <xf numFmtId="10" fontId="6" fillId="0" borderId="0" xfId="0" applyNumberFormat="1" applyFont="1" applyBorder="1" applyAlignment="1">
      <alignment horizontal="center"/>
    </xf>
    <xf numFmtId="10" fontId="5" fillId="5" borderId="5" xfId="0" applyNumberFormat="1" applyFont="1" applyFill="1" applyBorder="1" applyAlignment="1">
      <alignment horizontal="center" wrapText="1"/>
    </xf>
    <xf numFmtId="1" fontId="8" fillId="6" borderId="7" xfId="0" applyNumberFormat="1" applyFont="1" applyFill="1" applyBorder="1" applyAlignment="1">
      <alignment horizontal="center" wrapText="1"/>
    </xf>
    <xf numFmtId="10" fontId="5" fillId="5" borderId="40" xfId="0" applyNumberFormat="1" applyFont="1" applyFill="1" applyBorder="1" applyAlignment="1">
      <alignment horizontal="center" wrapText="1"/>
    </xf>
    <xf numFmtId="1" fontId="8" fillId="6" borderId="24" xfId="0" applyNumberFormat="1" applyFont="1" applyFill="1" applyBorder="1" applyAlignment="1">
      <alignment horizontal="center" wrapText="1"/>
    </xf>
    <xf numFmtId="0" fontId="5" fillId="4" borderId="9" xfId="0" applyFont="1" applyFill="1" applyBorder="1"/>
    <xf numFmtId="1" fontId="5" fillId="5" borderId="5" xfId="0" applyNumberFormat="1" applyFont="1" applyFill="1" applyBorder="1" applyAlignment="1">
      <alignment horizontal="center" wrapText="1"/>
    </xf>
    <xf numFmtId="0" fontId="6" fillId="0" borderId="43" xfId="0" applyFont="1" applyBorder="1" applyAlignment="1">
      <alignment horizontal="center"/>
    </xf>
    <xf numFmtId="0" fontId="6" fillId="0" borderId="44" xfId="0" applyFont="1" applyBorder="1" applyAlignment="1">
      <alignment horizontal="center"/>
    </xf>
    <xf numFmtId="0" fontId="6" fillId="0" borderId="36" xfId="0" applyFont="1" applyBorder="1" applyAlignment="1">
      <alignment horizontal="center"/>
    </xf>
    <xf numFmtId="1" fontId="8" fillId="6" borderId="42" xfId="0" applyNumberFormat="1" applyFont="1" applyFill="1" applyBorder="1" applyAlignment="1">
      <alignment horizontal="center" wrapText="1"/>
    </xf>
    <xf numFmtId="1" fontId="9" fillId="5" borderId="41" xfId="0" applyNumberFormat="1" applyFont="1" applyFill="1" applyBorder="1" applyAlignment="1">
      <alignment horizontal="center" wrapText="1"/>
    </xf>
    <xf numFmtId="0" fontId="6" fillId="0" borderId="45" xfId="0" applyFont="1" applyBorder="1" applyAlignment="1">
      <alignment horizontal="center"/>
    </xf>
    <xf numFmtId="0" fontId="6" fillId="0" borderId="46" xfId="0" applyFont="1" applyBorder="1"/>
    <xf numFmtId="0" fontId="6" fillId="0" borderId="2" xfId="0" applyFont="1" applyBorder="1"/>
    <xf numFmtId="0" fontId="6" fillId="0" borderId="47" xfId="0" applyFont="1" applyBorder="1"/>
    <xf numFmtId="0" fontId="6" fillId="0" borderId="48" xfId="0" applyFont="1" applyBorder="1"/>
    <xf numFmtId="0" fontId="5" fillId="4" borderId="40" xfId="0" applyFont="1" applyFill="1" applyBorder="1"/>
    <xf numFmtId="0" fontId="5" fillId="5" borderId="11" xfId="0" applyFont="1" applyFill="1" applyBorder="1" applyAlignment="1">
      <alignment wrapText="1"/>
    </xf>
    <xf numFmtId="0" fontId="8" fillId="6" borderId="11" xfId="0" applyFont="1" applyFill="1" applyBorder="1" applyAlignment="1">
      <alignment wrapText="1"/>
    </xf>
    <xf numFmtId="0" fontId="5" fillId="4" borderId="49" xfId="0" applyFont="1" applyFill="1" applyBorder="1"/>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0" fillId="3" borderId="6" xfId="0"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3" fillId="3" borderId="5" xfId="0" applyFont="1" applyFill="1" applyBorder="1" applyAlignment="1">
      <alignment horizontal="center"/>
    </xf>
    <xf numFmtId="0" fontId="2" fillId="3" borderId="6" xfId="0" applyFont="1" applyFill="1" applyBorder="1" applyAlignment="1">
      <alignment horizontal="center"/>
    </xf>
    <xf numFmtId="0" fontId="1" fillId="0" borderId="1" xfId="0" applyFont="1" applyBorder="1" applyAlignment="1">
      <alignment horizontal="center"/>
    </xf>
    <xf numFmtId="20" fontId="1" fillId="0" borderId="1" xfId="0" applyNumberFormat="1" applyFont="1" applyBorder="1" applyAlignment="1">
      <alignment wrapText="1"/>
    </xf>
    <xf numFmtId="0" fontId="1"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88900</xdr:rowOff>
    </xdr:from>
    <xdr:to>
      <xdr:col>0</xdr:col>
      <xdr:colOff>942975</xdr:colOff>
      <xdr:row>2</xdr:row>
      <xdr:rowOff>28574</xdr:rowOff>
    </xdr:to>
    <xdr:pic>
      <xdr:nvPicPr>
        <xdr:cNvPr id="2" name="Imagen 1" descr="Descripción: Descripción: Descripción: Descripción: Logo SCAA">
          <a:extLst>
            <a:ext uri="{FF2B5EF4-FFF2-40B4-BE49-F238E27FC236}">
              <a16:creationId xmlns:a16="http://schemas.microsoft.com/office/drawing/2014/main" id="{7E93ECEC-1052-42F0-82C1-711FF20199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88900"/>
          <a:ext cx="914400" cy="4349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G9" sqref="G9"/>
    </sheetView>
  </sheetViews>
  <sheetFormatPr baseColWidth="10" defaultRowHeight="15" x14ac:dyDescent="0.25"/>
  <cols>
    <col min="1" max="1" width="15" style="20" customWidth="1"/>
    <col min="2" max="16384" width="11.42578125" style="20"/>
  </cols>
  <sheetData>
    <row r="1" spans="1:14" ht="19.5" thickBot="1" x14ac:dyDescent="0.35">
      <c r="A1" s="22"/>
      <c r="B1" s="137"/>
      <c r="C1" s="137"/>
      <c r="D1" s="137"/>
      <c r="E1" s="137"/>
      <c r="F1" s="137"/>
      <c r="G1" s="137"/>
      <c r="H1" s="137"/>
      <c r="I1" s="23"/>
      <c r="J1" s="23"/>
      <c r="K1" s="23"/>
      <c r="L1" s="23"/>
      <c r="M1" s="23"/>
      <c r="N1" s="23"/>
    </row>
    <row r="2" spans="1:14" ht="19.5" thickBot="1" x14ac:dyDescent="0.35">
      <c r="A2" s="22"/>
      <c r="B2" s="138" t="s">
        <v>307</v>
      </c>
      <c r="C2" s="139"/>
      <c r="D2" s="139"/>
      <c r="E2" s="139"/>
      <c r="F2" s="139"/>
      <c r="G2" s="139"/>
      <c r="H2" s="139"/>
      <c r="I2" s="139"/>
      <c r="J2" s="139"/>
      <c r="K2" s="139"/>
      <c r="L2" s="139"/>
      <c r="M2" s="139"/>
      <c r="N2" s="140"/>
    </row>
    <row r="3" spans="1:14" ht="15.75" thickBot="1" x14ac:dyDescent="0.3">
      <c r="A3" s="22"/>
      <c r="B3" s="141" t="s">
        <v>308</v>
      </c>
      <c r="C3" s="142"/>
      <c r="D3" s="142"/>
      <c r="E3" s="143"/>
      <c r="F3" s="143"/>
      <c r="G3" s="143"/>
      <c r="H3" s="143"/>
      <c r="I3" s="142" t="s">
        <v>309</v>
      </c>
      <c r="J3" s="142"/>
      <c r="K3" s="142"/>
      <c r="L3" s="142"/>
      <c r="M3" s="142"/>
      <c r="N3" s="144"/>
    </row>
    <row r="4" spans="1:14" ht="39.75" thickBot="1" x14ac:dyDescent="0.3">
      <c r="A4" s="24"/>
      <c r="B4" s="25" t="s">
        <v>310</v>
      </c>
      <c r="C4" s="26"/>
      <c r="D4" s="26"/>
      <c r="E4" s="27" t="s">
        <v>311</v>
      </c>
      <c r="F4" s="27" t="s">
        <v>312</v>
      </c>
      <c r="G4" s="27" t="s">
        <v>313</v>
      </c>
      <c r="H4" s="28" t="s">
        <v>314</v>
      </c>
      <c r="I4" s="25" t="s">
        <v>343</v>
      </c>
      <c r="J4" s="121" t="s">
        <v>344</v>
      </c>
      <c r="K4" s="133" t="s">
        <v>345</v>
      </c>
      <c r="L4" s="136" t="s">
        <v>346</v>
      </c>
      <c r="M4" s="133" t="s">
        <v>347</v>
      </c>
      <c r="N4" s="25" t="s">
        <v>315</v>
      </c>
    </row>
    <row r="5" spans="1:14" ht="15.75" thickBot="1" x14ac:dyDescent="0.3">
      <c r="A5" s="29" t="s">
        <v>316</v>
      </c>
      <c r="B5" s="30">
        <f>SUM(B6:B15)</f>
        <v>93</v>
      </c>
      <c r="C5" s="117" t="s">
        <v>317</v>
      </c>
      <c r="D5" s="119" t="s">
        <v>340</v>
      </c>
      <c r="E5" s="30">
        <f>(SUM(E6:E17)/6)</f>
        <v>0</v>
      </c>
      <c r="F5" s="30">
        <f>(SUM(F6:F17)/6)</f>
        <v>0</v>
      </c>
      <c r="G5" s="30">
        <f>(SUM(G6:G17)/6)</f>
        <v>0</v>
      </c>
      <c r="H5" s="30">
        <f>(SUM(H6:H17)/4)</f>
        <v>0</v>
      </c>
      <c r="I5" s="30">
        <f>(SUM(I6:I17)/4)</f>
        <v>0</v>
      </c>
      <c r="J5" s="122">
        <f>(SUM(J6:J17)/4)</f>
        <v>0</v>
      </c>
      <c r="K5" s="134"/>
      <c r="L5" s="31"/>
      <c r="M5" s="134"/>
      <c r="N5" s="32"/>
    </row>
    <row r="6" spans="1:14" x14ac:dyDescent="0.25">
      <c r="A6" s="33" t="s">
        <v>318</v>
      </c>
      <c r="B6" s="34">
        <v>58</v>
      </c>
      <c r="C6" s="111">
        <f>B6/$B5</f>
        <v>0.62365591397849462</v>
      </c>
      <c r="D6" s="60"/>
      <c r="E6" s="36"/>
      <c r="F6" s="37"/>
      <c r="G6" s="37"/>
      <c r="H6" s="37"/>
      <c r="I6" s="37"/>
      <c r="J6" s="123"/>
      <c r="K6" s="62"/>
      <c r="L6" s="63"/>
      <c r="M6" s="62"/>
      <c r="N6" s="37"/>
    </row>
    <row r="7" spans="1:14" x14ac:dyDescent="0.25">
      <c r="A7" s="39" t="s">
        <v>319</v>
      </c>
      <c r="B7" s="40">
        <v>0</v>
      </c>
      <c r="C7" s="111">
        <f>B7/$B5</f>
        <v>0</v>
      </c>
      <c r="D7" s="60"/>
      <c r="E7" s="40"/>
      <c r="F7" s="41"/>
      <c r="G7" s="41"/>
      <c r="H7" s="41"/>
      <c r="I7" s="41"/>
      <c r="J7" s="124"/>
      <c r="K7" s="62"/>
      <c r="L7" s="63"/>
      <c r="M7" s="62"/>
      <c r="N7" s="41"/>
    </row>
    <row r="8" spans="1:14" ht="24.75" x14ac:dyDescent="0.25">
      <c r="A8" s="39" t="s">
        <v>320</v>
      </c>
      <c r="B8" s="40">
        <v>8</v>
      </c>
      <c r="C8" s="111">
        <f>B8/B5</f>
        <v>8.6021505376344093E-2</v>
      </c>
      <c r="D8" s="60"/>
      <c r="E8" s="40"/>
      <c r="F8" s="41"/>
      <c r="G8" s="41"/>
      <c r="H8" s="41"/>
      <c r="I8" s="41"/>
      <c r="J8" s="124"/>
      <c r="K8" s="62"/>
      <c r="L8" s="63"/>
      <c r="M8" s="62"/>
      <c r="N8" s="41"/>
    </row>
    <row r="9" spans="1:14" x14ac:dyDescent="0.25">
      <c r="A9" s="39" t="s">
        <v>321</v>
      </c>
      <c r="B9" s="40">
        <v>2</v>
      </c>
      <c r="C9" s="111">
        <f>B9/B5</f>
        <v>2.1505376344086023E-2</v>
      </c>
      <c r="D9" s="60"/>
      <c r="E9" s="40"/>
      <c r="F9" s="41"/>
      <c r="G9" s="41"/>
      <c r="H9" s="41"/>
      <c r="I9" s="41"/>
      <c r="J9" s="124"/>
      <c r="K9" s="62"/>
      <c r="L9" s="63"/>
      <c r="M9" s="62"/>
      <c r="N9" s="41"/>
    </row>
    <row r="10" spans="1:14" ht="24.75" x14ac:dyDescent="0.25">
      <c r="A10" s="42" t="s">
        <v>322</v>
      </c>
      <c r="B10" s="40">
        <v>5</v>
      </c>
      <c r="C10" s="111">
        <f>B10/B5</f>
        <v>5.3763440860215055E-2</v>
      </c>
      <c r="D10" s="60"/>
      <c r="E10" s="40"/>
      <c r="F10" s="41"/>
      <c r="G10" s="41"/>
      <c r="H10" s="41"/>
      <c r="I10" s="41"/>
      <c r="J10" s="124"/>
      <c r="K10" s="64"/>
      <c r="L10" s="65"/>
      <c r="M10" s="64"/>
      <c r="N10" s="41"/>
    </row>
    <row r="11" spans="1:14" ht="24.75" x14ac:dyDescent="0.25">
      <c r="A11" s="44" t="s">
        <v>323</v>
      </c>
      <c r="B11" s="40">
        <v>5</v>
      </c>
      <c r="C11" s="111">
        <f>B11/B5</f>
        <v>5.3763440860215055E-2</v>
      </c>
      <c r="D11" s="60"/>
      <c r="E11" s="40"/>
      <c r="F11" s="41"/>
      <c r="G11" s="41"/>
      <c r="H11" s="41"/>
      <c r="I11" s="41"/>
      <c r="J11" s="124"/>
      <c r="K11" s="64"/>
      <c r="L11" s="65"/>
      <c r="M11" s="64"/>
      <c r="N11" s="41"/>
    </row>
    <row r="12" spans="1:14" x14ac:dyDescent="0.25">
      <c r="A12" s="44" t="s">
        <v>324</v>
      </c>
      <c r="B12" s="40">
        <v>1</v>
      </c>
      <c r="C12" s="111">
        <f>B12/B5</f>
        <v>1.0752688172043012E-2</v>
      </c>
      <c r="D12" s="60"/>
      <c r="E12" s="45"/>
      <c r="F12" s="46"/>
      <c r="G12" s="46"/>
      <c r="H12" s="46"/>
      <c r="I12" s="46"/>
      <c r="J12" s="125"/>
      <c r="K12" s="64"/>
      <c r="L12" s="65"/>
      <c r="M12" s="64"/>
      <c r="N12" s="46"/>
    </row>
    <row r="13" spans="1:14" x14ac:dyDescent="0.25">
      <c r="A13" s="44" t="s">
        <v>300</v>
      </c>
      <c r="B13" s="40">
        <v>1</v>
      </c>
      <c r="C13" s="111">
        <f>B13/B5</f>
        <v>1.0752688172043012E-2</v>
      </c>
      <c r="D13" s="60"/>
      <c r="E13" s="45"/>
      <c r="F13" s="46"/>
      <c r="G13" s="46"/>
      <c r="H13" s="46"/>
      <c r="I13" s="46"/>
      <c r="J13" s="125"/>
      <c r="K13" s="64"/>
      <c r="L13" s="65"/>
      <c r="M13" s="64"/>
      <c r="N13" s="46"/>
    </row>
    <row r="14" spans="1:14" x14ac:dyDescent="0.25">
      <c r="A14" s="44" t="s">
        <v>325</v>
      </c>
      <c r="B14" s="40">
        <v>10</v>
      </c>
      <c r="C14" s="111">
        <f>B14/B5</f>
        <v>0.10752688172043011</v>
      </c>
      <c r="D14" s="60"/>
      <c r="E14" s="45"/>
      <c r="F14" s="46"/>
      <c r="G14" s="46"/>
      <c r="H14" s="46"/>
      <c r="I14" s="46"/>
      <c r="J14" s="125"/>
      <c r="K14" s="64"/>
      <c r="L14" s="65"/>
      <c r="M14" s="64"/>
      <c r="N14" s="46"/>
    </row>
    <row r="15" spans="1:14" x14ac:dyDescent="0.25">
      <c r="A15" s="44" t="s">
        <v>278</v>
      </c>
      <c r="B15" s="40">
        <v>3</v>
      </c>
      <c r="C15" s="111">
        <f>B15/B5</f>
        <v>3.2258064516129031E-2</v>
      </c>
      <c r="D15" s="60"/>
      <c r="E15" s="45"/>
      <c r="F15" s="46"/>
      <c r="G15" s="46"/>
      <c r="H15" s="46"/>
      <c r="I15" s="46"/>
      <c r="J15" s="125"/>
      <c r="K15" s="64"/>
      <c r="L15" s="65"/>
      <c r="M15" s="64"/>
      <c r="N15" s="46"/>
    </row>
    <row r="16" spans="1:14" ht="14.25" customHeight="1" x14ac:dyDescent="0.25">
      <c r="A16" s="78" t="s">
        <v>336</v>
      </c>
      <c r="B16" s="45">
        <v>1</v>
      </c>
      <c r="C16" s="111">
        <f>B16/B5</f>
        <v>1.0752688172043012E-2</v>
      </c>
      <c r="D16" s="60"/>
      <c r="E16" s="45"/>
      <c r="F16" s="46"/>
      <c r="G16" s="46"/>
      <c r="H16" s="46"/>
      <c r="I16" s="46"/>
      <c r="J16" s="125"/>
      <c r="K16" s="64"/>
      <c r="L16" s="65"/>
      <c r="M16" s="64"/>
      <c r="N16" s="46"/>
    </row>
    <row r="17" spans="1:14" ht="15.75" thickBot="1" x14ac:dyDescent="0.3">
      <c r="A17" s="47" t="s">
        <v>326</v>
      </c>
      <c r="B17" s="48">
        <v>1</v>
      </c>
      <c r="C17" s="116">
        <f>B17/B5</f>
        <v>1.0752688172043012E-2</v>
      </c>
      <c r="D17" s="60"/>
      <c r="E17" s="45"/>
      <c r="F17" s="46"/>
      <c r="G17" s="46"/>
      <c r="H17" s="46"/>
      <c r="I17" s="46"/>
      <c r="J17" s="125"/>
      <c r="K17" s="64"/>
      <c r="L17" s="65"/>
      <c r="M17" s="64"/>
      <c r="N17" s="46"/>
    </row>
    <row r="18" spans="1:14" ht="15.75" thickBot="1" x14ac:dyDescent="0.3">
      <c r="A18" s="49" t="s">
        <v>327</v>
      </c>
      <c r="B18" s="102">
        <f>SUM(B19:B30)</f>
        <v>22</v>
      </c>
      <c r="C18" s="118"/>
      <c r="D18" s="120"/>
      <c r="E18" s="50"/>
      <c r="F18" s="51"/>
      <c r="G18" s="51"/>
      <c r="H18" s="51"/>
      <c r="I18" s="51"/>
      <c r="J18" s="126"/>
      <c r="K18" s="135"/>
      <c r="L18" s="52"/>
      <c r="M18" s="135"/>
      <c r="N18" s="51"/>
    </row>
    <row r="19" spans="1:14" x14ac:dyDescent="0.25">
      <c r="A19" s="53" t="s">
        <v>318</v>
      </c>
      <c r="B19" s="98">
        <v>1</v>
      </c>
      <c r="C19" s="60">
        <f>B19/B18</f>
        <v>4.5454545454545456E-2</v>
      </c>
      <c r="D19" s="89"/>
      <c r="E19" s="55"/>
      <c r="F19" s="54"/>
      <c r="G19" s="55"/>
      <c r="H19" s="54"/>
      <c r="I19" s="54"/>
      <c r="J19" s="55"/>
      <c r="K19" s="56"/>
      <c r="L19" s="57"/>
      <c r="M19" s="56"/>
      <c r="N19" s="54"/>
    </row>
    <row r="20" spans="1:14" x14ac:dyDescent="0.25">
      <c r="A20" s="58" t="s">
        <v>319</v>
      </c>
      <c r="B20" s="99">
        <v>5</v>
      </c>
      <c r="C20" s="60">
        <f>B20/B18</f>
        <v>0.22727272727272727</v>
      </c>
      <c r="D20" s="60"/>
      <c r="E20" s="61"/>
      <c r="F20" s="59"/>
      <c r="G20" s="61"/>
      <c r="H20" s="59"/>
      <c r="I20" s="59"/>
      <c r="J20" s="61"/>
      <c r="K20" s="62"/>
      <c r="L20" s="63"/>
      <c r="M20" s="62"/>
      <c r="N20" s="59"/>
    </row>
    <row r="21" spans="1:14" ht="24.75" x14ac:dyDescent="0.25">
      <c r="A21" s="58" t="s">
        <v>320</v>
      </c>
      <c r="B21" s="99">
        <v>1</v>
      </c>
      <c r="C21" s="60">
        <f>B21/B18</f>
        <v>4.5454545454545456E-2</v>
      </c>
      <c r="D21" s="60"/>
      <c r="E21" s="61"/>
      <c r="F21" s="59"/>
      <c r="G21" s="61"/>
      <c r="H21" s="59"/>
      <c r="I21" s="59"/>
      <c r="J21" s="61"/>
      <c r="K21" s="64"/>
      <c r="L21" s="65"/>
      <c r="M21" s="64"/>
      <c r="N21" s="59"/>
    </row>
    <row r="22" spans="1:14" x14ac:dyDescent="0.25">
      <c r="A22" s="58" t="s">
        <v>321</v>
      </c>
      <c r="B22" s="99">
        <v>1</v>
      </c>
      <c r="C22" s="60">
        <f>B22/B18</f>
        <v>4.5454545454545456E-2</v>
      </c>
      <c r="D22" s="60"/>
      <c r="E22" s="61"/>
      <c r="F22" s="59"/>
      <c r="G22" s="61"/>
      <c r="H22" s="59"/>
      <c r="I22" s="59"/>
      <c r="J22" s="61"/>
      <c r="K22" s="64"/>
      <c r="L22" s="65"/>
      <c r="M22" s="64"/>
      <c r="N22" s="59"/>
    </row>
    <row r="23" spans="1:14" ht="24.75" x14ac:dyDescent="0.25">
      <c r="A23" s="66" t="s">
        <v>322</v>
      </c>
      <c r="B23" s="99">
        <v>1</v>
      </c>
      <c r="C23" s="60">
        <f>B23/B18</f>
        <v>4.5454545454545456E-2</v>
      </c>
      <c r="D23" s="60"/>
      <c r="E23" s="61"/>
      <c r="F23" s="59"/>
      <c r="G23" s="61"/>
      <c r="H23" s="59"/>
      <c r="I23" s="59"/>
      <c r="J23" s="61"/>
      <c r="K23" s="64"/>
      <c r="L23" s="65"/>
      <c r="M23" s="64"/>
      <c r="N23" s="59"/>
    </row>
    <row r="24" spans="1:14" ht="24.75" x14ac:dyDescent="0.25">
      <c r="A24" s="67" t="s">
        <v>323</v>
      </c>
      <c r="B24" s="100">
        <v>1</v>
      </c>
      <c r="C24" s="60">
        <f>B24/B18</f>
        <v>4.5454545454545456E-2</v>
      </c>
      <c r="D24" s="69"/>
      <c r="E24" s="70"/>
      <c r="F24" s="68"/>
      <c r="G24" s="70"/>
      <c r="H24" s="68"/>
      <c r="I24" s="68"/>
      <c r="J24" s="70"/>
      <c r="K24" s="71"/>
      <c r="L24" s="72"/>
      <c r="M24" s="64"/>
      <c r="N24" s="59"/>
    </row>
    <row r="25" spans="1:14" x14ac:dyDescent="0.25">
      <c r="A25" s="67" t="s">
        <v>324</v>
      </c>
      <c r="B25" s="99">
        <v>1</v>
      </c>
      <c r="C25" s="60">
        <f>B25/B18</f>
        <v>4.5454545454545456E-2</v>
      </c>
      <c r="D25" s="60"/>
      <c r="E25" s="61"/>
      <c r="F25" s="59"/>
      <c r="G25" s="61"/>
      <c r="H25" s="59"/>
      <c r="I25" s="59"/>
      <c r="J25" s="61"/>
      <c r="K25" s="64"/>
      <c r="L25" s="65"/>
      <c r="M25" s="64"/>
      <c r="N25" s="59"/>
    </row>
    <row r="26" spans="1:14" x14ac:dyDescent="0.25">
      <c r="A26" s="44" t="s">
        <v>300</v>
      </c>
      <c r="B26" s="61">
        <v>1</v>
      </c>
      <c r="C26" s="60">
        <f>B26/B18</f>
        <v>4.5454545454545456E-2</v>
      </c>
      <c r="D26" s="69"/>
      <c r="E26" s="45"/>
      <c r="F26" s="46"/>
      <c r="G26" s="46"/>
      <c r="H26" s="46"/>
      <c r="I26" s="46"/>
      <c r="J26" s="125"/>
      <c r="K26" s="64"/>
      <c r="L26" s="65"/>
      <c r="M26" s="64"/>
      <c r="N26" s="46"/>
    </row>
    <row r="27" spans="1:14" x14ac:dyDescent="0.25">
      <c r="A27" s="67" t="s">
        <v>325</v>
      </c>
      <c r="B27" s="101">
        <v>1</v>
      </c>
      <c r="C27" s="60">
        <f>B27/B18</f>
        <v>4.5454545454545456E-2</v>
      </c>
      <c r="D27" s="60"/>
      <c r="E27" s="74"/>
      <c r="F27" s="73"/>
      <c r="G27" s="74"/>
      <c r="H27" s="73"/>
      <c r="I27" s="73"/>
      <c r="J27" s="74"/>
      <c r="K27" s="73"/>
      <c r="L27" s="74"/>
      <c r="M27" s="73"/>
      <c r="N27" s="73"/>
    </row>
    <row r="28" spans="1:14" x14ac:dyDescent="0.25">
      <c r="A28" s="67" t="s">
        <v>278</v>
      </c>
      <c r="B28" s="99">
        <v>4</v>
      </c>
      <c r="C28" s="60">
        <f>B28/B18</f>
        <v>0.18181818181818182</v>
      </c>
      <c r="D28" s="60"/>
      <c r="E28" s="61"/>
      <c r="F28" s="59"/>
      <c r="G28" s="61"/>
      <c r="H28" s="59"/>
      <c r="I28" s="59"/>
      <c r="J28" s="61"/>
      <c r="K28" s="64"/>
      <c r="L28" s="65"/>
      <c r="M28" s="64"/>
      <c r="N28" s="59"/>
    </row>
    <row r="29" spans="1:14" ht="14.25" customHeight="1" x14ac:dyDescent="0.25">
      <c r="A29" s="78" t="s">
        <v>336</v>
      </c>
      <c r="B29" s="70">
        <v>4</v>
      </c>
      <c r="C29" s="60">
        <f>B29/B18</f>
        <v>0.18181818181818182</v>
      </c>
      <c r="D29" s="69"/>
      <c r="E29" s="45"/>
      <c r="F29" s="46"/>
      <c r="G29" s="46"/>
      <c r="H29" s="46"/>
      <c r="I29" s="46"/>
      <c r="J29" s="125"/>
      <c r="K29" s="64"/>
      <c r="L29" s="65"/>
      <c r="M29" s="64"/>
      <c r="N29" s="46"/>
    </row>
    <row r="30" spans="1:14" ht="15.75" thickBot="1" x14ac:dyDescent="0.3">
      <c r="A30" s="103" t="s">
        <v>326</v>
      </c>
      <c r="B30" s="100">
        <v>1</v>
      </c>
      <c r="C30" s="69">
        <f>B30/B18</f>
        <v>4.5454545454545456E-2</v>
      </c>
      <c r="D30" s="69"/>
      <c r="E30" s="70"/>
      <c r="F30" s="68"/>
      <c r="G30" s="70"/>
      <c r="H30" s="68"/>
      <c r="I30" s="68"/>
      <c r="J30" s="70"/>
      <c r="K30" s="71"/>
      <c r="L30" s="72"/>
      <c r="M30" s="76"/>
      <c r="N30" s="68"/>
    </row>
    <row r="31" spans="1:14" ht="15.75" thickBot="1" x14ac:dyDescent="0.3">
      <c r="A31" s="104" t="s">
        <v>328</v>
      </c>
      <c r="B31" s="105"/>
      <c r="C31" s="106"/>
      <c r="D31" s="106"/>
      <c r="E31" s="107"/>
      <c r="F31" s="108"/>
      <c r="G31" s="108"/>
      <c r="H31" s="108"/>
      <c r="I31" s="108"/>
      <c r="J31" s="105"/>
      <c r="K31" s="77"/>
      <c r="L31" s="109"/>
      <c r="M31" s="109"/>
      <c r="N31" s="110"/>
    </row>
    <row r="32" spans="1:14" x14ac:dyDescent="0.25">
      <c r="A32" s="78"/>
      <c r="B32" s="46"/>
      <c r="C32" s="69"/>
      <c r="D32" s="112"/>
      <c r="E32" s="45"/>
      <c r="F32" s="46"/>
      <c r="G32" s="46"/>
      <c r="H32" s="46"/>
      <c r="I32" s="46"/>
      <c r="J32" s="125"/>
      <c r="K32" s="71"/>
      <c r="L32" s="79"/>
      <c r="M32" s="79"/>
      <c r="N32" s="46"/>
    </row>
    <row r="33" spans="1:14" ht="15.75" thickBot="1" x14ac:dyDescent="0.3">
      <c r="A33" s="80" t="s">
        <v>329</v>
      </c>
      <c r="B33" s="81">
        <v>0.96</v>
      </c>
      <c r="C33" s="82"/>
      <c r="D33" s="113"/>
      <c r="E33" s="83"/>
      <c r="F33" s="84"/>
      <c r="G33" s="84"/>
      <c r="H33" s="84"/>
      <c r="I33" s="84"/>
      <c r="J33" s="127"/>
      <c r="K33" s="85"/>
      <c r="L33" s="86"/>
      <c r="M33" s="86"/>
      <c r="N33" s="87"/>
    </row>
    <row r="34" spans="1:14" x14ac:dyDescent="0.25">
      <c r="A34" s="39" t="s">
        <v>330</v>
      </c>
      <c r="B34" s="88">
        <v>1</v>
      </c>
      <c r="C34" s="89"/>
      <c r="D34" s="35"/>
      <c r="E34" s="36"/>
      <c r="F34" s="37"/>
      <c r="G34" s="37"/>
      <c r="H34" s="37"/>
      <c r="I34" s="37"/>
      <c r="J34" s="123"/>
      <c r="K34" s="62"/>
      <c r="L34" s="129"/>
      <c r="M34" s="38"/>
      <c r="N34" s="37"/>
    </row>
    <row r="35" spans="1:14" x14ac:dyDescent="0.25">
      <c r="A35" s="44" t="s">
        <v>331</v>
      </c>
      <c r="B35" s="90">
        <v>1</v>
      </c>
      <c r="C35" s="60"/>
      <c r="D35" s="114"/>
      <c r="E35" s="40"/>
      <c r="F35" s="41"/>
      <c r="G35" s="41"/>
      <c r="H35" s="41"/>
      <c r="I35" s="41"/>
      <c r="J35" s="124"/>
      <c r="K35" s="64"/>
      <c r="L35" s="130"/>
      <c r="M35" s="43"/>
      <c r="N35" s="41"/>
    </row>
    <row r="36" spans="1:14" x14ac:dyDescent="0.25">
      <c r="A36" s="44" t="s">
        <v>332</v>
      </c>
      <c r="B36" s="90">
        <v>0.95</v>
      </c>
      <c r="C36" s="60"/>
      <c r="D36" s="114"/>
      <c r="E36" s="40"/>
      <c r="F36" s="41"/>
      <c r="G36" s="41"/>
      <c r="H36" s="41"/>
      <c r="I36" s="41"/>
      <c r="J36" s="124"/>
      <c r="K36" s="64"/>
      <c r="L36" s="130"/>
      <c r="M36" s="43"/>
      <c r="N36" s="41"/>
    </row>
    <row r="37" spans="1:14" x14ac:dyDescent="0.25">
      <c r="A37" s="44" t="s">
        <v>333</v>
      </c>
      <c r="B37" s="90">
        <v>0.99</v>
      </c>
      <c r="C37" s="60"/>
      <c r="D37" s="114"/>
      <c r="E37" s="40"/>
      <c r="F37" s="41"/>
      <c r="G37" s="41"/>
      <c r="H37" s="41"/>
      <c r="I37" s="41"/>
      <c r="J37" s="124"/>
      <c r="K37" s="64"/>
      <c r="L37" s="130"/>
      <c r="M37" s="43"/>
      <c r="N37" s="41"/>
    </row>
    <row r="38" spans="1:14" x14ac:dyDescent="0.25">
      <c r="A38" s="44" t="s">
        <v>334</v>
      </c>
      <c r="B38" s="90">
        <v>0.85</v>
      </c>
      <c r="C38" s="60"/>
      <c r="D38" s="114"/>
      <c r="E38" s="40"/>
      <c r="F38" s="41"/>
      <c r="G38" s="41"/>
      <c r="H38" s="41"/>
      <c r="I38" s="41"/>
      <c r="J38" s="124"/>
      <c r="K38" s="64"/>
      <c r="L38" s="130"/>
      <c r="M38" s="43"/>
      <c r="N38" s="41"/>
    </row>
    <row r="39" spans="1:14" x14ac:dyDescent="0.25">
      <c r="A39" s="78" t="s">
        <v>337</v>
      </c>
      <c r="B39" s="96">
        <v>0.99</v>
      </c>
      <c r="C39" s="69"/>
      <c r="D39" s="112"/>
      <c r="E39" s="45"/>
      <c r="F39" s="46"/>
      <c r="G39" s="46"/>
      <c r="H39" s="46"/>
      <c r="I39" s="46"/>
      <c r="J39" s="125"/>
      <c r="K39" s="71"/>
      <c r="L39" s="131"/>
      <c r="M39" s="97"/>
      <c r="N39" s="46"/>
    </row>
    <row r="40" spans="1:14" x14ac:dyDescent="0.25">
      <c r="A40" s="78" t="s">
        <v>341</v>
      </c>
      <c r="B40" s="96">
        <v>0.9</v>
      </c>
      <c r="C40" s="69"/>
      <c r="D40" s="112"/>
      <c r="E40" s="45"/>
      <c r="F40" s="46"/>
      <c r="G40" s="46"/>
      <c r="H40" s="46"/>
      <c r="I40" s="46"/>
      <c r="J40" s="125"/>
      <c r="K40" s="71"/>
      <c r="L40" s="131"/>
      <c r="M40" s="97"/>
      <c r="N40" s="46"/>
    </row>
    <row r="41" spans="1:14" ht="15.75" thickBot="1" x14ac:dyDescent="0.3">
      <c r="A41" s="91" t="s">
        <v>335</v>
      </c>
      <c r="B41" s="92">
        <v>0.99</v>
      </c>
      <c r="C41" s="75"/>
      <c r="D41" s="115"/>
      <c r="E41" s="93"/>
      <c r="F41" s="94"/>
      <c r="G41" s="94"/>
      <c r="H41" s="94"/>
      <c r="I41" s="94"/>
      <c r="J41" s="128"/>
      <c r="K41" s="76"/>
      <c r="L41" s="132"/>
      <c r="M41" s="95"/>
      <c r="N41" s="94"/>
    </row>
  </sheetData>
  <mergeCells count="4">
    <mergeCell ref="B1:H1"/>
    <mergeCell ref="B2:N2"/>
    <mergeCell ref="B3:H3"/>
    <mergeCell ref="I3:N3"/>
  </mergeCells>
  <pageMargins left="0.7" right="0.7" top="0.75" bottom="0.75" header="0.3" footer="0.3"/>
  <pageSetup paperSize="9" orientation="portrait" horizontalDpi="0" verticalDpi="0" r:id="rId1"/>
  <ignoredErrors>
    <ignoredError sqref="B5" formulaRange="1"/>
  </ignoredError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97"/>
  <sheetViews>
    <sheetView tabSelected="1" workbookViewId="0">
      <selection activeCell="G5" sqref="G5"/>
    </sheetView>
  </sheetViews>
  <sheetFormatPr baseColWidth="10" defaultRowHeight="15" x14ac:dyDescent="0.25"/>
  <cols>
    <col min="1" max="1" width="7.42578125" style="7" bestFit="1" customWidth="1"/>
    <col min="2" max="2" width="12.5703125" style="7" bestFit="1" customWidth="1"/>
    <col min="3" max="3" width="7.7109375" style="7" customWidth="1"/>
    <col min="4" max="4" width="20" style="8" customWidth="1"/>
    <col min="5" max="5" width="9.7109375" style="8" bestFit="1" customWidth="1"/>
    <col min="6" max="6" width="9.28515625" style="8" bestFit="1" customWidth="1"/>
    <col min="7" max="7" width="10.42578125" style="8" customWidth="1"/>
    <col min="8" max="8" width="7.7109375" style="8" customWidth="1"/>
    <col min="9" max="9" width="3.5703125" style="7" bestFit="1" customWidth="1"/>
    <col min="10" max="10" width="10.7109375" style="7" bestFit="1" customWidth="1"/>
    <col min="11" max="11" width="9" style="7" bestFit="1" customWidth="1"/>
    <col min="12" max="12" width="10.42578125" style="147" bestFit="1" customWidth="1"/>
    <col min="13" max="13" width="9" style="147" bestFit="1" customWidth="1"/>
    <col min="14" max="14" width="10.42578125" style="147" bestFit="1" customWidth="1"/>
    <col min="15" max="16" width="9" style="147" bestFit="1" customWidth="1"/>
    <col min="17" max="17" width="9" style="7" bestFit="1" customWidth="1"/>
    <col min="18" max="18" width="14.7109375" style="8" bestFit="1" customWidth="1"/>
    <col min="19" max="19" width="14.42578125" style="7" bestFit="1" customWidth="1"/>
    <col min="20" max="20" width="6.42578125" style="7" bestFit="1" customWidth="1"/>
    <col min="21" max="21" width="9.7109375" style="7" bestFit="1" customWidth="1"/>
    <col min="22" max="23" width="7.42578125" style="7" customWidth="1"/>
  </cols>
  <sheetData>
    <row r="1" spans="1:23" s="18" customFormat="1" ht="68.25" x14ac:dyDescent="0.25">
      <c r="A1" s="2" t="s">
        <v>1</v>
      </c>
      <c r="B1" s="2" t="s">
        <v>110</v>
      </c>
      <c r="C1" s="2" t="s">
        <v>111</v>
      </c>
      <c r="D1" s="2" t="s">
        <v>10</v>
      </c>
      <c r="E1" s="2" t="s">
        <v>48</v>
      </c>
      <c r="F1" s="2" t="s">
        <v>49</v>
      </c>
      <c r="G1" s="2" t="s">
        <v>106</v>
      </c>
      <c r="H1" s="2" t="s">
        <v>107</v>
      </c>
      <c r="I1" s="2" t="s">
        <v>32</v>
      </c>
      <c r="J1" s="2" t="s">
        <v>24</v>
      </c>
      <c r="K1" s="2" t="s">
        <v>2</v>
      </c>
      <c r="L1" s="2" t="s">
        <v>3</v>
      </c>
      <c r="M1" s="2" t="s">
        <v>69</v>
      </c>
      <c r="N1" s="2" t="s">
        <v>4</v>
      </c>
      <c r="O1" s="2" t="s">
        <v>7</v>
      </c>
      <c r="P1" s="2" t="s">
        <v>8</v>
      </c>
      <c r="Q1" s="2" t="s">
        <v>5</v>
      </c>
      <c r="R1" s="2" t="s">
        <v>6</v>
      </c>
      <c r="S1" s="2" t="s">
        <v>45</v>
      </c>
      <c r="T1" s="2"/>
      <c r="U1" s="2" t="s">
        <v>108</v>
      </c>
      <c r="V1" s="2" t="s">
        <v>63</v>
      </c>
      <c r="W1" s="2" t="s">
        <v>109</v>
      </c>
    </row>
    <row r="2" spans="1:23" s="11" customFormat="1" ht="23.25" x14ac:dyDescent="0.25">
      <c r="A2" s="9" t="s">
        <v>73</v>
      </c>
      <c r="B2" s="9">
        <v>1</v>
      </c>
      <c r="C2" s="9">
        <v>2</v>
      </c>
      <c r="D2" s="10" t="s">
        <v>23</v>
      </c>
      <c r="E2" s="10" t="s">
        <v>43</v>
      </c>
      <c r="F2" s="10" t="s">
        <v>370</v>
      </c>
      <c r="G2" s="10" t="s">
        <v>430</v>
      </c>
      <c r="H2" s="10" t="s">
        <v>52</v>
      </c>
      <c r="I2" s="9"/>
      <c r="J2" s="9" t="s">
        <v>25</v>
      </c>
      <c r="K2" s="12">
        <v>42949</v>
      </c>
      <c r="L2" s="13">
        <v>0.21249999999999999</v>
      </c>
      <c r="M2" s="12">
        <v>42949</v>
      </c>
      <c r="N2" s="13">
        <v>0.21249999999999999</v>
      </c>
      <c r="O2" s="12">
        <v>42949</v>
      </c>
      <c r="P2" s="13">
        <v>0.22916666666666666</v>
      </c>
      <c r="Q2" s="13">
        <f>P2-N2</f>
        <v>1.6666666666666663E-2</v>
      </c>
      <c r="R2" s="10"/>
      <c r="S2" s="9" t="s">
        <v>43</v>
      </c>
      <c r="T2" s="9" t="s">
        <v>46</v>
      </c>
      <c r="U2" s="9"/>
      <c r="V2" s="9"/>
      <c r="W2" s="9"/>
    </row>
    <row r="3" spans="1:23" s="11" customFormat="1" ht="34.5" x14ac:dyDescent="0.25">
      <c r="A3" s="9" t="s">
        <v>74</v>
      </c>
      <c r="B3" s="9">
        <v>2</v>
      </c>
      <c r="C3" s="9">
        <v>24</v>
      </c>
      <c r="D3" s="10" t="s">
        <v>70</v>
      </c>
      <c r="E3" s="10" t="s">
        <v>420</v>
      </c>
      <c r="F3" s="10" t="s">
        <v>365</v>
      </c>
      <c r="G3" s="10" t="s">
        <v>431</v>
      </c>
      <c r="H3" s="10" t="s">
        <v>58</v>
      </c>
      <c r="I3" s="9"/>
      <c r="J3" s="9" t="s">
        <v>29</v>
      </c>
      <c r="K3" s="12">
        <v>42950</v>
      </c>
      <c r="L3" s="13">
        <v>0.26111111111111113</v>
      </c>
      <c r="M3" s="12">
        <v>42950</v>
      </c>
      <c r="N3" s="13">
        <v>0.26111111111111113</v>
      </c>
      <c r="O3" s="12">
        <v>42950</v>
      </c>
      <c r="P3" s="13">
        <v>0.52083333333333337</v>
      </c>
      <c r="Q3" s="13">
        <f t="shared" ref="Q3:Q11" si="0">P3-N3</f>
        <v>0.25972222222222224</v>
      </c>
      <c r="R3" s="10"/>
      <c r="S3" s="9"/>
      <c r="T3" s="9"/>
      <c r="U3" s="9"/>
      <c r="V3" s="9"/>
      <c r="W3" s="9"/>
    </row>
    <row r="4" spans="1:23" s="11" customFormat="1" ht="34.5" x14ac:dyDescent="0.25">
      <c r="A4" s="9" t="s">
        <v>75</v>
      </c>
      <c r="B4" s="9">
        <v>1</v>
      </c>
      <c r="C4" s="9">
        <v>2</v>
      </c>
      <c r="D4" s="10" t="s">
        <v>71</v>
      </c>
      <c r="E4" s="10" t="s">
        <v>363</v>
      </c>
      <c r="F4" s="10" t="s">
        <v>366</v>
      </c>
      <c r="G4" s="10" t="s">
        <v>431</v>
      </c>
      <c r="H4" s="10" t="s">
        <v>58</v>
      </c>
      <c r="I4" s="9">
        <v>201</v>
      </c>
      <c r="J4" s="9" t="s">
        <v>29</v>
      </c>
      <c r="K4" s="12">
        <v>42951</v>
      </c>
      <c r="L4" s="13">
        <v>0.28888888888888892</v>
      </c>
      <c r="M4" s="12">
        <v>42951</v>
      </c>
      <c r="N4" s="13">
        <v>0.28888888888888892</v>
      </c>
      <c r="O4" s="12">
        <v>42951</v>
      </c>
      <c r="P4" s="13">
        <v>0.46875</v>
      </c>
      <c r="Q4" s="13">
        <f t="shared" si="0"/>
        <v>0.17986111111111108</v>
      </c>
      <c r="R4" s="10"/>
      <c r="S4" s="9"/>
      <c r="T4" s="9"/>
      <c r="U4" s="9"/>
      <c r="V4" s="9"/>
      <c r="W4" s="9"/>
    </row>
    <row r="5" spans="1:23" s="11" customFormat="1" ht="45.75" x14ac:dyDescent="0.25">
      <c r="A5" s="9" t="s">
        <v>76</v>
      </c>
      <c r="B5" s="9">
        <v>3</v>
      </c>
      <c r="C5" s="9">
        <v>76</v>
      </c>
      <c r="D5" s="10" t="s">
        <v>72</v>
      </c>
      <c r="E5" s="10" t="s">
        <v>43</v>
      </c>
      <c r="F5" s="10" t="s">
        <v>422</v>
      </c>
      <c r="G5" s="10" t="s">
        <v>431</v>
      </c>
      <c r="H5" s="10" t="s">
        <v>58</v>
      </c>
      <c r="I5" s="9">
        <v>201</v>
      </c>
      <c r="J5" s="9" t="s">
        <v>29</v>
      </c>
      <c r="K5" s="12">
        <v>42952</v>
      </c>
      <c r="L5" s="13">
        <v>0.34097222222222223</v>
      </c>
      <c r="M5" s="12">
        <v>42952</v>
      </c>
      <c r="N5" s="13">
        <v>0.34097222222222223</v>
      </c>
      <c r="O5" s="12">
        <v>42952</v>
      </c>
      <c r="P5" s="13">
        <v>0.64583333333333337</v>
      </c>
      <c r="Q5" s="13">
        <f t="shared" si="0"/>
        <v>0.30486111111111114</v>
      </c>
      <c r="R5" s="10"/>
      <c r="S5" s="9"/>
      <c r="T5" s="9"/>
      <c r="U5" s="9"/>
      <c r="V5" s="9"/>
      <c r="W5" s="9"/>
    </row>
    <row r="6" spans="1:23" s="11" customFormat="1" ht="34.5" x14ac:dyDescent="0.25">
      <c r="A6" s="9" t="s">
        <v>77</v>
      </c>
      <c r="B6" s="9">
        <v>1</v>
      </c>
      <c r="C6" s="9">
        <v>2</v>
      </c>
      <c r="D6" s="10" t="s">
        <v>202</v>
      </c>
      <c r="E6" s="10" t="s">
        <v>363</v>
      </c>
      <c r="F6" s="10" t="s">
        <v>367</v>
      </c>
      <c r="G6" s="10" t="s">
        <v>430</v>
      </c>
      <c r="H6" s="10" t="s">
        <v>54</v>
      </c>
      <c r="I6" s="9">
        <v>131</v>
      </c>
      <c r="J6" s="9" t="s">
        <v>30</v>
      </c>
      <c r="K6" s="12">
        <v>42953</v>
      </c>
      <c r="L6" s="13">
        <v>0.83611111111111114</v>
      </c>
      <c r="M6" s="12">
        <v>42953</v>
      </c>
      <c r="N6" s="13">
        <v>0.83611111111111114</v>
      </c>
      <c r="O6" s="12">
        <v>42953</v>
      </c>
      <c r="P6" s="13">
        <v>0.875</v>
      </c>
      <c r="Q6" s="13">
        <f t="shared" si="0"/>
        <v>3.8888888888888862E-2</v>
      </c>
      <c r="R6" s="10"/>
      <c r="S6" s="9"/>
      <c r="T6" s="9"/>
      <c r="U6" s="9"/>
      <c r="V6" s="9"/>
      <c r="W6" s="9"/>
    </row>
    <row r="7" spans="1:23" s="11" customFormat="1" ht="34.5" x14ac:dyDescent="0.25">
      <c r="A7" s="9" t="s">
        <v>78</v>
      </c>
      <c r="B7" s="9">
        <v>2</v>
      </c>
      <c r="C7" s="9">
        <v>24</v>
      </c>
      <c r="D7" s="10" t="s">
        <v>53</v>
      </c>
      <c r="E7" s="10" t="s">
        <v>418</v>
      </c>
      <c r="F7" s="10" t="s">
        <v>364</v>
      </c>
      <c r="G7" s="10" t="s">
        <v>425</v>
      </c>
      <c r="H7" s="10" t="s">
        <v>51</v>
      </c>
      <c r="I7" s="9"/>
      <c r="J7" s="9" t="s">
        <v>29</v>
      </c>
      <c r="K7" s="12">
        <v>42955</v>
      </c>
      <c r="L7" s="13">
        <v>0.35833333333333334</v>
      </c>
      <c r="M7" s="12">
        <v>42955</v>
      </c>
      <c r="N7" s="13">
        <v>0.35833333333333334</v>
      </c>
      <c r="O7" s="12">
        <v>42955</v>
      </c>
      <c r="P7" s="13">
        <v>0.75</v>
      </c>
      <c r="Q7" s="13">
        <f t="shared" si="0"/>
        <v>0.39166666666666666</v>
      </c>
      <c r="R7" s="10"/>
      <c r="S7" s="9"/>
      <c r="T7" s="9"/>
      <c r="U7" s="9"/>
      <c r="V7" s="9"/>
      <c r="W7" s="9"/>
    </row>
    <row r="8" spans="1:23" s="11" customFormat="1" ht="34.5" x14ac:dyDescent="0.25">
      <c r="A8" s="9" t="s">
        <v>79</v>
      </c>
      <c r="B8" s="9">
        <v>1</v>
      </c>
      <c r="C8" s="9">
        <v>2</v>
      </c>
      <c r="D8" s="10" t="s">
        <v>202</v>
      </c>
      <c r="E8" s="10" t="s">
        <v>363</v>
      </c>
      <c r="F8" s="10" t="s">
        <v>367</v>
      </c>
      <c r="G8" s="10" t="s">
        <v>431</v>
      </c>
      <c r="H8" s="10" t="s">
        <v>55</v>
      </c>
      <c r="I8" s="9">
        <v>231</v>
      </c>
      <c r="J8" s="9" t="s">
        <v>29</v>
      </c>
      <c r="K8" s="12">
        <v>42957</v>
      </c>
      <c r="L8" s="13">
        <v>0.35694444444444445</v>
      </c>
      <c r="M8" s="12">
        <v>42957</v>
      </c>
      <c r="N8" s="13">
        <v>0.41666666666666669</v>
      </c>
      <c r="O8" s="12">
        <v>42957</v>
      </c>
      <c r="P8" s="13">
        <v>0.46875</v>
      </c>
      <c r="Q8" s="13">
        <f t="shared" si="0"/>
        <v>5.2083333333333315E-2</v>
      </c>
      <c r="R8" s="10"/>
      <c r="S8" s="9"/>
      <c r="T8" s="9"/>
      <c r="U8" s="9"/>
      <c r="V8" s="9"/>
      <c r="W8" s="9"/>
    </row>
    <row r="9" spans="1:23" s="11" customFormat="1" ht="34.5" x14ac:dyDescent="0.25">
      <c r="A9" s="9" t="s">
        <v>80</v>
      </c>
      <c r="B9" s="9">
        <v>1</v>
      </c>
      <c r="C9" s="9">
        <v>2</v>
      </c>
      <c r="D9" s="10" t="s">
        <v>203</v>
      </c>
      <c r="E9" s="10" t="s">
        <v>363</v>
      </c>
      <c r="F9" s="10" t="s">
        <v>365</v>
      </c>
      <c r="G9" s="10" t="s">
        <v>431</v>
      </c>
      <c r="H9" s="10" t="s">
        <v>55</v>
      </c>
      <c r="I9" s="9">
        <v>232</v>
      </c>
      <c r="J9" s="9" t="s">
        <v>29</v>
      </c>
      <c r="K9" s="12">
        <v>42958</v>
      </c>
      <c r="L9" s="13">
        <v>0.70833333333333337</v>
      </c>
      <c r="M9" s="12">
        <v>42958</v>
      </c>
      <c r="N9" s="13">
        <v>0.70833333333333337</v>
      </c>
      <c r="O9" s="12">
        <v>42958</v>
      </c>
      <c r="P9" s="13">
        <v>0.75</v>
      </c>
      <c r="Q9" s="13">
        <f t="shared" si="0"/>
        <v>4.166666666666663E-2</v>
      </c>
      <c r="R9" s="10"/>
      <c r="S9" s="9"/>
      <c r="T9" s="9"/>
      <c r="U9" s="9"/>
      <c r="V9" s="9"/>
      <c r="W9" s="9"/>
    </row>
    <row r="10" spans="1:23" s="11" customFormat="1" ht="34.5" x14ac:dyDescent="0.25">
      <c r="A10" s="9" t="s">
        <v>81</v>
      </c>
      <c r="B10" s="9">
        <v>2</v>
      </c>
      <c r="C10" s="9">
        <v>24</v>
      </c>
      <c r="D10" s="10" t="s">
        <v>248</v>
      </c>
      <c r="E10" s="4" t="s">
        <v>363</v>
      </c>
      <c r="F10" s="10" t="s">
        <v>421</v>
      </c>
      <c r="G10" s="10" t="s">
        <v>430</v>
      </c>
      <c r="H10" s="10" t="s">
        <v>52</v>
      </c>
      <c r="I10" s="9"/>
      <c r="J10" s="9" t="s">
        <v>30</v>
      </c>
      <c r="K10" s="12">
        <v>42959</v>
      </c>
      <c r="L10" s="13">
        <v>0.70694444444444438</v>
      </c>
      <c r="M10" s="12">
        <v>42959</v>
      </c>
      <c r="N10" s="13">
        <v>0.75</v>
      </c>
      <c r="O10" s="12">
        <v>42959</v>
      </c>
      <c r="P10" s="13">
        <v>0.83333333333333337</v>
      </c>
      <c r="Q10" s="13">
        <f t="shared" si="0"/>
        <v>8.333333333333337E-2</v>
      </c>
      <c r="R10" s="10"/>
      <c r="S10" s="9"/>
      <c r="T10" s="9"/>
      <c r="U10" s="9"/>
      <c r="V10" s="9"/>
      <c r="W10" s="9"/>
    </row>
    <row r="11" spans="1:23" s="11" customFormat="1" ht="34.5" x14ac:dyDescent="0.25">
      <c r="A11" s="9" t="s">
        <v>82</v>
      </c>
      <c r="B11" s="9">
        <v>2</v>
      </c>
      <c r="C11" s="9">
        <v>24</v>
      </c>
      <c r="D11" s="10" t="s">
        <v>248</v>
      </c>
      <c r="E11" s="4" t="s">
        <v>363</v>
      </c>
      <c r="F11" s="10" t="s">
        <v>421</v>
      </c>
      <c r="G11" s="10" t="s">
        <v>430</v>
      </c>
      <c r="H11" s="10" t="s">
        <v>247</v>
      </c>
      <c r="I11" s="9"/>
      <c r="J11" s="9" t="s">
        <v>30</v>
      </c>
      <c r="K11" s="12">
        <v>42959</v>
      </c>
      <c r="L11" s="13">
        <v>0.89930555555555547</v>
      </c>
      <c r="M11" s="12">
        <v>42960</v>
      </c>
      <c r="N11" s="13">
        <v>0.39583333333333331</v>
      </c>
      <c r="O11" s="12">
        <v>42959</v>
      </c>
      <c r="P11" s="13">
        <v>0.58333333333333337</v>
      </c>
      <c r="Q11" s="13">
        <f t="shared" si="0"/>
        <v>0.18750000000000006</v>
      </c>
      <c r="R11" s="10"/>
      <c r="S11" s="9"/>
      <c r="T11" s="9"/>
      <c r="U11" s="9"/>
      <c r="V11" s="9"/>
      <c r="W11" s="9"/>
    </row>
    <row r="12" spans="1:23" s="11" customFormat="1" ht="34.5" x14ac:dyDescent="0.25">
      <c r="A12" s="9" t="s">
        <v>83</v>
      </c>
      <c r="B12" s="9">
        <v>3</v>
      </c>
      <c r="C12" s="9">
        <v>76</v>
      </c>
      <c r="D12" s="10" t="s">
        <v>245</v>
      </c>
      <c r="E12" s="10" t="s">
        <v>43</v>
      </c>
      <c r="F12" s="10" t="s">
        <v>371</v>
      </c>
      <c r="G12" s="10" t="s">
        <v>430</v>
      </c>
      <c r="H12" s="10" t="s">
        <v>54</v>
      </c>
      <c r="I12" s="9">
        <v>102</v>
      </c>
      <c r="J12" s="9" t="s">
        <v>30</v>
      </c>
      <c r="K12" s="12">
        <v>42960</v>
      </c>
      <c r="L12" s="13">
        <v>0.34513888888888888</v>
      </c>
      <c r="M12" s="12"/>
      <c r="N12" s="13"/>
      <c r="O12" s="12"/>
      <c r="P12" s="13"/>
      <c r="Q12" s="9"/>
      <c r="R12" s="10"/>
      <c r="S12" s="9"/>
      <c r="T12" s="9"/>
      <c r="U12" s="9"/>
      <c r="V12" s="9"/>
      <c r="W12" s="9"/>
    </row>
    <row r="13" spans="1:23" s="11" customFormat="1" ht="23.25" x14ac:dyDescent="0.25">
      <c r="A13" s="9" t="s">
        <v>84</v>
      </c>
      <c r="B13" s="9">
        <v>3</v>
      </c>
      <c r="C13" s="9">
        <v>76</v>
      </c>
      <c r="D13" s="10" t="s">
        <v>245</v>
      </c>
      <c r="E13" s="10" t="s">
        <v>43</v>
      </c>
      <c r="F13" s="10" t="s">
        <v>371</v>
      </c>
      <c r="G13" s="10" t="s">
        <v>430</v>
      </c>
      <c r="H13" s="10" t="s">
        <v>52</v>
      </c>
      <c r="I13" s="9">
        <v>132</v>
      </c>
      <c r="J13" s="9" t="s">
        <v>30</v>
      </c>
      <c r="K13" s="12">
        <v>42960</v>
      </c>
      <c r="L13" s="13">
        <v>0.34166666666666662</v>
      </c>
      <c r="M13" s="12"/>
      <c r="N13" s="13"/>
      <c r="O13" s="12"/>
      <c r="P13" s="13"/>
      <c r="Q13" s="9"/>
      <c r="R13" s="10"/>
      <c r="S13" s="9"/>
      <c r="T13" s="9"/>
      <c r="U13" s="9"/>
      <c r="V13" s="9"/>
      <c r="W13" s="9"/>
    </row>
    <row r="14" spans="1:23" s="11" customFormat="1" ht="34.5" x14ac:dyDescent="0.25">
      <c r="A14" s="9" t="s">
        <v>85</v>
      </c>
      <c r="B14" s="9">
        <v>1</v>
      </c>
      <c r="C14" s="9">
        <v>2</v>
      </c>
      <c r="D14" s="10" t="s">
        <v>28</v>
      </c>
      <c r="E14" s="10" t="s">
        <v>363</v>
      </c>
      <c r="F14" s="10" t="s">
        <v>367</v>
      </c>
      <c r="G14" s="10" t="s">
        <v>430</v>
      </c>
      <c r="H14" s="10" t="s">
        <v>54</v>
      </c>
      <c r="I14" s="9">
        <v>302</v>
      </c>
      <c r="J14" s="9" t="s">
        <v>30</v>
      </c>
      <c r="K14" s="12">
        <v>42960</v>
      </c>
      <c r="L14" s="13">
        <v>0.46458333333333335</v>
      </c>
      <c r="M14" s="12">
        <v>42960</v>
      </c>
      <c r="N14" s="13">
        <v>0.46458333333333335</v>
      </c>
      <c r="O14" s="12">
        <v>42960</v>
      </c>
      <c r="P14" s="13">
        <v>0.625</v>
      </c>
      <c r="Q14" s="9"/>
      <c r="R14" s="10"/>
      <c r="S14" s="10" t="s">
        <v>43</v>
      </c>
      <c r="T14" s="10" t="s">
        <v>47</v>
      </c>
      <c r="U14" s="9"/>
      <c r="V14" s="9"/>
      <c r="W14" s="9"/>
    </row>
    <row r="15" spans="1:23" s="11" customFormat="1" ht="23.25" x14ac:dyDescent="0.25">
      <c r="A15" s="9" t="s">
        <v>86</v>
      </c>
      <c r="B15" s="9">
        <v>1</v>
      </c>
      <c r="C15" s="9">
        <v>2</v>
      </c>
      <c r="D15" s="10" t="s">
        <v>31</v>
      </c>
      <c r="E15" s="10" t="s">
        <v>43</v>
      </c>
      <c r="F15" s="10" t="s">
        <v>372</v>
      </c>
      <c r="G15" s="10" t="s">
        <v>431</v>
      </c>
      <c r="H15" s="10" t="s">
        <v>206</v>
      </c>
      <c r="I15" s="9">
        <v>232</v>
      </c>
      <c r="J15" s="9" t="s">
        <v>29</v>
      </c>
      <c r="K15" s="12">
        <v>42961</v>
      </c>
      <c r="L15" s="13">
        <v>0.66666666666666663</v>
      </c>
      <c r="M15" s="12">
        <v>42961</v>
      </c>
      <c r="N15" s="13">
        <v>0.66666666666666663</v>
      </c>
      <c r="O15" s="12">
        <v>42961</v>
      </c>
      <c r="P15" s="13">
        <v>0.68402777777777779</v>
      </c>
      <c r="Q15" s="9"/>
      <c r="R15" s="10"/>
      <c r="S15" s="10" t="s">
        <v>43</v>
      </c>
      <c r="T15" s="9" t="s">
        <v>44</v>
      </c>
      <c r="U15" s="9"/>
      <c r="V15" s="9"/>
      <c r="W15" s="9"/>
    </row>
    <row r="16" spans="1:23" s="11" customFormat="1" ht="23.25" x14ac:dyDescent="0.25">
      <c r="A16" s="9" t="s">
        <v>87</v>
      </c>
      <c r="B16" s="9">
        <v>1</v>
      </c>
      <c r="C16" s="9">
        <v>2</v>
      </c>
      <c r="D16" s="10" t="s">
        <v>232</v>
      </c>
      <c r="E16" s="10" t="s">
        <v>43</v>
      </c>
      <c r="F16" s="10" t="s">
        <v>373</v>
      </c>
      <c r="G16" s="10" t="s">
        <v>427</v>
      </c>
      <c r="H16" s="10" t="s">
        <v>233</v>
      </c>
      <c r="I16" s="9"/>
      <c r="J16" s="9" t="s">
        <v>234</v>
      </c>
      <c r="K16" s="12">
        <v>42961</v>
      </c>
      <c r="L16" s="13">
        <v>0.41666666666666669</v>
      </c>
      <c r="M16" s="12"/>
      <c r="N16" s="13"/>
      <c r="O16" s="12"/>
      <c r="P16" s="13"/>
      <c r="Q16" s="9"/>
      <c r="R16" s="10"/>
      <c r="S16" s="10"/>
      <c r="T16" s="9"/>
      <c r="U16" s="9"/>
      <c r="V16" s="9"/>
      <c r="W16" s="9"/>
    </row>
    <row r="17" spans="1:23" s="11" customFormat="1" ht="34.5" x14ac:dyDescent="0.25">
      <c r="A17" s="9" t="s">
        <v>88</v>
      </c>
      <c r="B17" s="9">
        <v>3</v>
      </c>
      <c r="C17" s="9">
        <v>76</v>
      </c>
      <c r="D17" s="10" t="s">
        <v>33</v>
      </c>
      <c r="E17" s="10" t="s">
        <v>363</v>
      </c>
      <c r="F17" s="10" t="s">
        <v>365</v>
      </c>
      <c r="G17" s="10" t="s">
        <v>431</v>
      </c>
      <c r="H17" s="10" t="s">
        <v>55</v>
      </c>
      <c r="I17" s="9"/>
      <c r="J17" s="9" t="s">
        <v>29</v>
      </c>
      <c r="K17" s="12">
        <v>42961</v>
      </c>
      <c r="L17" s="13">
        <v>0.50347222222222221</v>
      </c>
      <c r="M17" s="12">
        <v>42961</v>
      </c>
      <c r="N17" s="13">
        <v>0.50347222222222221</v>
      </c>
      <c r="O17" s="12">
        <v>42961</v>
      </c>
      <c r="P17" s="13">
        <v>0.52083333333333337</v>
      </c>
      <c r="Q17" s="9"/>
      <c r="R17" s="10"/>
      <c r="S17" s="9"/>
      <c r="T17" s="9"/>
      <c r="U17" s="9"/>
      <c r="V17" s="9"/>
      <c r="W17" s="9"/>
    </row>
    <row r="18" spans="1:23" s="11" customFormat="1" ht="23.25" x14ac:dyDescent="0.25">
      <c r="A18" s="9" t="s">
        <v>89</v>
      </c>
      <c r="B18" s="9">
        <v>2</v>
      </c>
      <c r="C18" s="9">
        <v>24</v>
      </c>
      <c r="D18" s="10" t="s">
        <v>35</v>
      </c>
      <c r="E18" s="10" t="s">
        <v>43</v>
      </c>
      <c r="F18" s="10" t="s">
        <v>374</v>
      </c>
      <c r="G18" s="10" t="s">
        <v>431</v>
      </c>
      <c r="H18" s="10" t="s">
        <v>206</v>
      </c>
      <c r="I18" s="9"/>
      <c r="J18" s="9" t="s">
        <v>29</v>
      </c>
      <c r="K18" s="12">
        <v>42961</v>
      </c>
      <c r="L18" s="13">
        <v>0.76666666666666661</v>
      </c>
      <c r="M18" s="12">
        <v>42961</v>
      </c>
      <c r="N18" s="13">
        <v>0.76736111111111116</v>
      </c>
      <c r="O18" s="12">
        <v>42961</v>
      </c>
      <c r="P18" s="13">
        <v>0.79861111111111116</v>
      </c>
      <c r="Q18" s="9"/>
      <c r="R18" s="10"/>
      <c r="S18" s="9"/>
      <c r="T18" s="9"/>
      <c r="U18" s="9"/>
      <c r="V18" s="9"/>
      <c r="W18" s="9"/>
    </row>
    <row r="19" spans="1:23" s="11" customFormat="1" ht="34.5" x14ac:dyDescent="0.25">
      <c r="A19" s="9" t="s">
        <v>90</v>
      </c>
      <c r="B19" s="9">
        <v>3</v>
      </c>
      <c r="C19" s="9">
        <v>76</v>
      </c>
      <c r="D19" s="10" t="s">
        <v>34</v>
      </c>
      <c r="E19" s="4" t="s">
        <v>363</v>
      </c>
      <c r="F19" s="10" t="s">
        <v>421</v>
      </c>
      <c r="G19" s="10" t="s">
        <v>425</v>
      </c>
      <c r="H19" s="10" t="s">
        <v>51</v>
      </c>
      <c r="I19" s="9"/>
      <c r="J19" s="9" t="s">
        <v>29</v>
      </c>
      <c r="K19" s="12">
        <v>42962</v>
      </c>
      <c r="L19" s="13">
        <v>0.7416666666666667</v>
      </c>
      <c r="M19" s="12">
        <v>42962</v>
      </c>
      <c r="N19" s="13">
        <v>0.7416666666666667</v>
      </c>
      <c r="O19" s="12">
        <v>42962</v>
      </c>
      <c r="P19" s="13">
        <v>0.83333333333333337</v>
      </c>
      <c r="Q19" s="9"/>
      <c r="R19" s="10"/>
      <c r="S19" s="9"/>
      <c r="T19" s="9"/>
      <c r="U19" s="9"/>
      <c r="V19" s="9"/>
      <c r="W19" s="9"/>
    </row>
    <row r="20" spans="1:23" s="11" customFormat="1" ht="23.25" x14ac:dyDescent="0.25">
      <c r="A20" s="9" t="s">
        <v>91</v>
      </c>
      <c r="B20" s="9">
        <v>1</v>
      </c>
      <c r="C20" s="9">
        <v>2</v>
      </c>
      <c r="D20" s="10" t="s">
        <v>232</v>
      </c>
      <c r="E20" s="10" t="s">
        <v>43</v>
      </c>
      <c r="F20" s="10" t="s">
        <v>373</v>
      </c>
      <c r="G20" s="10" t="s">
        <v>427</v>
      </c>
      <c r="H20" s="10" t="s">
        <v>233</v>
      </c>
      <c r="I20" s="9"/>
      <c r="J20" s="9" t="s">
        <v>234</v>
      </c>
      <c r="K20" s="12">
        <v>42962</v>
      </c>
      <c r="L20" s="13">
        <v>0.4375</v>
      </c>
      <c r="M20" s="12"/>
      <c r="N20" s="13"/>
      <c r="O20" s="12"/>
      <c r="P20" s="13"/>
      <c r="Q20" s="9"/>
      <c r="R20" s="10"/>
      <c r="S20" s="10"/>
      <c r="T20" s="9"/>
      <c r="U20" s="9"/>
      <c r="V20" s="9"/>
      <c r="W20" s="9"/>
    </row>
    <row r="21" spans="1:23" s="11" customFormat="1" ht="34.5" x14ac:dyDescent="0.25">
      <c r="A21" s="9" t="s">
        <v>92</v>
      </c>
      <c r="B21" s="9">
        <v>2</v>
      </c>
      <c r="C21" s="9">
        <v>24</v>
      </c>
      <c r="D21" s="10" t="s">
        <v>35</v>
      </c>
      <c r="E21" s="10" t="s">
        <v>43</v>
      </c>
      <c r="F21" s="10" t="s">
        <v>374</v>
      </c>
      <c r="G21" s="10" t="s">
        <v>430</v>
      </c>
      <c r="H21" s="10" t="s">
        <v>64</v>
      </c>
      <c r="I21" s="9"/>
      <c r="J21" s="9" t="s">
        <v>30</v>
      </c>
      <c r="K21" s="12">
        <v>42961</v>
      </c>
      <c r="L21" s="13">
        <v>0.79166666666666663</v>
      </c>
      <c r="M21" s="12">
        <v>42961</v>
      </c>
      <c r="N21" s="13">
        <v>0.79166666666666663</v>
      </c>
      <c r="O21" s="12">
        <v>42961</v>
      </c>
      <c r="P21" s="13">
        <v>0.8125</v>
      </c>
      <c r="Q21" s="9"/>
      <c r="R21" s="10"/>
      <c r="S21" s="9"/>
      <c r="T21" s="9"/>
      <c r="U21" s="9"/>
      <c r="V21" s="9"/>
      <c r="W21" s="9"/>
    </row>
    <row r="22" spans="1:23" s="11" customFormat="1" ht="34.5" x14ac:dyDescent="0.25">
      <c r="A22" s="9" t="s">
        <v>93</v>
      </c>
      <c r="B22" s="9">
        <v>2</v>
      </c>
      <c r="C22" s="9">
        <v>24</v>
      </c>
      <c r="D22" s="10" t="s">
        <v>35</v>
      </c>
      <c r="E22" s="10" t="s">
        <v>43</v>
      </c>
      <c r="F22" s="10" t="s">
        <v>374</v>
      </c>
      <c r="G22" s="10" t="s">
        <v>430</v>
      </c>
      <c r="H22" s="10" t="s">
        <v>64</v>
      </c>
      <c r="I22" s="9"/>
      <c r="J22" s="9" t="s">
        <v>25</v>
      </c>
      <c r="K22" s="12">
        <v>42961</v>
      </c>
      <c r="L22" s="13">
        <v>0</v>
      </c>
      <c r="M22" s="12">
        <v>42961</v>
      </c>
      <c r="N22" s="13">
        <v>0</v>
      </c>
      <c r="O22" s="12">
        <v>42961</v>
      </c>
      <c r="P22" s="13">
        <v>4.1666666666666664E-2</v>
      </c>
      <c r="Q22" s="9"/>
      <c r="R22" s="10"/>
      <c r="S22" s="9"/>
      <c r="T22" s="9"/>
      <c r="U22" s="9"/>
      <c r="V22" s="9"/>
      <c r="W22" s="9"/>
    </row>
    <row r="23" spans="1:23" s="11" customFormat="1" ht="34.5" x14ac:dyDescent="0.25">
      <c r="A23" s="9" t="s">
        <v>94</v>
      </c>
      <c r="B23" s="9">
        <v>2</v>
      </c>
      <c r="C23" s="9">
        <v>24</v>
      </c>
      <c r="D23" s="10" t="s">
        <v>35</v>
      </c>
      <c r="E23" s="10" t="s">
        <v>43</v>
      </c>
      <c r="F23" s="10" t="s">
        <v>374</v>
      </c>
      <c r="G23" s="10" t="s">
        <v>430</v>
      </c>
      <c r="H23" s="10" t="s">
        <v>64</v>
      </c>
      <c r="I23" s="9"/>
      <c r="J23" s="9" t="s">
        <v>30</v>
      </c>
      <c r="K23" s="12">
        <v>42961</v>
      </c>
      <c r="L23" s="13">
        <v>0</v>
      </c>
      <c r="M23" s="12">
        <v>42961</v>
      </c>
      <c r="N23" s="13">
        <v>0</v>
      </c>
      <c r="O23" s="12">
        <v>42961</v>
      </c>
      <c r="P23" s="13">
        <v>4.1666666666666664E-2</v>
      </c>
      <c r="Q23" s="9"/>
      <c r="R23" s="10"/>
      <c r="S23" s="9"/>
      <c r="T23" s="9"/>
      <c r="U23" s="9"/>
      <c r="V23" s="9"/>
      <c r="W23" s="9"/>
    </row>
    <row r="24" spans="1:23" s="11" customFormat="1" ht="23.25" x14ac:dyDescent="0.25">
      <c r="A24" s="9" t="s">
        <v>95</v>
      </c>
      <c r="B24" s="9">
        <v>2</v>
      </c>
      <c r="C24" s="9">
        <v>24</v>
      </c>
      <c r="D24" s="10" t="s">
        <v>35</v>
      </c>
      <c r="E24" s="10" t="s">
        <v>43</v>
      </c>
      <c r="F24" s="10" t="s">
        <v>374</v>
      </c>
      <c r="G24" s="10" t="s">
        <v>431</v>
      </c>
      <c r="H24" s="10" t="s">
        <v>56</v>
      </c>
      <c r="I24" s="9"/>
      <c r="J24" s="9" t="s">
        <v>29</v>
      </c>
      <c r="K24" s="12">
        <v>42961</v>
      </c>
      <c r="L24" s="13">
        <v>0</v>
      </c>
      <c r="M24" s="12">
        <v>42961</v>
      </c>
      <c r="N24" s="13">
        <v>0</v>
      </c>
      <c r="O24" s="12">
        <v>42961</v>
      </c>
      <c r="P24" s="13">
        <v>4.1666666666666664E-2</v>
      </c>
      <c r="Q24" s="9"/>
      <c r="R24" s="10"/>
      <c r="S24" s="9"/>
      <c r="T24" s="9"/>
      <c r="U24" s="9"/>
      <c r="V24" s="9"/>
      <c r="W24" s="9"/>
    </row>
    <row r="25" spans="1:23" s="11" customFormat="1" ht="34.5" x14ac:dyDescent="0.25">
      <c r="A25" s="9" t="s">
        <v>96</v>
      </c>
      <c r="B25" s="9">
        <v>2</v>
      </c>
      <c r="C25" s="9">
        <v>24</v>
      </c>
      <c r="D25" s="10" t="s">
        <v>35</v>
      </c>
      <c r="E25" s="10" t="s">
        <v>43</v>
      </c>
      <c r="F25" s="10" t="s">
        <v>374</v>
      </c>
      <c r="G25" s="10" t="s">
        <v>430</v>
      </c>
      <c r="H25" s="10" t="s">
        <v>64</v>
      </c>
      <c r="I25" s="9"/>
      <c r="J25" s="9" t="s">
        <v>25</v>
      </c>
      <c r="K25" s="12">
        <v>42962</v>
      </c>
      <c r="L25" s="13">
        <v>0</v>
      </c>
      <c r="M25" s="12">
        <v>42962</v>
      </c>
      <c r="N25" s="13">
        <v>0</v>
      </c>
      <c r="O25" s="12">
        <v>42962</v>
      </c>
      <c r="P25" s="13">
        <v>2.0833333333333332E-2</v>
      </c>
      <c r="Q25" s="9"/>
      <c r="R25" s="10"/>
      <c r="S25" s="9"/>
      <c r="T25" s="9"/>
      <c r="U25" s="9"/>
      <c r="V25" s="9"/>
      <c r="W25" s="9"/>
    </row>
    <row r="26" spans="1:23" s="11" customFormat="1" ht="34.5" x14ac:dyDescent="0.25">
      <c r="A26" s="9" t="s">
        <v>97</v>
      </c>
      <c r="B26" s="9">
        <v>2</v>
      </c>
      <c r="C26" s="9">
        <v>24</v>
      </c>
      <c r="D26" s="10" t="s">
        <v>35</v>
      </c>
      <c r="E26" s="10" t="s">
        <v>43</v>
      </c>
      <c r="F26" s="10" t="s">
        <v>374</v>
      </c>
      <c r="G26" s="10" t="s">
        <v>430</v>
      </c>
      <c r="H26" s="10" t="s">
        <v>64</v>
      </c>
      <c r="I26" s="9"/>
      <c r="J26" s="9" t="s">
        <v>30</v>
      </c>
      <c r="K26" s="12">
        <v>42962</v>
      </c>
      <c r="L26" s="13">
        <v>0</v>
      </c>
      <c r="M26" s="12">
        <v>42962</v>
      </c>
      <c r="N26" s="13">
        <v>0</v>
      </c>
      <c r="O26" s="12">
        <v>42962</v>
      </c>
      <c r="P26" s="13">
        <v>2.0833333333333332E-2</v>
      </c>
      <c r="Q26" s="9"/>
      <c r="R26" s="10"/>
      <c r="S26" s="9"/>
      <c r="T26" s="9"/>
      <c r="U26" s="9"/>
      <c r="V26" s="9"/>
      <c r="W26" s="9"/>
    </row>
    <row r="27" spans="1:23" s="11" customFormat="1" ht="23.25" x14ac:dyDescent="0.25">
      <c r="A27" s="9" t="s">
        <v>98</v>
      </c>
      <c r="B27" s="9">
        <v>2</v>
      </c>
      <c r="C27" s="9">
        <v>24</v>
      </c>
      <c r="D27" s="10" t="s">
        <v>35</v>
      </c>
      <c r="E27" s="10" t="s">
        <v>43</v>
      </c>
      <c r="F27" s="10" t="s">
        <v>374</v>
      </c>
      <c r="G27" s="10" t="s">
        <v>431</v>
      </c>
      <c r="H27" s="10" t="s">
        <v>56</v>
      </c>
      <c r="I27" s="9"/>
      <c r="J27" s="9" t="s">
        <v>29</v>
      </c>
      <c r="K27" s="12">
        <v>42962</v>
      </c>
      <c r="L27" s="13">
        <v>0</v>
      </c>
      <c r="M27" s="12">
        <v>42962</v>
      </c>
      <c r="N27" s="13">
        <v>0</v>
      </c>
      <c r="O27" s="12">
        <v>42962</v>
      </c>
      <c r="P27" s="13">
        <v>2.0833333333333332E-2</v>
      </c>
      <c r="Q27" s="9"/>
      <c r="R27" s="10"/>
      <c r="S27" s="9"/>
      <c r="T27" s="9"/>
      <c r="U27" s="9"/>
      <c r="V27" s="9"/>
      <c r="W27" s="9"/>
    </row>
    <row r="28" spans="1:23" ht="23.25" x14ac:dyDescent="0.25">
      <c r="A28" s="9" t="s">
        <v>99</v>
      </c>
      <c r="B28" s="9">
        <v>2</v>
      </c>
      <c r="C28" s="9">
        <v>24</v>
      </c>
      <c r="D28" s="4" t="s">
        <v>14</v>
      </c>
      <c r="E28" s="10" t="s">
        <v>43</v>
      </c>
      <c r="F28" s="10" t="s">
        <v>374</v>
      </c>
      <c r="G28" s="10" t="s">
        <v>431</v>
      </c>
      <c r="H28" s="4" t="s">
        <v>56</v>
      </c>
      <c r="I28" s="3"/>
      <c r="J28" s="3"/>
      <c r="K28" s="5">
        <v>42961</v>
      </c>
      <c r="L28" s="13">
        <v>0.76041666666666663</v>
      </c>
      <c r="M28" s="12">
        <v>42961</v>
      </c>
      <c r="N28" s="13">
        <v>0.76041666666666663</v>
      </c>
      <c r="O28" s="13"/>
      <c r="P28" s="13">
        <v>0.76736111111111116</v>
      </c>
      <c r="Q28" s="3" t="s">
        <v>11</v>
      </c>
      <c r="R28" s="4" t="s">
        <v>12</v>
      </c>
      <c r="S28" s="3"/>
      <c r="T28" s="3"/>
      <c r="U28" s="3" t="s">
        <v>13</v>
      </c>
      <c r="V28" s="3" t="s">
        <v>13</v>
      </c>
      <c r="W28" s="3" t="s">
        <v>13</v>
      </c>
    </row>
    <row r="29" spans="1:23" ht="34.5" x14ac:dyDescent="0.25">
      <c r="A29" s="9" t="s">
        <v>100</v>
      </c>
      <c r="B29" s="9">
        <v>1</v>
      </c>
      <c r="C29" s="9">
        <v>2</v>
      </c>
      <c r="D29" s="4" t="s">
        <v>17</v>
      </c>
      <c r="E29" s="10" t="s">
        <v>43</v>
      </c>
      <c r="F29" s="4" t="s">
        <v>372</v>
      </c>
      <c r="G29" s="10" t="s">
        <v>431</v>
      </c>
      <c r="H29" s="10" t="s">
        <v>58</v>
      </c>
      <c r="I29" s="3"/>
      <c r="J29" s="3"/>
      <c r="K29" s="5">
        <v>42963</v>
      </c>
      <c r="L29" s="9"/>
      <c r="M29" s="12">
        <v>42963</v>
      </c>
      <c r="N29" s="9"/>
      <c r="O29" s="9"/>
      <c r="P29" s="9"/>
      <c r="Q29" s="3"/>
      <c r="R29" s="4"/>
      <c r="S29" s="3"/>
      <c r="T29" s="3"/>
      <c r="U29" s="3"/>
      <c r="V29" s="3"/>
      <c r="W29" s="3"/>
    </row>
    <row r="30" spans="1:23" s="11" customFormat="1" ht="34.5" x14ac:dyDescent="0.25">
      <c r="A30" s="9" t="s">
        <v>101</v>
      </c>
      <c r="B30" s="9">
        <v>1</v>
      </c>
      <c r="C30" s="9">
        <v>2</v>
      </c>
      <c r="D30" s="10" t="s">
        <v>71</v>
      </c>
      <c r="E30" s="10" t="s">
        <v>363</v>
      </c>
      <c r="F30" s="10" t="s">
        <v>366</v>
      </c>
      <c r="G30" s="10" t="s">
        <v>431</v>
      </c>
      <c r="H30" s="10" t="s">
        <v>58</v>
      </c>
      <c r="I30" s="9">
        <v>201</v>
      </c>
      <c r="J30" s="9" t="s">
        <v>29</v>
      </c>
      <c r="K30" s="12">
        <v>42964</v>
      </c>
      <c r="L30" s="13">
        <v>0.32569444444444445</v>
      </c>
      <c r="M30" s="12">
        <v>42951</v>
      </c>
      <c r="N30" s="13">
        <v>0.26111111111111113</v>
      </c>
      <c r="O30" s="12"/>
      <c r="P30" s="9"/>
      <c r="Q30" s="9"/>
      <c r="R30" s="10"/>
      <c r="S30" s="9"/>
      <c r="T30" s="9"/>
      <c r="U30" s="9"/>
      <c r="V30" s="9"/>
      <c r="W30" s="9"/>
    </row>
    <row r="31" spans="1:23" ht="34.5" x14ac:dyDescent="0.25">
      <c r="A31" s="9" t="s">
        <v>102</v>
      </c>
      <c r="B31" s="9">
        <v>3</v>
      </c>
      <c r="C31" s="9">
        <v>76</v>
      </c>
      <c r="D31" s="4" t="s">
        <v>18</v>
      </c>
      <c r="E31" s="10" t="s">
        <v>363</v>
      </c>
      <c r="F31" s="4" t="s">
        <v>375</v>
      </c>
      <c r="G31" s="10" t="s">
        <v>425</v>
      </c>
      <c r="H31" s="4" t="s">
        <v>51</v>
      </c>
      <c r="I31" s="3"/>
      <c r="J31" s="3" t="s">
        <v>29</v>
      </c>
      <c r="K31" s="5">
        <v>42964</v>
      </c>
      <c r="L31" s="13">
        <v>0.45902777777777781</v>
      </c>
      <c r="M31" s="12">
        <v>42964</v>
      </c>
      <c r="N31" s="13">
        <v>0.45902777777777781</v>
      </c>
      <c r="O31" s="9"/>
      <c r="P31" s="9"/>
      <c r="Q31" s="3"/>
      <c r="R31" s="4"/>
      <c r="S31" s="3"/>
      <c r="T31" s="3"/>
      <c r="U31" s="3"/>
      <c r="V31" s="3"/>
      <c r="W31" s="3"/>
    </row>
    <row r="32" spans="1:23" ht="34.5" x14ac:dyDescent="0.25">
      <c r="A32" s="9" t="s">
        <v>103</v>
      </c>
      <c r="B32" s="9">
        <v>3</v>
      </c>
      <c r="C32" s="9">
        <v>76</v>
      </c>
      <c r="D32" s="4" t="s">
        <v>19</v>
      </c>
      <c r="E32" s="4" t="s">
        <v>363</v>
      </c>
      <c r="F32" s="10" t="s">
        <v>421</v>
      </c>
      <c r="G32" s="10" t="s">
        <v>425</v>
      </c>
      <c r="H32" s="4" t="s">
        <v>51</v>
      </c>
      <c r="I32" s="3"/>
      <c r="J32" s="3" t="s">
        <v>25</v>
      </c>
      <c r="K32" s="5">
        <v>42964</v>
      </c>
      <c r="L32" s="13">
        <v>0.7416666666666667</v>
      </c>
      <c r="M32" s="12">
        <v>42964</v>
      </c>
      <c r="N32" s="13">
        <v>0.7416666666666667</v>
      </c>
      <c r="O32" s="9"/>
      <c r="P32" s="13"/>
      <c r="Q32" s="3"/>
      <c r="R32" s="4"/>
      <c r="S32" s="3"/>
      <c r="T32" s="3"/>
      <c r="U32" s="3"/>
      <c r="V32" s="3"/>
      <c r="W32" s="3"/>
    </row>
    <row r="33" spans="1:23" s="20" customFormat="1" ht="34.5" x14ac:dyDescent="0.25">
      <c r="A33" s="9" t="s">
        <v>104</v>
      </c>
      <c r="B33" s="9">
        <v>3</v>
      </c>
      <c r="C33" s="9">
        <v>76</v>
      </c>
      <c r="D33" s="4" t="s">
        <v>71</v>
      </c>
      <c r="E33" s="10" t="s">
        <v>363</v>
      </c>
      <c r="F33" s="4" t="s">
        <v>366</v>
      </c>
      <c r="G33" s="10" t="s">
        <v>430</v>
      </c>
      <c r="H33" s="4" t="s">
        <v>64</v>
      </c>
      <c r="I33" s="3">
        <v>101</v>
      </c>
      <c r="J33" s="3" t="s">
        <v>30</v>
      </c>
      <c r="K33" s="5">
        <v>42968</v>
      </c>
      <c r="L33" s="13">
        <v>0.26041666666666669</v>
      </c>
      <c r="M33" s="12">
        <v>42968</v>
      </c>
      <c r="N33" s="13">
        <v>0.4916666666666667</v>
      </c>
      <c r="O33" s="12">
        <v>42968</v>
      </c>
      <c r="P33" s="13"/>
      <c r="Q33" s="3"/>
      <c r="R33" s="4"/>
      <c r="S33" s="3"/>
      <c r="T33" s="3"/>
      <c r="U33" s="3"/>
      <c r="V33" s="3"/>
      <c r="W33" s="3"/>
    </row>
    <row r="34" spans="1:23" ht="34.5" x14ac:dyDescent="0.25">
      <c r="A34" s="9" t="s">
        <v>214</v>
      </c>
      <c r="B34" s="9">
        <v>1</v>
      </c>
      <c r="C34" s="9">
        <v>2</v>
      </c>
      <c r="D34" s="4" t="s">
        <v>37</v>
      </c>
      <c r="E34" s="10" t="s">
        <v>43</v>
      </c>
      <c r="F34" s="4" t="s">
        <v>372</v>
      </c>
      <c r="G34" s="10" t="s">
        <v>430</v>
      </c>
      <c r="H34" s="4" t="s">
        <v>64</v>
      </c>
      <c r="I34" s="3">
        <v>103</v>
      </c>
      <c r="J34" s="3" t="s">
        <v>30</v>
      </c>
      <c r="K34" s="5">
        <v>42968</v>
      </c>
      <c r="L34" s="13">
        <v>0.26041666666666669</v>
      </c>
      <c r="M34" s="12">
        <v>42968</v>
      </c>
      <c r="N34" s="13">
        <v>0.26041666666666669</v>
      </c>
      <c r="O34" s="12">
        <v>42968</v>
      </c>
      <c r="P34" s="13">
        <v>0.29166666666666669</v>
      </c>
      <c r="Q34" s="3"/>
      <c r="R34" s="4"/>
      <c r="S34" s="3"/>
      <c r="T34" s="3"/>
      <c r="U34" s="3"/>
      <c r="V34" s="3"/>
      <c r="W34" s="3"/>
    </row>
    <row r="35" spans="1:23" s="11" customFormat="1" ht="34.5" x14ac:dyDescent="0.25">
      <c r="A35" s="9" t="s">
        <v>215</v>
      </c>
      <c r="B35" s="9">
        <v>2</v>
      </c>
      <c r="C35" s="9">
        <v>24</v>
      </c>
      <c r="D35" s="10" t="s">
        <v>35</v>
      </c>
      <c r="E35" s="10" t="s">
        <v>43</v>
      </c>
      <c r="F35" s="10" t="s">
        <v>374</v>
      </c>
      <c r="G35" s="10" t="s">
        <v>431</v>
      </c>
      <c r="H35" s="10" t="s">
        <v>55</v>
      </c>
      <c r="I35" s="9"/>
      <c r="J35" s="9" t="s">
        <v>29</v>
      </c>
      <c r="K35" s="12">
        <v>42968</v>
      </c>
      <c r="L35" s="13">
        <v>0</v>
      </c>
      <c r="M35" s="12">
        <v>42962</v>
      </c>
      <c r="N35" s="13">
        <v>0</v>
      </c>
      <c r="O35" s="12">
        <v>42962</v>
      </c>
      <c r="P35" s="13">
        <v>2.0833333333333332E-2</v>
      </c>
      <c r="Q35" s="9"/>
      <c r="R35" s="10"/>
      <c r="S35" s="9"/>
      <c r="T35" s="9"/>
      <c r="U35" s="9"/>
      <c r="V35" s="9"/>
      <c r="W35" s="9"/>
    </row>
    <row r="36" spans="1:23" s="11" customFormat="1" ht="45.75" x14ac:dyDescent="0.25">
      <c r="A36" s="9" t="s">
        <v>216</v>
      </c>
      <c r="B36" s="9">
        <v>3</v>
      </c>
      <c r="C36" s="9">
        <v>76</v>
      </c>
      <c r="D36" s="4" t="s">
        <v>211</v>
      </c>
      <c r="E36" s="10" t="s">
        <v>363</v>
      </c>
      <c r="F36" s="10" t="s">
        <v>368</v>
      </c>
      <c r="G36" s="10" t="s">
        <v>430</v>
      </c>
      <c r="H36" s="10" t="s">
        <v>247</v>
      </c>
      <c r="I36" s="9">
        <v>101</v>
      </c>
      <c r="J36" s="3" t="s">
        <v>30</v>
      </c>
      <c r="K36" s="5">
        <v>42965</v>
      </c>
      <c r="L36" s="13">
        <v>0.43194444444444446</v>
      </c>
      <c r="M36" s="12">
        <v>42965</v>
      </c>
      <c r="N36" s="13">
        <v>0.43194444444444446</v>
      </c>
      <c r="O36" s="12"/>
      <c r="P36" s="13"/>
      <c r="Q36" s="9"/>
      <c r="R36" s="10"/>
      <c r="S36" s="9"/>
      <c r="T36" s="9"/>
      <c r="U36" s="9"/>
      <c r="V36" s="9"/>
      <c r="W36" s="9"/>
    </row>
    <row r="37" spans="1:23" s="11" customFormat="1" ht="34.5" x14ac:dyDescent="0.25">
      <c r="A37" s="9" t="s">
        <v>217</v>
      </c>
      <c r="B37" s="9">
        <v>2</v>
      </c>
      <c r="C37" s="9">
        <v>24</v>
      </c>
      <c r="D37" s="4" t="s">
        <v>246</v>
      </c>
      <c r="E37" s="10" t="s">
        <v>43</v>
      </c>
      <c r="F37" s="10" t="s">
        <v>374</v>
      </c>
      <c r="G37" s="10" t="s">
        <v>430</v>
      </c>
      <c r="H37" s="4" t="s">
        <v>64</v>
      </c>
      <c r="I37" s="3"/>
      <c r="J37" s="3" t="s">
        <v>30</v>
      </c>
      <c r="K37" s="5">
        <v>42968</v>
      </c>
      <c r="L37" s="13">
        <v>0.27847222222222223</v>
      </c>
      <c r="M37" s="12">
        <v>42968</v>
      </c>
      <c r="N37" s="13"/>
      <c r="O37" s="12"/>
      <c r="P37" s="13"/>
      <c r="Q37" s="9"/>
      <c r="R37" s="10"/>
      <c r="S37" s="9"/>
      <c r="T37" s="9"/>
      <c r="U37" s="9"/>
      <c r="V37" s="9"/>
      <c r="W37" s="9"/>
    </row>
    <row r="38" spans="1:23" ht="23.25" x14ac:dyDescent="0.25">
      <c r="A38" s="9" t="s">
        <v>218</v>
      </c>
      <c r="B38" s="9">
        <v>2</v>
      </c>
      <c r="C38" s="9">
        <v>24</v>
      </c>
      <c r="D38" s="4" t="s">
        <v>42</v>
      </c>
      <c r="E38" s="10" t="s">
        <v>43</v>
      </c>
      <c r="F38" s="10" t="s">
        <v>374</v>
      </c>
      <c r="G38" s="10" t="s">
        <v>430</v>
      </c>
      <c r="H38" s="4" t="s">
        <v>56</v>
      </c>
      <c r="I38" s="3"/>
      <c r="J38" s="3" t="s">
        <v>29</v>
      </c>
      <c r="K38" s="5">
        <v>42968</v>
      </c>
      <c r="L38" s="13">
        <v>0.21666666666666667</v>
      </c>
      <c r="M38" s="12">
        <v>42968</v>
      </c>
      <c r="N38" s="13">
        <v>0.625</v>
      </c>
      <c r="O38" s="12">
        <v>42968</v>
      </c>
      <c r="P38" s="13">
        <v>0.70833333333333337</v>
      </c>
      <c r="Q38" s="3"/>
      <c r="R38" s="4"/>
      <c r="S38" s="3"/>
      <c r="T38" s="3"/>
      <c r="U38" s="3"/>
      <c r="V38" s="3"/>
      <c r="W38" s="3"/>
    </row>
    <row r="39" spans="1:23" s="20" customFormat="1" ht="34.5" x14ac:dyDescent="0.25">
      <c r="A39" s="9" t="s">
        <v>219</v>
      </c>
      <c r="B39" s="9">
        <v>3</v>
      </c>
      <c r="C39" s="9">
        <v>76</v>
      </c>
      <c r="D39" s="4" t="s">
        <v>245</v>
      </c>
      <c r="E39" s="4" t="s">
        <v>43</v>
      </c>
      <c r="F39" s="4" t="s">
        <v>371</v>
      </c>
      <c r="G39" s="10" t="s">
        <v>430</v>
      </c>
      <c r="H39" s="4" t="s">
        <v>64</v>
      </c>
      <c r="I39" s="3">
        <v>102</v>
      </c>
      <c r="J39" s="3" t="s">
        <v>30</v>
      </c>
      <c r="K39" s="5">
        <v>42968</v>
      </c>
      <c r="L39" s="13">
        <v>0.30069444444444443</v>
      </c>
      <c r="M39" s="12">
        <v>42968</v>
      </c>
      <c r="N39" s="13">
        <v>0.30069444444444443</v>
      </c>
      <c r="O39" s="12"/>
      <c r="P39" s="13"/>
      <c r="Q39" s="3"/>
      <c r="R39" s="4"/>
      <c r="S39" s="3"/>
      <c r="T39" s="3"/>
      <c r="U39" s="3"/>
      <c r="V39" s="3"/>
      <c r="W39" s="3"/>
    </row>
    <row r="40" spans="1:23" s="20" customFormat="1" ht="23.25" x14ac:dyDescent="0.25">
      <c r="A40" s="9" t="s">
        <v>220</v>
      </c>
      <c r="B40" s="9">
        <v>2</v>
      </c>
      <c r="C40" s="9">
        <v>24</v>
      </c>
      <c r="D40" s="10" t="s">
        <v>35</v>
      </c>
      <c r="E40" s="10" t="s">
        <v>43</v>
      </c>
      <c r="F40" s="10" t="s">
        <v>374</v>
      </c>
      <c r="G40" s="10" t="s">
        <v>430</v>
      </c>
      <c r="H40" s="10" t="s">
        <v>210</v>
      </c>
      <c r="I40" s="9"/>
      <c r="J40" s="3" t="s">
        <v>30</v>
      </c>
      <c r="K40" s="12">
        <v>42968</v>
      </c>
      <c r="L40" s="13">
        <v>0.21875</v>
      </c>
      <c r="M40" s="12">
        <v>42968</v>
      </c>
      <c r="N40" s="13">
        <v>0.21875</v>
      </c>
      <c r="O40" s="12"/>
      <c r="P40" s="13"/>
      <c r="Q40" s="3"/>
      <c r="R40" s="4"/>
      <c r="S40" s="3"/>
      <c r="T40" s="3"/>
      <c r="U40" s="3"/>
      <c r="V40" s="3"/>
      <c r="W40" s="3"/>
    </row>
    <row r="41" spans="1:23" s="20" customFormat="1" ht="34.5" x14ac:dyDescent="0.25">
      <c r="A41" s="9" t="s">
        <v>221</v>
      </c>
      <c r="B41" s="9">
        <v>2</v>
      </c>
      <c r="C41" s="9">
        <v>24</v>
      </c>
      <c r="D41" s="10" t="s">
        <v>35</v>
      </c>
      <c r="E41" s="10" t="s">
        <v>43</v>
      </c>
      <c r="F41" s="10" t="s">
        <v>374</v>
      </c>
      <c r="G41" s="10" t="s">
        <v>430</v>
      </c>
      <c r="H41" s="10" t="s">
        <v>54</v>
      </c>
      <c r="I41" s="9"/>
      <c r="J41" s="3" t="s">
        <v>30</v>
      </c>
      <c r="K41" s="12">
        <v>42969</v>
      </c>
      <c r="L41" s="13">
        <v>6.9444444444444441E-3</v>
      </c>
      <c r="M41" s="12">
        <v>42969</v>
      </c>
      <c r="N41" s="13">
        <v>7.4999999999999997E-2</v>
      </c>
      <c r="O41" s="12"/>
      <c r="P41" s="13"/>
      <c r="Q41" s="3"/>
      <c r="R41" s="4"/>
      <c r="S41" s="3"/>
      <c r="T41" s="3"/>
      <c r="U41" s="3"/>
      <c r="V41" s="3"/>
      <c r="W41" s="3"/>
    </row>
    <row r="42" spans="1:23" s="11" customFormat="1" ht="34.5" x14ac:dyDescent="0.25">
      <c r="A42" s="9" t="s">
        <v>222</v>
      </c>
      <c r="B42" s="9">
        <v>2</v>
      </c>
      <c r="C42" s="9">
        <v>24</v>
      </c>
      <c r="D42" s="10" t="s">
        <v>35</v>
      </c>
      <c r="E42" s="10" t="s">
        <v>43</v>
      </c>
      <c r="F42" s="10" t="s">
        <v>374</v>
      </c>
      <c r="G42" s="10" t="s">
        <v>431</v>
      </c>
      <c r="H42" s="10" t="s">
        <v>55</v>
      </c>
      <c r="I42" s="9"/>
      <c r="J42" s="9" t="s">
        <v>29</v>
      </c>
      <c r="K42" s="12">
        <v>42969</v>
      </c>
      <c r="L42" s="13">
        <v>0</v>
      </c>
      <c r="M42" s="12">
        <v>42969</v>
      </c>
      <c r="N42" s="13">
        <v>0</v>
      </c>
      <c r="O42" s="12">
        <v>42969</v>
      </c>
      <c r="P42" s="13">
        <v>0</v>
      </c>
      <c r="Q42" s="9"/>
      <c r="R42" s="10"/>
      <c r="S42" s="9"/>
      <c r="T42" s="9"/>
      <c r="U42" s="9"/>
      <c r="V42" s="9"/>
      <c r="W42" s="9"/>
    </row>
    <row r="43" spans="1:23" s="11" customFormat="1" ht="34.5" x14ac:dyDescent="0.25">
      <c r="A43" s="9" t="s">
        <v>223</v>
      </c>
      <c r="B43" s="9">
        <v>2</v>
      </c>
      <c r="C43" s="9">
        <v>24</v>
      </c>
      <c r="D43" s="10" t="s">
        <v>35</v>
      </c>
      <c r="E43" s="10" t="s">
        <v>43</v>
      </c>
      <c r="F43" s="10" t="s">
        <v>374</v>
      </c>
      <c r="G43" s="10" t="s">
        <v>430</v>
      </c>
      <c r="H43" s="10" t="s">
        <v>54</v>
      </c>
      <c r="I43" s="9">
        <v>302</v>
      </c>
      <c r="J43" s="3" t="s">
        <v>30</v>
      </c>
      <c r="K43" s="12">
        <v>42970</v>
      </c>
      <c r="L43" s="13">
        <v>6.9444444444444441E-3</v>
      </c>
      <c r="M43" s="12"/>
      <c r="N43" s="13"/>
      <c r="O43" s="12"/>
      <c r="P43" s="13"/>
      <c r="Q43" s="9"/>
      <c r="R43" s="10"/>
      <c r="S43" s="9"/>
      <c r="T43" s="9"/>
      <c r="U43" s="9"/>
      <c r="V43" s="9"/>
      <c r="W43" s="9"/>
    </row>
    <row r="44" spans="1:23" s="11" customFormat="1" ht="34.5" x14ac:dyDescent="0.25">
      <c r="A44" s="9" t="s">
        <v>224</v>
      </c>
      <c r="B44" s="9">
        <v>2</v>
      </c>
      <c r="C44" s="9">
        <v>24</v>
      </c>
      <c r="D44" s="10" t="s">
        <v>35</v>
      </c>
      <c r="E44" s="10" t="s">
        <v>43</v>
      </c>
      <c r="F44" s="10" t="s">
        <v>374</v>
      </c>
      <c r="G44" s="10" t="s">
        <v>431</v>
      </c>
      <c r="H44" s="10" t="s">
        <v>55</v>
      </c>
      <c r="I44" s="9"/>
      <c r="J44" s="9" t="s">
        <v>29</v>
      </c>
      <c r="K44" s="12">
        <v>42970</v>
      </c>
      <c r="L44" s="13">
        <v>0</v>
      </c>
      <c r="M44" s="12">
        <v>42970</v>
      </c>
      <c r="N44" s="13">
        <v>0</v>
      </c>
      <c r="O44" s="12">
        <v>42962</v>
      </c>
      <c r="P44" s="13">
        <v>2.0833333333333332E-2</v>
      </c>
      <c r="Q44" s="9"/>
      <c r="R44" s="10"/>
      <c r="S44" s="9"/>
      <c r="T44" s="9"/>
      <c r="U44" s="9"/>
      <c r="V44" s="9"/>
      <c r="W44" s="9"/>
    </row>
    <row r="45" spans="1:23" s="11" customFormat="1" ht="34.5" x14ac:dyDescent="0.25">
      <c r="A45" s="9" t="s">
        <v>225</v>
      </c>
      <c r="B45" s="9">
        <v>3</v>
      </c>
      <c r="C45" s="9">
        <v>76</v>
      </c>
      <c r="D45" s="10" t="s">
        <v>244</v>
      </c>
      <c r="E45" s="10" t="s">
        <v>43</v>
      </c>
      <c r="F45" s="10" t="s">
        <v>371</v>
      </c>
      <c r="G45" s="10" t="s">
        <v>430</v>
      </c>
      <c r="H45" s="10" t="s">
        <v>64</v>
      </c>
      <c r="I45" s="9">
        <v>132</v>
      </c>
      <c r="J45" s="3" t="s">
        <v>30</v>
      </c>
      <c r="K45" s="5">
        <v>42970</v>
      </c>
      <c r="L45" s="13">
        <v>0.64097222222222217</v>
      </c>
      <c r="M45" s="12"/>
      <c r="N45" s="13"/>
      <c r="O45" s="12"/>
      <c r="P45" s="13"/>
      <c r="Q45" s="9"/>
      <c r="R45" s="10"/>
      <c r="S45" s="9"/>
      <c r="T45" s="9"/>
      <c r="U45" s="9"/>
      <c r="V45" s="9"/>
      <c r="W45" s="9"/>
    </row>
    <row r="46" spans="1:23" s="11" customFormat="1" ht="34.5" x14ac:dyDescent="0.25">
      <c r="A46" s="9" t="s">
        <v>226</v>
      </c>
      <c r="B46" s="9">
        <v>1</v>
      </c>
      <c r="C46" s="9">
        <v>2</v>
      </c>
      <c r="D46" s="10" t="s">
        <v>243</v>
      </c>
      <c r="E46" s="10" t="s">
        <v>43</v>
      </c>
      <c r="F46" s="10" t="s">
        <v>374</v>
      </c>
      <c r="G46" s="10" t="s">
        <v>430</v>
      </c>
      <c r="H46" s="10" t="s">
        <v>64</v>
      </c>
      <c r="I46" s="9">
        <v>302</v>
      </c>
      <c r="J46" s="3" t="s">
        <v>25</v>
      </c>
      <c r="K46" s="12">
        <v>42971</v>
      </c>
      <c r="L46" s="13">
        <v>0.39513888888888887</v>
      </c>
      <c r="M46" s="12">
        <v>42971</v>
      </c>
      <c r="N46" s="13">
        <v>0.47638888888888892</v>
      </c>
      <c r="O46" s="12">
        <v>42971</v>
      </c>
      <c r="P46" s="13">
        <v>0.47638888888888892</v>
      </c>
      <c r="Q46" s="9"/>
      <c r="R46" s="10"/>
      <c r="S46" s="9"/>
      <c r="T46" s="9"/>
      <c r="U46" s="9"/>
      <c r="V46" s="9"/>
      <c r="W46" s="9"/>
    </row>
    <row r="47" spans="1:23" s="11" customFormat="1" ht="34.5" x14ac:dyDescent="0.25">
      <c r="A47" s="9" t="s">
        <v>227</v>
      </c>
      <c r="B47" s="9">
        <v>2</v>
      </c>
      <c r="C47" s="9">
        <v>24</v>
      </c>
      <c r="D47" s="10" t="s">
        <v>35</v>
      </c>
      <c r="E47" s="10" t="s">
        <v>43</v>
      </c>
      <c r="F47" s="10" t="s">
        <v>374</v>
      </c>
      <c r="G47" s="10" t="s">
        <v>430</v>
      </c>
      <c r="H47" s="10" t="s">
        <v>54</v>
      </c>
      <c r="I47" s="9"/>
      <c r="J47" s="3" t="s">
        <v>30</v>
      </c>
      <c r="K47" s="12">
        <v>42971</v>
      </c>
      <c r="L47" s="13">
        <v>6.9444444444444441E-3</v>
      </c>
      <c r="M47" s="12">
        <v>42971</v>
      </c>
      <c r="N47" s="13">
        <v>6.1111111111111116E-2</v>
      </c>
      <c r="O47" s="12"/>
      <c r="P47" s="13"/>
      <c r="Q47" s="9"/>
      <c r="R47" s="10"/>
      <c r="S47" s="9"/>
      <c r="T47" s="9"/>
      <c r="U47" s="9"/>
      <c r="V47" s="9"/>
      <c r="W47" s="9"/>
    </row>
    <row r="48" spans="1:23" s="11" customFormat="1" ht="34.5" x14ac:dyDescent="0.25">
      <c r="A48" s="9" t="s">
        <v>228</v>
      </c>
      <c r="B48" s="9">
        <v>2</v>
      </c>
      <c r="C48" s="9">
        <v>24</v>
      </c>
      <c r="D48" s="10" t="s">
        <v>35</v>
      </c>
      <c r="E48" s="10" t="s">
        <v>43</v>
      </c>
      <c r="F48" s="10" t="s">
        <v>374</v>
      </c>
      <c r="G48" s="10" t="s">
        <v>430</v>
      </c>
      <c r="H48" s="10" t="s">
        <v>54</v>
      </c>
      <c r="I48" s="9">
        <v>301</v>
      </c>
      <c r="J48" s="3" t="s">
        <v>25</v>
      </c>
      <c r="K48" s="12">
        <v>42972</v>
      </c>
      <c r="L48" s="13">
        <v>6.9444444444444441E-3</v>
      </c>
      <c r="M48" s="12">
        <v>42972</v>
      </c>
      <c r="N48" s="13">
        <v>3.4722222222222224E-2</v>
      </c>
      <c r="O48" s="12"/>
      <c r="P48" s="13"/>
      <c r="Q48" s="9"/>
      <c r="R48" s="10"/>
      <c r="S48" s="9"/>
      <c r="T48" s="9"/>
      <c r="U48" s="9"/>
      <c r="V48" s="9"/>
      <c r="W48" s="9"/>
    </row>
    <row r="49" spans="1:23" s="11" customFormat="1" ht="34.5" x14ac:dyDescent="0.25">
      <c r="A49" s="9" t="s">
        <v>229</v>
      </c>
      <c r="B49" s="9">
        <v>2</v>
      </c>
      <c r="C49" s="9">
        <v>24</v>
      </c>
      <c r="D49" s="4" t="s">
        <v>242</v>
      </c>
      <c r="E49" s="10" t="s">
        <v>43</v>
      </c>
      <c r="F49" s="4" t="s">
        <v>376</v>
      </c>
      <c r="G49" s="10" t="s">
        <v>430</v>
      </c>
      <c r="H49" s="4" t="s">
        <v>52</v>
      </c>
      <c r="I49" s="3"/>
      <c r="J49" s="3" t="s">
        <v>30</v>
      </c>
      <c r="K49" s="5">
        <v>42972</v>
      </c>
      <c r="L49" s="13">
        <v>0.27361111111111108</v>
      </c>
      <c r="M49" s="12">
        <v>42972</v>
      </c>
      <c r="N49" s="13"/>
      <c r="O49" s="12"/>
      <c r="P49" s="13"/>
      <c r="Q49" s="9"/>
      <c r="R49" s="10"/>
      <c r="S49" s="9"/>
      <c r="T49" s="9"/>
      <c r="U49" s="9"/>
      <c r="V49" s="9"/>
      <c r="W49" s="9"/>
    </row>
    <row r="50" spans="1:23" ht="34.5" x14ac:dyDescent="0.25">
      <c r="A50" s="9" t="s">
        <v>230</v>
      </c>
      <c r="B50" s="9">
        <v>1</v>
      </c>
      <c r="C50" s="9">
        <v>2</v>
      </c>
      <c r="D50" s="4" t="s">
        <v>57</v>
      </c>
      <c r="E50" s="10" t="s">
        <v>363</v>
      </c>
      <c r="F50" s="4" t="s">
        <v>367</v>
      </c>
      <c r="G50" s="10" t="s">
        <v>430</v>
      </c>
      <c r="H50" s="4" t="s">
        <v>52</v>
      </c>
      <c r="I50" s="3">
        <v>302</v>
      </c>
      <c r="J50" s="3" t="s">
        <v>25</v>
      </c>
      <c r="K50" s="5">
        <v>42973</v>
      </c>
      <c r="L50" s="13">
        <v>0.60069444444444442</v>
      </c>
      <c r="M50" s="12">
        <v>42973</v>
      </c>
      <c r="N50" s="13">
        <v>0.60069444444444442</v>
      </c>
      <c r="O50" s="12">
        <v>42973</v>
      </c>
      <c r="P50" s="13">
        <v>0.67083333333333339</v>
      </c>
      <c r="Q50" s="3"/>
      <c r="R50" s="4"/>
      <c r="S50" s="3"/>
      <c r="T50" s="3"/>
      <c r="U50" s="3"/>
      <c r="V50" s="3"/>
      <c r="W50" s="3"/>
    </row>
    <row r="51" spans="1:23" ht="34.5" x14ac:dyDescent="0.25">
      <c r="A51" s="9" t="s">
        <v>231</v>
      </c>
      <c r="B51" s="9">
        <v>3</v>
      </c>
      <c r="C51" s="9">
        <v>76</v>
      </c>
      <c r="D51" s="4" t="s">
        <v>59</v>
      </c>
      <c r="E51" s="4" t="s">
        <v>419</v>
      </c>
      <c r="F51" s="4" t="s">
        <v>377</v>
      </c>
      <c r="G51" s="10" t="s">
        <v>431</v>
      </c>
      <c r="H51" s="4" t="s">
        <v>58</v>
      </c>
      <c r="I51" s="3"/>
      <c r="J51" s="3" t="s">
        <v>29</v>
      </c>
      <c r="K51" s="5">
        <v>42973</v>
      </c>
      <c r="L51" s="13">
        <v>0.19722222222222222</v>
      </c>
      <c r="M51" s="12">
        <v>42973</v>
      </c>
      <c r="N51" s="13">
        <v>0.85555555555555562</v>
      </c>
      <c r="O51" s="9"/>
      <c r="P51" s="9"/>
      <c r="Q51" s="3"/>
      <c r="R51" s="4"/>
      <c r="S51" s="3"/>
      <c r="T51" s="3"/>
      <c r="U51" s="3"/>
      <c r="V51" s="3"/>
      <c r="W51" s="3"/>
    </row>
    <row r="52" spans="1:23" ht="45.75" x14ac:dyDescent="0.25">
      <c r="A52" s="9" t="s">
        <v>235</v>
      </c>
      <c r="B52" s="9">
        <v>3</v>
      </c>
      <c r="C52" s="9">
        <v>76</v>
      </c>
      <c r="D52" s="4" t="s">
        <v>60</v>
      </c>
      <c r="E52" s="10" t="s">
        <v>43</v>
      </c>
      <c r="F52" s="10" t="s">
        <v>422</v>
      </c>
      <c r="G52" s="10" t="s">
        <v>431</v>
      </c>
      <c r="H52" s="10" t="s">
        <v>55</v>
      </c>
      <c r="I52" s="3"/>
      <c r="J52" s="3" t="s">
        <v>29</v>
      </c>
      <c r="K52" s="5">
        <v>42974</v>
      </c>
      <c r="L52" s="13">
        <v>0.39652777777777781</v>
      </c>
      <c r="M52" s="12">
        <v>42974</v>
      </c>
      <c r="N52" s="13">
        <v>0.39652777777777781</v>
      </c>
      <c r="O52" s="9"/>
      <c r="P52" s="9"/>
      <c r="Q52" s="3"/>
      <c r="R52" s="4"/>
      <c r="S52" s="3"/>
      <c r="T52" s="3"/>
      <c r="U52" s="3"/>
      <c r="V52" s="3"/>
      <c r="W52" s="3"/>
    </row>
    <row r="53" spans="1:23" ht="23.25" x14ac:dyDescent="0.25">
      <c r="A53" s="9" t="s">
        <v>249</v>
      </c>
      <c r="B53" s="9">
        <v>3</v>
      </c>
      <c r="C53" s="9">
        <v>76</v>
      </c>
      <c r="D53" s="4" t="s">
        <v>61</v>
      </c>
      <c r="E53" s="10" t="s">
        <v>363</v>
      </c>
      <c r="F53" s="4" t="s">
        <v>378</v>
      </c>
      <c r="G53" s="10" t="s">
        <v>425</v>
      </c>
      <c r="H53" s="4" t="s">
        <v>51</v>
      </c>
      <c r="I53" s="3">
        <v>133</v>
      </c>
      <c r="J53" s="3" t="s">
        <v>30</v>
      </c>
      <c r="K53" s="5">
        <v>42974</v>
      </c>
      <c r="L53" s="13">
        <v>0.39999999999999997</v>
      </c>
      <c r="M53" s="12">
        <v>42974</v>
      </c>
      <c r="N53" s="13">
        <v>0.39999999999999997</v>
      </c>
      <c r="O53" s="12">
        <v>42975</v>
      </c>
      <c r="P53" s="13">
        <v>1.1805555555555555E-2</v>
      </c>
      <c r="Q53" s="3"/>
      <c r="R53" s="4"/>
      <c r="S53" s="3"/>
      <c r="T53" s="3"/>
      <c r="U53" s="3"/>
      <c r="V53" s="3"/>
      <c r="W53" s="3"/>
    </row>
    <row r="54" spans="1:23" s="20" customFormat="1" ht="45.75" x14ac:dyDescent="0.25">
      <c r="A54" s="9" t="s">
        <v>250</v>
      </c>
      <c r="B54" s="9">
        <v>3</v>
      </c>
      <c r="C54" s="9">
        <v>76</v>
      </c>
      <c r="D54" s="4" t="s">
        <v>207</v>
      </c>
      <c r="E54" s="10" t="s">
        <v>43</v>
      </c>
      <c r="F54" s="10" t="s">
        <v>422</v>
      </c>
      <c r="G54" s="10" t="s">
        <v>431</v>
      </c>
      <c r="H54" s="4" t="s">
        <v>55</v>
      </c>
      <c r="I54" s="3"/>
      <c r="J54" s="3" t="s">
        <v>29</v>
      </c>
      <c r="K54" s="5">
        <v>42974</v>
      </c>
      <c r="L54" s="13">
        <v>0.49444444444444446</v>
      </c>
      <c r="M54" s="12"/>
      <c r="N54" s="13"/>
      <c r="O54" s="9"/>
      <c r="P54" s="9"/>
      <c r="Q54" s="3"/>
      <c r="R54" s="4"/>
      <c r="S54" s="3"/>
      <c r="T54" s="3"/>
      <c r="U54" s="3"/>
      <c r="V54" s="3"/>
      <c r="W54" s="3"/>
    </row>
    <row r="55" spans="1:23" s="20" customFormat="1" ht="34.5" x14ac:dyDescent="0.25">
      <c r="A55" s="9" t="s">
        <v>251</v>
      </c>
      <c r="B55" s="9">
        <v>1</v>
      </c>
      <c r="C55" s="9">
        <v>2</v>
      </c>
      <c r="D55" s="4" t="s">
        <v>208</v>
      </c>
      <c r="E55" s="4" t="s">
        <v>363</v>
      </c>
      <c r="F55" s="4" t="s">
        <v>369</v>
      </c>
      <c r="G55" s="10" t="s">
        <v>431</v>
      </c>
      <c r="H55" s="4" t="s">
        <v>58</v>
      </c>
      <c r="I55" s="3">
        <v>232</v>
      </c>
      <c r="J55" s="3" t="s">
        <v>29</v>
      </c>
      <c r="K55" s="5">
        <v>42975</v>
      </c>
      <c r="L55" s="13">
        <v>0.20833333333333334</v>
      </c>
      <c r="M55" s="12"/>
      <c r="N55" s="13"/>
      <c r="O55" s="9"/>
      <c r="P55" s="9"/>
      <c r="Q55" s="3"/>
      <c r="R55" s="4"/>
      <c r="S55" s="3"/>
      <c r="T55" s="3"/>
      <c r="U55" s="3"/>
      <c r="V55" s="3"/>
      <c r="W55" s="3"/>
    </row>
    <row r="56" spans="1:23" s="20" customFormat="1" ht="23.25" x14ac:dyDescent="0.25">
      <c r="A56" s="9" t="s">
        <v>252</v>
      </c>
      <c r="B56" s="9">
        <v>3</v>
      </c>
      <c r="C56" s="9">
        <v>76</v>
      </c>
      <c r="D56" s="4" t="s">
        <v>209</v>
      </c>
      <c r="E56" s="4" t="s">
        <v>43</v>
      </c>
      <c r="F56" s="4" t="s">
        <v>371</v>
      </c>
      <c r="G56" s="10" t="s">
        <v>431</v>
      </c>
      <c r="H56" s="4" t="s">
        <v>210</v>
      </c>
      <c r="I56" s="3">
        <v>202</v>
      </c>
      <c r="J56" s="3" t="s">
        <v>29</v>
      </c>
      <c r="K56" s="5">
        <v>42976</v>
      </c>
      <c r="L56" s="13">
        <v>0.33333333333333331</v>
      </c>
      <c r="M56" s="12"/>
      <c r="N56" s="13"/>
      <c r="O56" s="9"/>
      <c r="P56" s="9"/>
      <c r="Q56" s="3"/>
      <c r="R56" s="4"/>
      <c r="S56" s="3"/>
      <c r="T56" s="3"/>
      <c r="U56" s="3"/>
      <c r="V56" s="3"/>
      <c r="W56" s="3"/>
    </row>
    <row r="57" spans="1:23" s="20" customFormat="1" ht="45.75" x14ac:dyDescent="0.25">
      <c r="A57" s="9" t="s">
        <v>253</v>
      </c>
      <c r="B57" s="9">
        <v>3</v>
      </c>
      <c r="C57" s="9">
        <v>76</v>
      </c>
      <c r="D57" s="4" t="s">
        <v>211</v>
      </c>
      <c r="E57" s="4" t="s">
        <v>363</v>
      </c>
      <c r="F57" s="4" t="s">
        <v>368</v>
      </c>
      <c r="G57" s="10" t="s">
        <v>431</v>
      </c>
      <c r="H57" s="4" t="s">
        <v>56</v>
      </c>
      <c r="I57" s="3">
        <v>232</v>
      </c>
      <c r="J57" s="3" t="s">
        <v>29</v>
      </c>
      <c r="K57" s="5">
        <v>42978</v>
      </c>
      <c r="L57" s="13">
        <v>5.9027777777777783E-2</v>
      </c>
      <c r="M57" s="12">
        <v>42978</v>
      </c>
      <c r="N57" s="13">
        <v>0.66666666666666663</v>
      </c>
      <c r="O57" s="9"/>
      <c r="P57" s="9"/>
      <c r="Q57" s="3"/>
      <c r="R57" s="4"/>
      <c r="S57" s="3"/>
      <c r="T57" s="3"/>
      <c r="U57" s="3"/>
      <c r="V57" s="3"/>
      <c r="W57" s="3"/>
    </row>
    <row r="58" spans="1:23" s="20" customFormat="1" ht="34.5" x14ac:dyDescent="0.25">
      <c r="A58" s="9" t="s">
        <v>254</v>
      </c>
      <c r="B58" s="9">
        <v>3</v>
      </c>
      <c r="C58" s="9">
        <v>76</v>
      </c>
      <c r="D58" s="4" t="s">
        <v>241</v>
      </c>
      <c r="E58" s="4" t="s">
        <v>363</v>
      </c>
      <c r="F58" s="4" t="s">
        <v>367</v>
      </c>
      <c r="G58" s="10" t="s">
        <v>430</v>
      </c>
      <c r="H58" s="4" t="s">
        <v>64</v>
      </c>
      <c r="I58" s="3">
        <v>132</v>
      </c>
      <c r="J58" s="3" t="s">
        <v>30</v>
      </c>
      <c r="K58" s="5">
        <v>42978</v>
      </c>
      <c r="L58" s="13">
        <v>0.96319444444444446</v>
      </c>
      <c r="M58" s="12">
        <v>42979</v>
      </c>
      <c r="N58" s="13"/>
      <c r="O58" s="12">
        <v>42979</v>
      </c>
      <c r="P58" s="13"/>
      <c r="Q58" s="3"/>
      <c r="R58" s="4"/>
      <c r="S58" s="3"/>
      <c r="T58" s="3"/>
      <c r="U58" s="3"/>
      <c r="V58" s="3"/>
      <c r="W58" s="3"/>
    </row>
    <row r="59" spans="1:23" s="20" customFormat="1" ht="23.25" x14ac:dyDescent="0.25">
      <c r="A59" s="9" t="s">
        <v>255</v>
      </c>
      <c r="B59" s="9">
        <v>1</v>
      </c>
      <c r="C59" s="9">
        <v>2</v>
      </c>
      <c r="D59" s="4" t="s">
        <v>212</v>
      </c>
      <c r="E59" s="10" t="s">
        <v>43</v>
      </c>
      <c r="F59" s="4" t="s">
        <v>424</v>
      </c>
      <c r="G59" s="10" t="s">
        <v>431</v>
      </c>
      <c r="H59" s="4" t="s">
        <v>210</v>
      </c>
      <c r="I59" s="3">
        <v>202</v>
      </c>
      <c r="J59" s="3" t="s">
        <v>29</v>
      </c>
      <c r="K59" s="5">
        <v>42978</v>
      </c>
      <c r="L59" s="13">
        <v>0.45555555555555555</v>
      </c>
      <c r="M59" s="12">
        <v>42978</v>
      </c>
      <c r="N59" s="13">
        <v>0.51388888888888895</v>
      </c>
      <c r="O59" s="9"/>
      <c r="P59" s="9"/>
      <c r="Q59" s="3"/>
      <c r="R59" s="4"/>
      <c r="S59" s="3"/>
      <c r="T59" s="3"/>
      <c r="U59" s="3"/>
      <c r="V59" s="3"/>
      <c r="W59" s="3"/>
    </row>
    <row r="60" spans="1:23" s="20" customFormat="1" ht="34.5" x14ac:dyDescent="0.25">
      <c r="A60" s="9" t="s">
        <v>256</v>
      </c>
      <c r="B60" s="9">
        <v>1</v>
      </c>
      <c r="C60" s="9">
        <v>2</v>
      </c>
      <c r="D60" s="4" t="s">
        <v>241</v>
      </c>
      <c r="E60" s="10" t="s">
        <v>43</v>
      </c>
      <c r="F60" s="4" t="s">
        <v>367</v>
      </c>
      <c r="G60" s="10" t="s">
        <v>430</v>
      </c>
      <c r="H60" s="4" t="s">
        <v>64</v>
      </c>
      <c r="I60" s="3">
        <v>132</v>
      </c>
      <c r="J60" s="3" t="s">
        <v>30</v>
      </c>
      <c r="K60" s="5">
        <v>42979</v>
      </c>
      <c r="L60" s="13">
        <v>0.72361111111111109</v>
      </c>
      <c r="M60" s="12">
        <v>42979</v>
      </c>
      <c r="N60" s="13"/>
      <c r="O60" s="12">
        <v>42979</v>
      </c>
      <c r="P60" s="13"/>
      <c r="Q60" s="3"/>
      <c r="R60" s="4"/>
      <c r="S60" s="3"/>
      <c r="T60" s="3"/>
      <c r="U60" s="3"/>
      <c r="V60" s="3"/>
      <c r="W60" s="3"/>
    </row>
    <row r="61" spans="1:23" ht="34.5" x14ac:dyDescent="0.25">
      <c r="A61" s="9" t="s">
        <v>257</v>
      </c>
      <c r="B61" s="9">
        <v>1</v>
      </c>
      <c r="C61" s="9">
        <v>2</v>
      </c>
      <c r="D61" s="4" t="s">
        <v>62</v>
      </c>
      <c r="E61" s="4" t="s">
        <v>363</v>
      </c>
      <c r="F61" s="4" t="s">
        <v>367</v>
      </c>
      <c r="G61" s="10" t="s">
        <v>431</v>
      </c>
      <c r="H61" s="4" t="s">
        <v>56</v>
      </c>
      <c r="I61" s="3">
        <v>233</v>
      </c>
      <c r="J61" s="3" t="s">
        <v>29</v>
      </c>
      <c r="K61" s="5">
        <v>42979</v>
      </c>
      <c r="L61" s="13">
        <v>0.10416666666666667</v>
      </c>
      <c r="M61" s="12">
        <v>42979</v>
      </c>
      <c r="N61" s="13">
        <v>0.10416666666666667</v>
      </c>
      <c r="O61" s="12">
        <v>42979</v>
      </c>
      <c r="P61" s="13">
        <v>0.13194444444444445</v>
      </c>
      <c r="Q61" s="3"/>
      <c r="R61" s="4"/>
      <c r="S61" s="3"/>
      <c r="T61" s="3"/>
      <c r="U61" s="3"/>
      <c r="V61" s="3"/>
      <c r="W61" s="3"/>
    </row>
    <row r="62" spans="1:23" s="20" customFormat="1" ht="34.5" x14ac:dyDescent="0.25">
      <c r="A62" s="9" t="s">
        <v>258</v>
      </c>
      <c r="B62" s="9">
        <v>3</v>
      </c>
      <c r="C62" s="9">
        <v>76</v>
      </c>
      <c r="D62" s="4" t="s">
        <v>59</v>
      </c>
      <c r="E62" s="4" t="s">
        <v>419</v>
      </c>
      <c r="F62" s="4" t="s">
        <v>377</v>
      </c>
      <c r="G62" s="10" t="s">
        <v>431</v>
      </c>
      <c r="H62" s="4" t="s">
        <v>210</v>
      </c>
      <c r="I62" s="3"/>
      <c r="J62" s="3" t="s">
        <v>29</v>
      </c>
      <c r="K62" s="5">
        <v>42979</v>
      </c>
      <c r="L62" s="13">
        <v>0.28402777777777777</v>
      </c>
      <c r="M62" s="12">
        <v>42979</v>
      </c>
      <c r="N62" s="13"/>
      <c r="O62" s="12"/>
      <c r="P62" s="13"/>
      <c r="Q62" s="3"/>
      <c r="R62" s="4"/>
      <c r="S62" s="3"/>
      <c r="T62" s="3"/>
      <c r="U62" s="3"/>
      <c r="V62" s="3"/>
      <c r="W62" s="3"/>
    </row>
    <row r="63" spans="1:23" ht="45.75" x14ac:dyDescent="0.25">
      <c r="A63" s="9" t="s">
        <v>259</v>
      </c>
      <c r="B63" s="9">
        <v>3</v>
      </c>
      <c r="C63" s="9">
        <v>76</v>
      </c>
      <c r="D63" s="4" t="s">
        <v>60</v>
      </c>
      <c r="E63" s="10" t="s">
        <v>43</v>
      </c>
      <c r="F63" s="10" t="s">
        <v>422</v>
      </c>
      <c r="G63" s="10" t="s">
        <v>431</v>
      </c>
      <c r="H63" s="4" t="s">
        <v>58</v>
      </c>
      <c r="I63" s="3"/>
      <c r="J63" s="3" t="s">
        <v>29</v>
      </c>
      <c r="K63" s="5">
        <v>42980</v>
      </c>
      <c r="L63" s="13">
        <v>0.29722222222222222</v>
      </c>
      <c r="M63" s="12">
        <v>42980</v>
      </c>
      <c r="N63" s="13">
        <v>0.29722222222222222</v>
      </c>
      <c r="O63" s="9"/>
      <c r="P63" s="9"/>
      <c r="Q63" s="3"/>
      <c r="R63" s="4"/>
      <c r="S63" s="3"/>
      <c r="T63" s="3"/>
      <c r="U63" s="3"/>
      <c r="V63" s="3"/>
      <c r="W63" s="3"/>
    </row>
    <row r="64" spans="1:23" ht="45.75" x14ac:dyDescent="0.25">
      <c r="A64" s="9" t="s">
        <v>260</v>
      </c>
      <c r="B64" s="9">
        <v>3</v>
      </c>
      <c r="C64" s="9">
        <v>76</v>
      </c>
      <c r="D64" s="4" t="s">
        <v>66</v>
      </c>
      <c r="E64" s="10" t="s">
        <v>43</v>
      </c>
      <c r="F64" s="10" t="s">
        <v>422</v>
      </c>
      <c r="G64" s="10" t="s">
        <v>425</v>
      </c>
      <c r="H64" s="4" t="s">
        <v>51</v>
      </c>
      <c r="I64" s="3"/>
      <c r="J64" s="3" t="s">
        <v>29</v>
      </c>
      <c r="K64" s="5">
        <v>42981</v>
      </c>
      <c r="L64" s="13">
        <v>0.92847222222222225</v>
      </c>
      <c r="M64" s="12">
        <v>42981</v>
      </c>
      <c r="N64" s="13">
        <v>0.92847222222222225</v>
      </c>
      <c r="O64" s="9"/>
      <c r="P64" s="9"/>
      <c r="Q64" s="3"/>
      <c r="R64" s="4"/>
      <c r="S64" s="3"/>
      <c r="T64" s="3"/>
      <c r="U64" s="3"/>
      <c r="V64" s="3"/>
      <c r="W64" s="3"/>
    </row>
    <row r="65" spans="1:23" s="20" customFormat="1" ht="45.75" x14ac:dyDescent="0.25">
      <c r="A65" s="9" t="s">
        <v>261</v>
      </c>
      <c r="B65" s="9">
        <v>1</v>
      </c>
      <c r="C65" s="9">
        <v>2</v>
      </c>
      <c r="D65" s="4" t="s">
        <v>211</v>
      </c>
      <c r="E65" s="4" t="s">
        <v>363</v>
      </c>
      <c r="F65" s="4" t="s">
        <v>368</v>
      </c>
      <c r="G65" s="10" t="s">
        <v>431</v>
      </c>
      <c r="H65" s="4" t="s">
        <v>58</v>
      </c>
      <c r="I65" s="3">
        <v>232</v>
      </c>
      <c r="J65" s="3" t="s">
        <v>29</v>
      </c>
      <c r="K65" s="5">
        <v>42982</v>
      </c>
      <c r="L65" s="13">
        <v>5.9027777777777783E-2</v>
      </c>
      <c r="M65" s="12">
        <v>42978</v>
      </c>
      <c r="N65" s="13">
        <v>0.66666666666666663</v>
      </c>
      <c r="O65" s="9"/>
      <c r="P65" s="9"/>
      <c r="Q65" s="3"/>
      <c r="R65" s="4"/>
      <c r="S65" s="3"/>
      <c r="T65" s="3"/>
      <c r="U65" s="3"/>
      <c r="V65" s="3"/>
      <c r="W65" s="3"/>
    </row>
    <row r="66" spans="1:23" s="20" customFormat="1" ht="34.5" x14ac:dyDescent="0.25">
      <c r="A66" s="9" t="s">
        <v>262</v>
      </c>
      <c r="B66" s="9">
        <v>3</v>
      </c>
      <c r="C66" s="9">
        <v>76</v>
      </c>
      <c r="D66" s="4" t="s">
        <v>240</v>
      </c>
      <c r="E66" s="4" t="s">
        <v>418</v>
      </c>
      <c r="F66" s="4" t="s">
        <v>379</v>
      </c>
      <c r="G66" s="10" t="s">
        <v>430</v>
      </c>
      <c r="H66" s="4" t="s">
        <v>64</v>
      </c>
      <c r="I66" s="3">
        <v>132</v>
      </c>
      <c r="J66" s="3" t="s">
        <v>29</v>
      </c>
      <c r="K66" s="5">
        <v>42984</v>
      </c>
      <c r="L66" s="13">
        <v>0.45833333333333331</v>
      </c>
      <c r="M66" s="12"/>
      <c r="N66" s="13"/>
      <c r="O66" s="9"/>
      <c r="P66" s="9"/>
      <c r="Q66" s="3"/>
      <c r="R66" s="4"/>
      <c r="S66" s="3"/>
      <c r="T66" s="3"/>
      <c r="U66" s="3"/>
      <c r="V66" s="3"/>
      <c r="W66" s="3"/>
    </row>
    <row r="67" spans="1:23" s="20" customFormat="1" ht="34.5" x14ac:dyDescent="0.25">
      <c r="A67" s="9" t="s">
        <v>263</v>
      </c>
      <c r="B67" s="9">
        <v>1</v>
      </c>
      <c r="C67" s="9">
        <v>2</v>
      </c>
      <c r="D67" s="4" t="s">
        <v>239</v>
      </c>
      <c r="E67" s="4" t="s">
        <v>363</v>
      </c>
      <c r="F67" s="4" t="s">
        <v>374</v>
      </c>
      <c r="G67" s="10" t="s">
        <v>430</v>
      </c>
      <c r="H67" s="4" t="s">
        <v>64</v>
      </c>
      <c r="I67" s="3">
        <v>132</v>
      </c>
      <c r="J67" s="3" t="s">
        <v>29</v>
      </c>
      <c r="K67" s="5">
        <v>42985</v>
      </c>
      <c r="L67" s="13">
        <v>0.20833333333333334</v>
      </c>
      <c r="M67" s="12"/>
      <c r="N67" s="13"/>
      <c r="O67" s="9"/>
      <c r="P67" s="9"/>
      <c r="Q67" s="3"/>
      <c r="R67" s="4"/>
      <c r="S67" s="3"/>
      <c r="T67" s="3"/>
      <c r="U67" s="3"/>
      <c r="V67" s="3"/>
      <c r="W67" s="3"/>
    </row>
    <row r="68" spans="1:23" s="20" customFormat="1" ht="34.5" x14ac:dyDescent="0.25">
      <c r="A68" s="9" t="s">
        <v>264</v>
      </c>
      <c r="B68" s="9">
        <v>2</v>
      </c>
      <c r="C68" s="9">
        <v>24</v>
      </c>
      <c r="D68" s="4" t="s">
        <v>213</v>
      </c>
      <c r="E68" s="10" t="s">
        <v>420</v>
      </c>
      <c r="F68" s="4" t="s">
        <v>380</v>
      </c>
      <c r="G68" s="10" t="s">
        <v>431</v>
      </c>
      <c r="H68" s="4" t="s">
        <v>56</v>
      </c>
      <c r="I68" s="3"/>
      <c r="J68" s="3" t="s">
        <v>29</v>
      </c>
      <c r="K68" s="5">
        <v>42986</v>
      </c>
      <c r="L68" s="13">
        <v>0.63888888888888895</v>
      </c>
      <c r="M68" s="12"/>
      <c r="N68" s="13"/>
      <c r="O68" s="9"/>
      <c r="P68" s="9"/>
      <c r="Q68" s="3"/>
      <c r="R68" s="4"/>
      <c r="S68" s="3"/>
      <c r="T68" s="3"/>
      <c r="U68" s="3"/>
      <c r="V68" s="3"/>
      <c r="W68" s="3"/>
    </row>
    <row r="69" spans="1:23" s="20" customFormat="1" ht="23.25" x14ac:dyDescent="0.25">
      <c r="A69" s="9" t="s">
        <v>265</v>
      </c>
      <c r="B69" s="9">
        <v>1</v>
      </c>
      <c r="C69" s="9">
        <v>2</v>
      </c>
      <c r="D69" s="16" t="s">
        <v>204</v>
      </c>
      <c r="E69" s="4" t="s">
        <v>43</v>
      </c>
      <c r="F69" s="4" t="s">
        <v>279</v>
      </c>
      <c r="G69" s="10" t="s">
        <v>425</v>
      </c>
      <c r="H69" s="4" t="s">
        <v>51</v>
      </c>
      <c r="I69" s="3"/>
      <c r="J69" s="3" t="s">
        <v>29</v>
      </c>
      <c r="K69" s="5">
        <v>42986</v>
      </c>
      <c r="L69" s="13">
        <v>0.41666666666666669</v>
      </c>
      <c r="M69" s="12"/>
      <c r="N69" s="13"/>
      <c r="O69" s="9"/>
      <c r="P69" s="9"/>
      <c r="Q69" s="3"/>
      <c r="R69" s="4"/>
      <c r="S69" s="3"/>
      <c r="T69" s="3"/>
      <c r="U69" s="3"/>
      <c r="V69" s="3"/>
      <c r="W69" s="3"/>
    </row>
    <row r="70" spans="1:23" s="20" customFormat="1" ht="23.25" x14ac:dyDescent="0.25">
      <c r="A70" s="9" t="s">
        <v>266</v>
      </c>
      <c r="B70" s="9">
        <v>1</v>
      </c>
      <c r="C70" s="9">
        <v>2</v>
      </c>
      <c r="D70" s="16" t="s">
        <v>204</v>
      </c>
      <c r="E70" s="4" t="s">
        <v>43</v>
      </c>
      <c r="F70" s="4" t="s">
        <v>279</v>
      </c>
      <c r="G70" s="10" t="s">
        <v>425</v>
      </c>
      <c r="H70" s="4" t="s">
        <v>51</v>
      </c>
      <c r="I70" s="3"/>
      <c r="J70" s="3" t="s">
        <v>30</v>
      </c>
      <c r="K70" s="5">
        <v>42986</v>
      </c>
      <c r="L70" s="13">
        <v>0.625</v>
      </c>
      <c r="M70" s="12"/>
      <c r="N70" s="13"/>
      <c r="O70" s="9"/>
      <c r="P70" s="9"/>
      <c r="Q70" s="3"/>
      <c r="R70" s="4"/>
      <c r="S70" s="3"/>
      <c r="T70" s="3"/>
      <c r="U70" s="3"/>
      <c r="V70" s="3"/>
      <c r="W70" s="3"/>
    </row>
    <row r="71" spans="1:23" s="20" customFormat="1" ht="23.25" x14ac:dyDescent="0.25">
      <c r="A71" s="9" t="s">
        <v>267</v>
      </c>
      <c r="B71" s="9">
        <v>1</v>
      </c>
      <c r="C71" s="9">
        <v>2</v>
      </c>
      <c r="D71" s="16" t="s">
        <v>204</v>
      </c>
      <c r="E71" s="4" t="s">
        <v>43</v>
      </c>
      <c r="F71" s="4" t="s">
        <v>279</v>
      </c>
      <c r="G71" s="10" t="s">
        <v>425</v>
      </c>
      <c r="H71" s="4" t="s">
        <v>51</v>
      </c>
      <c r="I71" s="3"/>
      <c r="J71" s="3" t="s">
        <v>280</v>
      </c>
      <c r="K71" s="5">
        <v>42986</v>
      </c>
      <c r="L71" s="13">
        <v>0.70833333333333337</v>
      </c>
      <c r="M71" s="12"/>
      <c r="N71" s="13"/>
      <c r="O71" s="9"/>
      <c r="P71" s="9"/>
      <c r="Q71" s="3"/>
      <c r="R71" s="4"/>
      <c r="S71" s="3"/>
      <c r="T71" s="3"/>
      <c r="U71" s="3"/>
      <c r="V71" s="3"/>
      <c r="W71" s="3"/>
    </row>
    <row r="72" spans="1:23" s="11" customFormat="1" ht="23.25" x14ac:dyDescent="0.25">
      <c r="A72" s="9" t="s">
        <v>268</v>
      </c>
      <c r="B72" s="9">
        <v>1</v>
      </c>
      <c r="C72" s="9">
        <v>2</v>
      </c>
      <c r="D72" s="10" t="s">
        <v>232</v>
      </c>
      <c r="E72" s="4" t="s">
        <v>43</v>
      </c>
      <c r="F72" s="10" t="s">
        <v>373</v>
      </c>
      <c r="G72" s="10" t="s">
        <v>427</v>
      </c>
      <c r="H72" s="10" t="s">
        <v>233</v>
      </c>
      <c r="I72" s="9"/>
      <c r="J72" s="9" t="s">
        <v>234</v>
      </c>
      <c r="K72" s="12"/>
      <c r="L72" s="13">
        <v>0.4375</v>
      </c>
      <c r="M72" s="12"/>
      <c r="N72" s="13"/>
      <c r="O72" s="12"/>
      <c r="P72" s="13"/>
      <c r="Q72" s="9"/>
      <c r="R72" s="10"/>
      <c r="S72" s="10"/>
      <c r="T72" s="9"/>
      <c r="U72" s="9"/>
      <c r="V72" s="9"/>
      <c r="W72" s="9"/>
    </row>
    <row r="73" spans="1:23" s="11" customFormat="1" ht="34.5" x14ac:dyDescent="0.25">
      <c r="A73" s="9" t="s">
        <v>269</v>
      </c>
      <c r="B73" s="9">
        <v>3</v>
      </c>
      <c r="C73" s="9">
        <v>76</v>
      </c>
      <c r="D73" s="10" t="s">
        <v>238</v>
      </c>
      <c r="E73" s="4" t="s">
        <v>43</v>
      </c>
      <c r="F73" s="10" t="s">
        <v>371</v>
      </c>
      <c r="G73" s="10" t="s">
        <v>430</v>
      </c>
      <c r="H73" s="10" t="s">
        <v>64</v>
      </c>
      <c r="I73" s="9">
        <v>101</v>
      </c>
      <c r="J73" s="13" t="s">
        <v>30</v>
      </c>
      <c r="K73" s="12">
        <v>42987</v>
      </c>
      <c r="L73" s="13">
        <v>0.25138888888888888</v>
      </c>
      <c r="M73" s="12"/>
      <c r="N73" s="13"/>
      <c r="O73" s="12"/>
      <c r="P73" s="13"/>
      <c r="Q73" s="9"/>
      <c r="R73" s="10"/>
      <c r="S73" s="10"/>
      <c r="T73" s="9"/>
      <c r="U73" s="9"/>
      <c r="V73" s="9"/>
      <c r="W73" s="9"/>
    </row>
    <row r="74" spans="1:23" s="20" customFormat="1" ht="45.75" x14ac:dyDescent="0.25">
      <c r="A74" s="9" t="s">
        <v>270</v>
      </c>
      <c r="B74" s="9">
        <v>3</v>
      </c>
      <c r="C74" s="9">
        <v>76</v>
      </c>
      <c r="D74" s="4" t="s">
        <v>211</v>
      </c>
      <c r="E74" s="4" t="s">
        <v>43</v>
      </c>
      <c r="F74" s="4" t="s">
        <v>368</v>
      </c>
      <c r="G74" s="10" t="s">
        <v>431</v>
      </c>
      <c r="H74" s="4" t="s">
        <v>55</v>
      </c>
      <c r="I74" s="3">
        <v>232</v>
      </c>
      <c r="J74" s="3" t="s">
        <v>29</v>
      </c>
      <c r="K74" s="5">
        <v>42989</v>
      </c>
      <c r="L74" s="13">
        <v>0.70833333333333337</v>
      </c>
      <c r="M74" s="12"/>
      <c r="N74" s="13"/>
      <c r="O74" s="9"/>
      <c r="P74" s="9"/>
      <c r="Q74" s="3"/>
      <c r="R74" s="4"/>
      <c r="S74" s="3"/>
      <c r="T74" s="3"/>
      <c r="U74" s="3"/>
      <c r="V74" s="3"/>
      <c r="W74" s="3"/>
    </row>
    <row r="75" spans="1:23" s="20" customFormat="1" ht="34.5" x14ac:dyDescent="0.25">
      <c r="A75" s="9" t="s">
        <v>271</v>
      </c>
      <c r="B75" s="9">
        <v>3</v>
      </c>
      <c r="C75" s="9">
        <v>76</v>
      </c>
      <c r="D75" s="4" t="s">
        <v>237</v>
      </c>
      <c r="E75" s="4" t="s">
        <v>419</v>
      </c>
      <c r="F75" s="4" t="s">
        <v>377</v>
      </c>
      <c r="G75" s="4" t="s">
        <v>430</v>
      </c>
      <c r="H75" s="4" t="s">
        <v>52</v>
      </c>
      <c r="I75" s="3"/>
      <c r="J75" s="3" t="s">
        <v>30</v>
      </c>
      <c r="K75" s="5">
        <v>42990</v>
      </c>
      <c r="L75" s="13">
        <v>0.41875000000000001</v>
      </c>
      <c r="M75" s="12">
        <v>42959</v>
      </c>
      <c r="N75" s="13">
        <v>0.41875000000000001</v>
      </c>
      <c r="O75" s="9"/>
      <c r="P75" s="9"/>
      <c r="Q75" s="3"/>
      <c r="R75" s="4"/>
      <c r="S75" s="3"/>
      <c r="T75" s="3"/>
      <c r="U75" s="3"/>
      <c r="V75" s="3"/>
      <c r="W75" s="3"/>
    </row>
    <row r="76" spans="1:23" ht="34.5" x14ac:dyDescent="0.25">
      <c r="A76" s="9" t="s">
        <v>272</v>
      </c>
      <c r="B76" s="9">
        <v>3</v>
      </c>
      <c r="C76" s="9">
        <v>76</v>
      </c>
      <c r="D76" s="4" t="s">
        <v>68</v>
      </c>
      <c r="E76" s="10" t="s">
        <v>420</v>
      </c>
      <c r="F76" s="4" t="s">
        <v>381</v>
      </c>
      <c r="G76" s="4" t="s">
        <v>430</v>
      </c>
      <c r="H76" s="4" t="s">
        <v>52</v>
      </c>
      <c r="I76" s="3"/>
      <c r="J76" s="3" t="s">
        <v>25</v>
      </c>
      <c r="K76" s="5">
        <v>42991</v>
      </c>
      <c r="L76" s="13">
        <v>0.26805555555555555</v>
      </c>
      <c r="M76" s="12">
        <v>42991</v>
      </c>
      <c r="N76" s="13">
        <v>0.35138888888888892</v>
      </c>
      <c r="O76" s="9"/>
      <c r="P76" s="9"/>
      <c r="Q76" s="3"/>
      <c r="R76" s="4"/>
      <c r="S76" s="3"/>
      <c r="T76" s="3"/>
      <c r="U76" s="3"/>
      <c r="V76" s="3"/>
      <c r="W76" s="3"/>
    </row>
    <row r="77" spans="1:23" s="20" customFormat="1" ht="34.5" x14ac:dyDescent="0.25">
      <c r="A77" s="9" t="s">
        <v>273</v>
      </c>
      <c r="B77" s="9">
        <v>3</v>
      </c>
      <c r="C77" s="9">
        <v>76</v>
      </c>
      <c r="D77" s="4" t="s">
        <v>236</v>
      </c>
      <c r="E77" s="10" t="s">
        <v>420</v>
      </c>
      <c r="F77" s="4" t="s">
        <v>381</v>
      </c>
      <c r="G77" s="4" t="s">
        <v>430</v>
      </c>
      <c r="H77" s="4" t="s">
        <v>52</v>
      </c>
      <c r="I77" s="3"/>
      <c r="J77" s="3" t="s">
        <v>30</v>
      </c>
      <c r="K77" s="5">
        <v>42991</v>
      </c>
      <c r="L77" s="13">
        <v>0.30486111111111108</v>
      </c>
      <c r="M77" s="12">
        <v>42991</v>
      </c>
      <c r="N77" s="13">
        <v>0.35138888888888892</v>
      </c>
      <c r="O77" s="9"/>
      <c r="P77" s="9"/>
      <c r="Q77" s="3"/>
      <c r="R77" s="4"/>
      <c r="S77" s="3"/>
      <c r="T77" s="3"/>
      <c r="U77" s="3"/>
      <c r="V77" s="3"/>
      <c r="W77" s="3"/>
    </row>
    <row r="78" spans="1:23" s="20" customFormat="1" ht="34.5" x14ac:dyDescent="0.25">
      <c r="A78" s="9" t="s">
        <v>281</v>
      </c>
      <c r="B78" s="9">
        <v>3</v>
      </c>
      <c r="C78" s="9">
        <v>76</v>
      </c>
      <c r="D78" s="4" t="s">
        <v>274</v>
      </c>
      <c r="E78" s="4" t="s">
        <v>363</v>
      </c>
      <c r="F78" s="4" t="s">
        <v>367</v>
      </c>
      <c r="G78" s="10" t="s">
        <v>431</v>
      </c>
      <c r="H78" s="4" t="s">
        <v>210</v>
      </c>
      <c r="I78" s="3"/>
      <c r="J78" s="3" t="s">
        <v>29</v>
      </c>
      <c r="K78" s="5">
        <v>42992</v>
      </c>
      <c r="L78" s="13">
        <v>0.34791666666666665</v>
      </c>
      <c r="M78" s="12">
        <v>42992</v>
      </c>
      <c r="N78" s="13">
        <v>0.37152777777777773</v>
      </c>
      <c r="O78" s="12">
        <v>42992</v>
      </c>
      <c r="P78" s="13">
        <v>0.375</v>
      </c>
      <c r="Q78" s="5"/>
      <c r="R78" s="146"/>
      <c r="S78" s="3"/>
      <c r="T78" s="3"/>
      <c r="U78" s="3"/>
      <c r="V78" s="3"/>
      <c r="W78" s="3"/>
    </row>
    <row r="79" spans="1:23" s="20" customFormat="1" ht="34.5" x14ac:dyDescent="0.25">
      <c r="A79" s="9" t="s">
        <v>303</v>
      </c>
      <c r="B79" s="9">
        <v>2</v>
      </c>
      <c r="C79" s="9">
        <v>24</v>
      </c>
      <c r="D79" s="4" t="s">
        <v>304</v>
      </c>
      <c r="E79" s="10" t="s">
        <v>420</v>
      </c>
      <c r="F79" s="4" t="s">
        <v>382</v>
      </c>
      <c r="G79" s="4" t="s">
        <v>305</v>
      </c>
      <c r="H79" s="4" t="s">
        <v>306</v>
      </c>
      <c r="I79" s="3"/>
      <c r="J79" s="3" t="s">
        <v>234</v>
      </c>
      <c r="K79" s="5">
        <v>42992</v>
      </c>
      <c r="L79" s="13">
        <v>0.39166666666666666</v>
      </c>
      <c r="M79" s="12">
        <v>42992</v>
      </c>
      <c r="N79" s="13">
        <v>0.44791666666666669</v>
      </c>
      <c r="O79" s="12">
        <v>42992</v>
      </c>
      <c r="P79" s="13">
        <v>0</v>
      </c>
      <c r="Q79" s="5"/>
      <c r="R79" s="146"/>
      <c r="S79" s="3"/>
      <c r="T79" s="3"/>
      <c r="U79" s="3"/>
      <c r="V79" s="3"/>
      <c r="W79" s="3"/>
    </row>
    <row r="80" spans="1:23" s="20" customFormat="1" ht="34.5" x14ac:dyDescent="0.25">
      <c r="A80" s="9" t="s">
        <v>352</v>
      </c>
      <c r="B80" s="9">
        <v>1</v>
      </c>
      <c r="C80" s="9">
        <v>2</v>
      </c>
      <c r="D80" s="4" t="s">
        <v>350</v>
      </c>
      <c r="E80" s="4" t="s">
        <v>363</v>
      </c>
      <c r="F80" s="4" t="s">
        <v>367</v>
      </c>
      <c r="G80" s="4" t="s">
        <v>431</v>
      </c>
      <c r="H80" s="4" t="s">
        <v>56</v>
      </c>
      <c r="I80" s="3"/>
      <c r="J80" s="3"/>
      <c r="K80" s="5">
        <v>42992</v>
      </c>
      <c r="L80" s="13">
        <v>0.91666666666666663</v>
      </c>
      <c r="M80" s="12">
        <v>42992</v>
      </c>
      <c r="N80" s="13">
        <v>0.95833333333333337</v>
      </c>
      <c r="O80" s="12">
        <v>42993</v>
      </c>
      <c r="P80" s="13">
        <v>4.1666666666666664E-2</v>
      </c>
      <c r="Q80" s="5"/>
      <c r="R80" s="146"/>
      <c r="S80" s="3"/>
      <c r="T80" s="3"/>
      <c r="U80" s="3"/>
      <c r="V80" s="3"/>
      <c r="W80" s="3"/>
    </row>
    <row r="81" spans="1:23" s="20" customFormat="1" ht="34.5" x14ac:dyDescent="0.25">
      <c r="A81" s="9" t="s">
        <v>353</v>
      </c>
      <c r="B81" s="9">
        <v>3</v>
      </c>
      <c r="C81" s="9">
        <v>76</v>
      </c>
      <c r="D81" s="4" t="s">
        <v>349</v>
      </c>
      <c r="E81" s="4" t="s">
        <v>363</v>
      </c>
      <c r="F81" s="4" t="s">
        <v>367</v>
      </c>
      <c r="G81" s="4" t="s">
        <v>431</v>
      </c>
      <c r="H81" s="4" t="s">
        <v>210</v>
      </c>
      <c r="I81" s="3"/>
      <c r="J81" s="3" t="s">
        <v>29</v>
      </c>
      <c r="K81" s="5">
        <v>42993</v>
      </c>
      <c r="L81" s="13">
        <v>0.41666666666666669</v>
      </c>
      <c r="M81" s="12">
        <v>42993</v>
      </c>
      <c r="N81" s="13">
        <v>0.5</v>
      </c>
      <c r="O81" s="12">
        <v>42993</v>
      </c>
      <c r="P81" s="13">
        <v>0.83333333333333337</v>
      </c>
      <c r="Q81" s="5"/>
      <c r="R81" s="146"/>
      <c r="S81" s="3"/>
      <c r="T81" s="3"/>
      <c r="U81" s="3"/>
      <c r="V81" s="3"/>
      <c r="W81" s="3"/>
    </row>
    <row r="82" spans="1:23" s="20" customFormat="1" ht="34.5" x14ac:dyDescent="0.25">
      <c r="A82" s="9" t="s">
        <v>354</v>
      </c>
      <c r="B82" s="9">
        <v>2</v>
      </c>
      <c r="C82" s="9">
        <v>24</v>
      </c>
      <c r="D82" s="4" t="s">
        <v>359</v>
      </c>
      <c r="E82" s="10" t="s">
        <v>420</v>
      </c>
      <c r="F82" s="4" t="s">
        <v>384</v>
      </c>
      <c r="G82" s="10" t="s">
        <v>430</v>
      </c>
      <c r="H82" s="10" t="s">
        <v>54</v>
      </c>
      <c r="I82" s="3"/>
      <c r="J82" s="3"/>
      <c r="K82" s="5">
        <v>42993</v>
      </c>
      <c r="L82" s="13">
        <v>0.70833333333333337</v>
      </c>
      <c r="M82" s="12">
        <v>42993</v>
      </c>
      <c r="N82" s="13">
        <v>0.70833333333333337</v>
      </c>
      <c r="O82" s="12">
        <v>42993</v>
      </c>
      <c r="P82" s="13">
        <v>0.71527777777777779</v>
      </c>
      <c r="Q82" s="5"/>
      <c r="R82" s="146" t="s">
        <v>362</v>
      </c>
      <c r="S82" s="3"/>
      <c r="T82" s="3"/>
      <c r="U82" s="3"/>
      <c r="V82" s="3"/>
      <c r="W82" s="3"/>
    </row>
    <row r="83" spans="1:23" s="20" customFormat="1" ht="34.5" x14ac:dyDescent="0.25">
      <c r="A83" s="9" t="s">
        <v>355</v>
      </c>
      <c r="B83" s="9">
        <v>1</v>
      </c>
      <c r="C83" s="9">
        <v>2</v>
      </c>
      <c r="D83" s="4" t="s">
        <v>360</v>
      </c>
      <c r="E83" s="4" t="s">
        <v>43</v>
      </c>
      <c r="F83" s="4" t="s">
        <v>383</v>
      </c>
      <c r="G83" s="10" t="s">
        <v>430</v>
      </c>
      <c r="H83" s="10" t="s">
        <v>54</v>
      </c>
      <c r="I83" s="3"/>
      <c r="J83" s="3"/>
      <c r="K83" s="5">
        <v>42993</v>
      </c>
      <c r="L83" s="13">
        <v>0.70833333333333337</v>
      </c>
      <c r="M83" s="12">
        <v>42993</v>
      </c>
      <c r="N83" s="13">
        <v>0.70833333333333337</v>
      </c>
      <c r="O83" s="12">
        <v>42993</v>
      </c>
      <c r="P83" s="13">
        <v>0.71527777777777779</v>
      </c>
      <c r="Q83" s="5"/>
      <c r="R83" s="146" t="s">
        <v>361</v>
      </c>
      <c r="S83" s="3"/>
      <c r="T83" s="3"/>
      <c r="U83" s="3"/>
      <c r="V83" s="3"/>
      <c r="W83" s="3"/>
    </row>
    <row r="84" spans="1:23" s="20" customFormat="1" ht="23.25" x14ac:dyDescent="0.25">
      <c r="A84" s="9" t="s">
        <v>357</v>
      </c>
      <c r="B84" s="9">
        <v>1</v>
      </c>
      <c r="C84" s="9">
        <v>2</v>
      </c>
      <c r="D84" s="4" t="s">
        <v>351</v>
      </c>
      <c r="E84" s="4" t="s">
        <v>43</v>
      </c>
      <c r="F84" s="4" t="s">
        <v>383</v>
      </c>
      <c r="G84" s="4" t="s">
        <v>431</v>
      </c>
      <c r="H84" s="4" t="s">
        <v>210</v>
      </c>
      <c r="I84" s="3"/>
      <c r="J84" s="3"/>
      <c r="K84" s="5">
        <v>42994</v>
      </c>
      <c r="L84" s="13">
        <v>0.375</v>
      </c>
      <c r="M84" s="12">
        <v>42994</v>
      </c>
      <c r="N84" s="13">
        <v>0.39583333333333331</v>
      </c>
      <c r="O84" s="12">
        <v>42994</v>
      </c>
      <c r="P84" s="13">
        <v>0.41666666666666669</v>
      </c>
      <c r="Q84" s="5"/>
      <c r="R84" s="146" t="s">
        <v>356</v>
      </c>
      <c r="S84" s="3"/>
      <c r="T84" s="3"/>
      <c r="U84" s="3"/>
      <c r="V84" s="3"/>
      <c r="W84" s="3"/>
    </row>
    <row r="85" spans="1:23" s="20" customFormat="1" ht="34.5" x14ac:dyDescent="0.25">
      <c r="A85" s="9" t="s">
        <v>358</v>
      </c>
      <c r="B85" s="9">
        <v>2</v>
      </c>
      <c r="C85" s="9">
        <v>24</v>
      </c>
      <c r="D85" s="4" t="s">
        <v>348</v>
      </c>
      <c r="E85" s="4" t="s">
        <v>363</v>
      </c>
      <c r="F85" s="10" t="s">
        <v>421</v>
      </c>
      <c r="G85" s="4" t="s">
        <v>431</v>
      </c>
      <c r="H85" s="4" t="s">
        <v>210</v>
      </c>
      <c r="I85" s="3"/>
      <c r="J85" s="3"/>
      <c r="K85" s="5">
        <v>42994</v>
      </c>
      <c r="L85" s="13">
        <v>0.375</v>
      </c>
      <c r="M85" s="12">
        <v>42994</v>
      </c>
      <c r="N85" s="13">
        <v>0.39583333333333331</v>
      </c>
      <c r="O85" s="12">
        <v>42994</v>
      </c>
      <c r="P85" s="13">
        <v>0.41666666666666669</v>
      </c>
      <c r="Q85" s="5"/>
      <c r="R85" s="146" t="s">
        <v>356</v>
      </c>
      <c r="S85" s="3"/>
      <c r="T85" s="3"/>
      <c r="U85" s="3"/>
      <c r="V85" s="3"/>
      <c r="W85" s="3"/>
    </row>
    <row r="86" spans="1:23" s="20" customFormat="1" ht="23.25" x14ac:dyDescent="0.25">
      <c r="A86" s="9" t="s">
        <v>406</v>
      </c>
      <c r="B86" s="9">
        <v>1</v>
      </c>
      <c r="C86" s="9">
        <v>2</v>
      </c>
      <c r="D86" s="4" t="s">
        <v>391</v>
      </c>
      <c r="E86" s="4" t="s">
        <v>341</v>
      </c>
      <c r="F86" s="4" t="s">
        <v>389</v>
      </c>
      <c r="G86" s="4" t="s">
        <v>426</v>
      </c>
      <c r="H86" s="4" t="s">
        <v>388</v>
      </c>
      <c r="I86" s="3"/>
      <c r="J86" s="3"/>
      <c r="K86" s="5"/>
      <c r="L86" s="13"/>
      <c r="M86" s="12"/>
      <c r="N86" s="13"/>
      <c r="O86" s="12"/>
      <c r="P86" s="13"/>
      <c r="Q86" s="5"/>
      <c r="R86" s="146"/>
      <c r="S86" s="3"/>
      <c r="T86" s="3"/>
      <c r="U86" s="3"/>
      <c r="V86" s="3"/>
      <c r="W86" s="3"/>
    </row>
    <row r="87" spans="1:23" s="20" customFormat="1" ht="23.25" x14ac:dyDescent="0.25">
      <c r="A87" s="9" t="s">
        <v>407</v>
      </c>
      <c r="B87" s="9">
        <v>2</v>
      </c>
      <c r="C87" s="9">
        <v>24</v>
      </c>
      <c r="D87" s="4" t="s">
        <v>392</v>
      </c>
      <c r="E87" s="4" t="s">
        <v>341</v>
      </c>
      <c r="F87" s="4" t="s">
        <v>423</v>
      </c>
      <c r="G87" s="4" t="s">
        <v>426</v>
      </c>
      <c r="H87" s="4" t="s">
        <v>387</v>
      </c>
      <c r="I87" s="3"/>
      <c r="J87" s="3"/>
      <c r="K87" s="5"/>
      <c r="L87" s="13"/>
      <c r="M87" s="12"/>
      <c r="N87" s="13"/>
      <c r="O87" s="12"/>
      <c r="P87" s="13"/>
      <c r="Q87" s="5"/>
      <c r="R87" s="146"/>
      <c r="S87" s="3"/>
      <c r="T87" s="3"/>
      <c r="U87" s="3"/>
      <c r="V87" s="3"/>
      <c r="W87" s="3"/>
    </row>
    <row r="88" spans="1:23" s="20" customFormat="1" ht="34.5" x14ac:dyDescent="0.25">
      <c r="A88" s="9" t="s">
        <v>408</v>
      </c>
      <c r="B88" s="9">
        <v>2</v>
      </c>
      <c r="C88" s="9">
        <v>24</v>
      </c>
      <c r="D88" s="4" t="s">
        <v>394</v>
      </c>
      <c r="E88" s="10" t="s">
        <v>420</v>
      </c>
      <c r="F88" s="4" t="s">
        <v>384</v>
      </c>
      <c r="G88" s="4" t="s">
        <v>426</v>
      </c>
      <c r="H88" s="4" t="s">
        <v>385</v>
      </c>
      <c r="I88" s="3"/>
      <c r="J88" s="3"/>
      <c r="K88" s="5"/>
      <c r="L88" s="13"/>
      <c r="M88" s="12"/>
      <c r="N88" s="13"/>
      <c r="O88" s="12"/>
      <c r="P88" s="13"/>
      <c r="Q88" s="5"/>
      <c r="R88" s="146"/>
      <c r="S88" s="3"/>
      <c r="T88" s="3"/>
      <c r="U88" s="3"/>
      <c r="V88" s="3"/>
      <c r="W88" s="3"/>
    </row>
    <row r="89" spans="1:23" s="20" customFormat="1" ht="23.25" x14ac:dyDescent="0.25">
      <c r="A89" s="9" t="s">
        <v>409</v>
      </c>
      <c r="B89" s="9">
        <v>1</v>
      </c>
      <c r="C89" s="9">
        <v>2</v>
      </c>
      <c r="D89" s="4" t="s">
        <v>393</v>
      </c>
      <c r="E89" s="10" t="s">
        <v>420</v>
      </c>
      <c r="F89" s="4" t="s">
        <v>395</v>
      </c>
      <c r="G89" s="4" t="s">
        <v>426</v>
      </c>
      <c r="H89" s="4" t="s">
        <v>385</v>
      </c>
      <c r="I89" s="3"/>
      <c r="J89" s="3"/>
      <c r="K89" s="5"/>
      <c r="L89" s="13"/>
      <c r="M89" s="12"/>
      <c r="N89" s="13"/>
      <c r="O89" s="12"/>
      <c r="P89" s="13"/>
      <c r="Q89" s="5"/>
      <c r="R89" s="146"/>
      <c r="S89" s="3"/>
      <c r="T89" s="3"/>
      <c r="U89" s="3"/>
      <c r="V89" s="3"/>
      <c r="W89" s="3"/>
    </row>
    <row r="90" spans="1:23" s="20" customFormat="1" ht="23.25" x14ac:dyDescent="0.25">
      <c r="A90" s="9" t="s">
        <v>410</v>
      </c>
      <c r="B90" s="3">
        <v>1</v>
      </c>
      <c r="C90" s="3">
        <v>2</v>
      </c>
      <c r="D90" s="4" t="s">
        <v>396</v>
      </c>
      <c r="E90" s="4" t="s">
        <v>341</v>
      </c>
      <c r="F90" s="4" t="s">
        <v>390</v>
      </c>
      <c r="G90" s="4" t="s">
        <v>426</v>
      </c>
      <c r="H90" s="4" t="s">
        <v>386</v>
      </c>
      <c r="I90" s="3"/>
      <c r="J90" s="3"/>
      <c r="K90" s="3"/>
      <c r="L90" s="9"/>
      <c r="M90" s="9"/>
      <c r="N90" s="9"/>
      <c r="O90" s="9"/>
      <c r="P90" s="9"/>
      <c r="Q90" s="3"/>
      <c r="R90" s="4"/>
      <c r="S90" s="3"/>
      <c r="T90" s="3"/>
      <c r="U90" s="3"/>
      <c r="V90" s="3"/>
      <c r="W90" s="3"/>
    </row>
    <row r="91" spans="1:23" s="20" customFormat="1" ht="23.25" x14ac:dyDescent="0.25">
      <c r="A91" s="9" t="s">
        <v>411</v>
      </c>
      <c r="B91" s="9">
        <v>1</v>
      </c>
      <c r="C91" s="9">
        <v>2</v>
      </c>
      <c r="D91" s="4" t="s">
        <v>396</v>
      </c>
      <c r="E91" s="4" t="s">
        <v>341</v>
      </c>
      <c r="F91" s="4" t="s">
        <v>390</v>
      </c>
      <c r="G91" s="4" t="s">
        <v>426</v>
      </c>
      <c r="H91" s="4" t="s">
        <v>386</v>
      </c>
      <c r="I91" s="3"/>
      <c r="J91" s="3"/>
      <c r="K91" s="5"/>
      <c r="L91" s="13"/>
      <c r="M91" s="12"/>
      <c r="N91" s="13"/>
      <c r="O91" s="12"/>
      <c r="P91" s="13"/>
      <c r="Q91" s="5"/>
      <c r="R91" s="146"/>
      <c r="S91" s="3"/>
      <c r="T91" s="3"/>
      <c r="U91" s="3"/>
      <c r="V91" s="3"/>
      <c r="W91" s="3"/>
    </row>
    <row r="92" spans="1:23" ht="23.25" x14ac:dyDescent="0.25">
      <c r="A92" s="9" t="s">
        <v>412</v>
      </c>
      <c r="B92" s="3">
        <v>1</v>
      </c>
      <c r="C92" s="3">
        <v>2</v>
      </c>
      <c r="D92" s="4" t="s">
        <v>391</v>
      </c>
      <c r="E92" s="4" t="s">
        <v>341</v>
      </c>
      <c r="F92" s="4" t="s">
        <v>389</v>
      </c>
      <c r="G92" s="4" t="s">
        <v>426</v>
      </c>
      <c r="H92" s="4" t="s">
        <v>388</v>
      </c>
      <c r="I92" s="3"/>
      <c r="J92" s="3"/>
      <c r="K92" s="3"/>
      <c r="L92" s="9"/>
      <c r="M92" s="9"/>
      <c r="N92" s="9"/>
      <c r="O92" s="9"/>
      <c r="P92" s="9"/>
      <c r="Q92" s="3"/>
      <c r="R92" s="4"/>
      <c r="S92" s="3"/>
      <c r="T92" s="3"/>
      <c r="U92" s="3"/>
      <c r="V92" s="3"/>
      <c r="W92" s="3"/>
    </row>
    <row r="93" spans="1:23" ht="34.5" x14ac:dyDescent="0.25">
      <c r="A93" s="9" t="s">
        <v>413</v>
      </c>
      <c r="B93" s="3">
        <v>2</v>
      </c>
      <c r="C93" s="3">
        <v>24</v>
      </c>
      <c r="D93" s="4" t="s">
        <v>400</v>
      </c>
      <c r="E93" s="10" t="s">
        <v>420</v>
      </c>
      <c r="F93" s="4" t="s">
        <v>364</v>
      </c>
      <c r="G93" s="4" t="s">
        <v>399</v>
      </c>
      <c r="H93" s="4"/>
      <c r="I93" s="3"/>
      <c r="J93" s="3"/>
      <c r="K93" s="3"/>
      <c r="L93" s="9"/>
      <c r="M93" s="9"/>
      <c r="N93" s="9"/>
      <c r="O93" s="9"/>
      <c r="P93" s="9"/>
      <c r="Q93" s="3"/>
      <c r="R93" s="4"/>
      <c r="S93" s="3"/>
      <c r="T93" s="3"/>
      <c r="U93" s="3"/>
      <c r="V93" s="3"/>
      <c r="W93" s="3"/>
    </row>
    <row r="94" spans="1:23" ht="34.5" x14ac:dyDescent="0.25">
      <c r="A94" s="9" t="s">
        <v>414</v>
      </c>
      <c r="B94" s="3">
        <v>3</v>
      </c>
      <c r="C94" s="3">
        <v>76</v>
      </c>
      <c r="D94" s="4" t="s">
        <v>397</v>
      </c>
      <c r="E94" s="10" t="s">
        <v>420</v>
      </c>
      <c r="F94" s="4" t="s">
        <v>398</v>
      </c>
      <c r="G94" s="4" t="s">
        <v>429</v>
      </c>
      <c r="H94" s="4" t="s">
        <v>428</v>
      </c>
      <c r="I94" s="3"/>
      <c r="J94" s="3"/>
      <c r="K94" s="3"/>
      <c r="L94" s="9"/>
      <c r="M94" s="9"/>
      <c r="N94" s="9"/>
      <c r="O94" s="9"/>
      <c r="P94" s="9"/>
      <c r="Q94" s="3"/>
      <c r="R94" s="4"/>
      <c r="S94" s="3"/>
      <c r="T94" s="3"/>
      <c r="U94" s="3"/>
      <c r="V94" s="3"/>
      <c r="W94" s="3"/>
    </row>
    <row r="95" spans="1:23" ht="23.25" x14ac:dyDescent="0.25">
      <c r="A95" s="9" t="s">
        <v>415</v>
      </c>
      <c r="B95" s="3">
        <v>1</v>
      </c>
      <c r="C95" s="3">
        <v>2</v>
      </c>
      <c r="D95" s="16" t="s">
        <v>38</v>
      </c>
      <c r="E95" s="10" t="s">
        <v>420</v>
      </c>
      <c r="F95" s="3" t="s">
        <v>403</v>
      </c>
      <c r="G95" s="4" t="s">
        <v>299</v>
      </c>
      <c r="H95" s="4" t="s">
        <v>39</v>
      </c>
      <c r="I95" s="3"/>
      <c r="J95" s="3"/>
      <c r="K95" s="3"/>
      <c r="L95" s="9"/>
      <c r="M95" s="9"/>
      <c r="N95" s="9"/>
      <c r="O95" s="9"/>
      <c r="P95" s="9"/>
      <c r="Q95" s="3"/>
      <c r="R95" s="4"/>
      <c r="S95" s="3"/>
      <c r="T95" s="3"/>
      <c r="U95" s="3"/>
      <c r="V95" s="3"/>
      <c r="W95" s="3"/>
    </row>
    <row r="96" spans="1:23" ht="34.5" x14ac:dyDescent="0.25">
      <c r="A96" s="9" t="s">
        <v>416</v>
      </c>
      <c r="B96" s="3">
        <v>1</v>
      </c>
      <c r="C96" s="3">
        <v>2</v>
      </c>
      <c r="D96" s="4" t="s">
        <v>401</v>
      </c>
      <c r="E96" s="10" t="s">
        <v>420</v>
      </c>
      <c r="F96" s="4" t="s">
        <v>384</v>
      </c>
      <c r="G96" s="4" t="s">
        <v>404</v>
      </c>
      <c r="H96" s="4" t="s">
        <v>405</v>
      </c>
      <c r="I96" s="3"/>
      <c r="J96" s="3"/>
      <c r="K96" s="3"/>
      <c r="L96" s="9"/>
      <c r="M96" s="9"/>
      <c r="N96" s="9"/>
      <c r="O96" s="9"/>
      <c r="P96" s="9"/>
      <c r="Q96" s="3"/>
      <c r="R96" s="4"/>
      <c r="S96" s="3"/>
      <c r="T96" s="3"/>
      <c r="U96" s="3"/>
      <c r="V96" s="3"/>
      <c r="W96" s="3"/>
    </row>
    <row r="97" spans="1:23" ht="34.5" x14ac:dyDescent="0.25">
      <c r="A97" s="9" t="s">
        <v>417</v>
      </c>
      <c r="B97" s="3">
        <v>1</v>
      </c>
      <c r="C97" s="3">
        <v>2</v>
      </c>
      <c r="D97" s="4" t="s">
        <v>402</v>
      </c>
      <c r="E97" s="10" t="s">
        <v>420</v>
      </c>
      <c r="F97" s="4" t="s">
        <v>384</v>
      </c>
      <c r="G97" s="4" t="s">
        <v>404</v>
      </c>
      <c r="H97" s="4" t="s">
        <v>405</v>
      </c>
      <c r="I97" s="3"/>
      <c r="J97" s="3"/>
      <c r="K97" s="3"/>
      <c r="L97" s="9"/>
      <c r="M97" s="9"/>
      <c r="N97" s="9"/>
      <c r="O97" s="9"/>
      <c r="P97" s="9"/>
      <c r="Q97" s="3"/>
      <c r="R97" s="4"/>
      <c r="S97" s="3"/>
      <c r="T97" s="3"/>
      <c r="U97" s="3"/>
      <c r="V97" s="3"/>
      <c r="W97" s="3"/>
    </row>
  </sheetData>
  <autoFilter ref="A1:W97"/>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D11" sqref="D11"/>
    </sheetView>
  </sheetViews>
  <sheetFormatPr baseColWidth="10" defaultRowHeight="15" x14ac:dyDescent="0.25"/>
  <cols>
    <col min="1" max="1" width="5.5703125" style="7" bestFit="1" customWidth="1"/>
    <col min="2" max="2" width="7.140625" style="7" bestFit="1" customWidth="1"/>
    <col min="3" max="3" width="6.85546875" style="7" bestFit="1" customWidth="1"/>
    <col min="4" max="4" width="8.42578125" style="14" bestFit="1" customWidth="1"/>
    <col min="5" max="5" width="16.42578125" style="14" bestFit="1" customWidth="1"/>
    <col min="6" max="6" width="21" style="14" bestFit="1" customWidth="1"/>
    <col min="7" max="7" width="36.28515625" style="7" bestFit="1" customWidth="1"/>
  </cols>
  <sheetData>
    <row r="1" spans="1:7" x14ac:dyDescent="0.25">
      <c r="A1" s="145" t="s">
        <v>112</v>
      </c>
      <c r="B1" s="145"/>
      <c r="C1" s="145"/>
      <c r="D1" s="145"/>
      <c r="E1" s="145"/>
      <c r="F1" s="145"/>
    </row>
    <row r="2" spans="1:7" x14ac:dyDescent="0.25">
      <c r="A2" s="145" t="s">
        <v>116</v>
      </c>
      <c r="B2" s="145"/>
      <c r="C2" s="145"/>
      <c r="D2" s="145"/>
      <c r="E2" s="145"/>
      <c r="F2" s="145"/>
    </row>
    <row r="3" spans="1:7" x14ac:dyDescent="0.25">
      <c r="A3" s="3"/>
      <c r="B3" s="3" t="s">
        <v>113</v>
      </c>
      <c r="C3" s="3" t="s">
        <v>125</v>
      </c>
      <c r="D3" s="21" t="s">
        <v>114</v>
      </c>
      <c r="E3" s="21" t="s">
        <v>115</v>
      </c>
      <c r="F3" s="21" t="s">
        <v>133</v>
      </c>
      <c r="G3" s="7" t="s">
        <v>130</v>
      </c>
    </row>
    <row r="4" spans="1:7" x14ac:dyDescent="0.25">
      <c r="A4" s="3" t="s">
        <v>118</v>
      </c>
      <c r="B4" s="3" t="s">
        <v>127</v>
      </c>
      <c r="C4" s="3" t="s">
        <v>11</v>
      </c>
      <c r="D4" s="21" t="s">
        <v>11</v>
      </c>
      <c r="E4" s="21" t="s">
        <v>131</v>
      </c>
      <c r="F4" s="21" t="s">
        <v>131</v>
      </c>
    </row>
    <row r="5" spans="1:7" x14ac:dyDescent="0.25">
      <c r="A5" s="3" t="s">
        <v>119</v>
      </c>
      <c r="B5" s="3" t="s">
        <v>126</v>
      </c>
      <c r="C5" s="3" t="s">
        <v>11</v>
      </c>
      <c r="D5" s="21" t="s">
        <v>128</v>
      </c>
      <c r="E5" s="21" t="s">
        <v>132</v>
      </c>
      <c r="F5" s="21" t="s">
        <v>128</v>
      </c>
    </row>
    <row r="6" spans="1:7" x14ac:dyDescent="0.25">
      <c r="A6" s="3" t="s">
        <v>120</v>
      </c>
      <c r="B6" s="3" t="s">
        <v>128</v>
      </c>
      <c r="C6" s="3" t="s">
        <v>11</v>
      </c>
      <c r="D6" s="21" t="s">
        <v>129</v>
      </c>
      <c r="E6" s="21" t="s">
        <v>132</v>
      </c>
      <c r="F6" s="21" t="s">
        <v>128</v>
      </c>
    </row>
    <row r="7" spans="1:7" x14ac:dyDescent="0.25">
      <c r="A7" s="145" t="s">
        <v>117</v>
      </c>
      <c r="B7" s="145"/>
      <c r="C7" s="145"/>
      <c r="D7" s="145"/>
      <c r="E7" s="145"/>
      <c r="F7" s="145"/>
    </row>
    <row r="8" spans="1:7" x14ac:dyDescent="0.25">
      <c r="A8" s="3" t="s">
        <v>118</v>
      </c>
      <c r="B8" s="3" t="s">
        <v>123</v>
      </c>
      <c r="C8" s="3" t="s">
        <v>11</v>
      </c>
      <c r="D8" s="21" t="s">
        <v>124</v>
      </c>
      <c r="E8" s="21" t="s">
        <v>121</v>
      </c>
      <c r="F8" s="21" t="s">
        <v>121</v>
      </c>
    </row>
    <row r="9" spans="1:7" x14ac:dyDescent="0.25">
      <c r="A9" s="3" t="s">
        <v>119</v>
      </c>
      <c r="B9" s="3" t="s">
        <v>123</v>
      </c>
      <c r="C9" s="3" t="s">
        <v>11</v>
      </c>
      <c r="D9" s="21" t="s">
        <v>121</v>
      </c>
      <c r="E9" s="21" t="s">
        <v>122</v>
      </c>
      <c r="F9" s="21" t="s">
        <v>122</v>
      </c>
    </row>
    <row r="10" spans="1:7" x14ac:dyDescent="0.25">
      <c r="A10" s="3" t="s">
        <v>120</v>
      </c>
      <c r="B10" s="3" t="s">
        <v>123</v>
      </c>
      <c r="C10" s="3" t="s">
        <v>11</v>
      </c>
      <c r="D10" s="21" t="s">
        <v>122</v>
      </c>
      <c r="E10" s="21" t="s">
        <v>134</v>
      </c>
      <c r="F10" s="21" t="s">
        <v>134</v>
      </c>
    </row>
  </sheetData>
  <mergeCells count="3">
    <mergeCell ref="A2:F2"/>
    <mergeCell ref="A7:F7"/>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A4" workbookViewId="0">
      <selection activeCell="C10" sqref="C10:E10"/>
    </sheetView>
  </sheetViews>
  <sheetFormatPr baseColWidth="10" defaultRowHeight="15" x14ac:dyDescent="0.25"/>
  <cols>
    <col min="1" max="2" width="11.42578125" style="7"/>
    <col min="3" max="4" width="17.28515625" style="17" customWidth="1"/>
    <col min="5" max="5" width="13.7109375" style="7" bestFit="1" customWidth="1"/>
    <col min="6" max="6" width="11.42578125" style="7"/>
    <col min="7" max="7" width="13.140625" style="7" bestFit="1" customWidth="1"/>
    <col min="8" max="9" width="11.42578125" style="7"/>
    <col min="10" max="10" width="17.42578125" style="7" bestFit="1" customWidth="1"/>
    <col min="11" max="14" width="11.42578125" style="7"/>
  </cols>
  <sheetData>
    <row r="1" spans="1:14" x14ac:dyDescent="0.25">
      <c r="A1" s="1" t="s">
        <v>1</v>
      </c>
      <c r="B1" s="1"/>
      <c r="C1" s="15" t="s">
        <v>10</v>
      </c>
      <c r="D1" s="15"/>
      <c r="E1" s="1" t="s">
        <v>0</v>
      </c>
      <c r="F1" s="1" t="s">
        <v>2</v>
      </c>
      <c r="G1" s="1" t="s">
        <v>3</v>
      </c>
      <c r="H1" s="1" t="s">
        <v>4</v>
      </c>
      <c r="I1" s="19" t="s">
        <v>5</v>
      </c>
      <c r="J1" s="1" t="s">
        <v>6</v>
      </c>
      <c r="K1" s="1" t="s">
        <v>7</v>
      </c>
      <c r="L1" s="1" t="s">
        <v>8</v>
      </c>
      <c r="M1" s="1" t="s">
        <v>9</v>
      </c>
    </row>
    <row r="2" spans="1:14" s="20" customFormat="1" ht="23.25" x14ac:dyDescent="0.25">
      <c r="A2" s="3" t="s">
        <v>105</v>
      </c>
      <c r="B2" s="3" t="s">
        <v>120</v>
      </c>
      <c r="C2" s="16" t="s">
        <v>200</v>
      </c>
      <c r="D2" s="16" t="s">
        <v>295</v>
      </c>
      <c r="E2" s="3" t="s">
        <v>196</v>
      </c>
      <c r="F2" s="3"/>
      <c r="G2" s="3"/>
      <c r="H2" s="3"/>
      <c r="I2" s="3"/>
      <c r="J2" s="3"/>
      <c r="K2" s="3"/>
      <c r="L2" s="3"/>
      <c r="M2" s="3"/>
      <c r="N2" s="7"/>
    </row>
    <row r="3" spans="1:14" ht="23.25" x14ac:dyDescent="0.25">
      <c r="A3" s="3" t="s">
        <v>180</v>
      </c>
      <c r="B3" s="3" t="s">
        <v>118</v>
      </c>
      <c r="C3" s="16" t="s">
        <v>15</v>
      </c>
      <c r="D3" s="16" t="s">
        <v>278</v>
      </c>
      <c r="E3" s="3" t="s">
        <v>16</v>
      </c>
      <c r="F3" s="5"/>
      <c r="G3" s="6"/>
      <c r="H3" s="6"/>
      <c r="I3" s="3"/>
      <c r="J3" s="3"/>
      <c r="K3" s="3"/>
      <c r="L3" s="3"/>
      <c r="M3" s="3"/>
    </row>
    <row r="4" spans="1:14" x14ac:dyDescent="0.25">
      <c r="A4" s="3" t="s">
        <v>181</v>
      </c>
      <c r="B4" s="3" t="s">
        <v>118</v>
      </c>
      <c r="C4" s="16" t="s">
        <v>20</v>
      </c>
      <c r="D4" s="16" t="s">
        <v>298</v>
      </c>
      <c r="E4" s="3" t="s">
        <v>22</v>
      </c>
      <c r="F4" s="3"/>
      <c r="G4" s="3"/>
      <c r="H4" s="3"/>
      <c r="I4" s="3"/>
      <c r="J4" s="3"/>
      <c r="K4" s="3"/>
      <c r="L4" s="3"/>
      <c r="M4" s="3"/>
    </row>
    <row r="5" spans="1:14" ht="23.25" x14ac:dyDescent="0.25">
      <c r="A5" s="3" t="s">
        <v>182</v>
      </c>
      <c r="B5" s="3" t="s">
        <v>118</v>
      </c>
      <c r="C5" s="16" t="s">
        <v>21</v>
      </c>
      <c r="D5" s="16" t="s">
        <v>298</v>
      </c>
      <c r="E5" s="3" t="s">
        <v>22</v>
      </c>
      <c r="F5" s="3"/>
      <c r="G5" s="3"/>
      <c r="H5" s="3"/>
      <c r="I5" s="3"/>
      <c r="J5" s="3"/>
      <c r="K5" s="3"/>
      <c r="L5" s="3"/>
      <c r="M5" s="3"/>
    </row>
    <row r="6" spans="1:14" s="20" customFormat="1" ht="23.25" x14ac:dyDescent="0.25">
      <c r="A6" s="3" t="s">
        <v>183</v>
      </c>
      <c r="B6" s="3" t="s">
        <v>118</v>
      </c>
      <c r="C6" s="16" t="s">
        <v>338</v>
      </c>
      <c r="D6" s="16" t="s">
        <v>295</v>
      </c>
      <c r="E6" s="3" t="s">
        <v>196</v>
      </c>
      <c r="F6" s="3"/>
      <c r="G6" s="3"/>
      <c r="H6" s="3"/>
      <c r="I6" s="3"/>
      <c r="J6" s="3"/>
      <c r="K6" s="3"/>
      <c r="L6" s="3"/>
      <c r="M6" s="3"/>
      <c r="N6" s="7"/>
    </row>
    <row r="7" spans="1:14" s="20" customFormat="1" ht="57" x14ac:dyDescent="0.25">
      <c r="A7" s="3" t="s">
        <v>184</v>
      </c>
      <c r="B7" s="3" t="s">
        <v>118</v>
      </c>
      <c r="C7" s="16" t="s">
        <v>176</v>
      </c>
      <c r="D7" s="16" t="s">
        <v>278</v>
      </c>
      <c r="E7" s="3" t="s">
        <v>16</v>
      </c>
      <c r="F7" s="3"/>
      <c r="G7" s="3"/>
      <c r="H7" s="3"/>
      <c r="I7" s="3"/>
      <c r="J7" s="3"/>
      <c r="K7" s="3"/>
      <c r="L7" s="3"/>
      <c r="M7" s="3"/>
      <c r="N7" s="7"/>
    </row>
    <row r="8" spans="1:14" ht="23.25" x14ac:dyDescent="0.25">
      <c r="A8" s="3" t="s">
        <v>185</v>
      </c>
      <c r="B8" s="3" t="s">
        <v>118</v>
      </c>
      <c r="C8" s="16" t="s">
        <v>26</v>
      </c>
      <c r="D8" s="16" t="s">
        <v>205</v>
      </c>
      <c r="E8" s="3" t="s">
        <v>27</v>
      </c>
      <c r="F8" s="3"/>
      <c r="G8" s="3"/>
      <c r="H8" s="3"/>
      <c r="I8" s="3"/>
      <c r="J8" s="3"/>
      <c r="K8" s="3"/>
      <c r="L8" s="3"/>
      <c r="M8" s="3"/>
    </row>
    <row r="9" spans="1:14" s="20" customFormat="1" ht="45.75" x14ac:dyDescent="0.25">
      <c r="A9" s="3" t="s">
        <v>186</v>
      </c>
      <c r="B9" s="3" t="s">
        <v>118</v>
      </c>
      <c r="C9" s="16" t="s">
        <v>175</v>
      </c>
      <c r="D9" s="16" t="s">
        <v>278</v>
      </c>
      <c r="E9" s="3" t="s">
        <v>16</v>
      </c>
      <c r="F9" s="3"/>
      <c r="G9" s="3"/>
      <c r="H9" s="3"/>
      <c r="I9" s="3"/>
      <c r="J9" s="3"/>
      <c r="K9" s="3"/>
      <c r="L9" s="3"/>
      <c r="M9" s="3"/>
      <c r="N9" s="7"/>
    </row>
    <row r="10" spans="1:14" ht="34.5" x14ac:dyDescent="0.25">
      <c r="A10" s="3" t="s">
        <v>187</v>
      </c>
      <c r="B10" s="3" t="s">
        <v>197</v>
      </c>
      <c r="C10" s="16" t="s">
        <v>38</v>
      </c>
      <c r="D10" s="16" t="s">
        <v>299</v>
      </c>
      <c r="E10" s="3" t="s">
        <v>39</v>
      </c>
      <c r="F10" s="3"/>
      <c r="G10" s="3"/>
      <c r="H10" s="3"/>
      <c r="I10" s="3"/>
      <c r="J10" s="3"/>
      <c r="K10" s="3"/>
      <c r="L10" s="3"/>
      <c r="M10" s="3"/>
    </row>
    <row r="11" spans="1:14" s="20" customFormat="1" ht="45.75" x14ac:dyDescent="0.25">
      <c r="A11" s="3" t="s">
        <v>188</v>
      </c>
      <c r="B11" s="3" t="s">
        <v>118</v>
      </c>
      <c r="C11" s="16" t="s">
        <v>179</v>
      </c>
      <c r="D11" s="16" t="s">
        <v>300</v>
      </c>
      <c r="E11" s="3" t="s">
        <v>178</v>
      </c>
      <c r="F11" s="3"/>
      <c r="G11" s="3"/>
      <c r="H11" s="3"/>
      <c r="I11" s="3"/>
      <c r="J11" s="3"/>
      <c r="K11" s="3"/>
      <c r="L11" s="3"/>
      <c r="M11" s="3"/>
      <c r="N11" s="7"/>
    </row>
    <row r="12" spans="1:14" s="20" customFormat="1" ht="45.75" x14ac:dyDescent="0.25">
      <c r="A12" s="3" t="s">
        <v>189</v>
      </c>
      <c r="B12" s="3" t="s">
        <v>118</v>
      </c>
      <c r="C12" s="16" t="s">
        <v>177</v>
      </c>
      <c r="D12" s="16" t="s">
        <v>300</v>
      </c>
      <c r="E12" s="3" t="s">
        <v>178</v>
      </c>
      <c r="F12" s="3"/>
      <c r="G12" s="3"/>
      <c r="H12" s="3"/>
      <c r="I12" s="3"/>
      <c r="J12" s="3"/>
      <c r="K12" s="3"/>
      <c r="L12" s="3"/>
      <c r="M12" s="3"/>
      <c r="N12" s="7"/>
    </row>
    <row r="13" spans="1:14" s="20" customFormat="1" ht="34.5" x14ac:dyDescent="0.25">
      <c r="A13" s="3" t="s">
        <v>190</v>
      </c>
      <c r="B13" s="3" t="s">
        <v>118</v>
      </c>
      <c r="C13" s="16" t="s">
        <v>194</v>
      </c>
      <c r="D13" s="16" t="s">
        <v>298</v>
      </c>
      <c r="E13" s="3" t="s">
        <v>22</v>
      </c>
      <c r="F13" s="3"/>
      <c r="G13" s="3"/>
      <c r="H13" s="3"/>
      <c r="I13" s="3"/>
      <c r="J13" s="3"/>
      <c r="K13" s="3"/>
      <c r="L13" s="3"/>
      <c r="M13" s="3"/>
      <c r="N13" s="7"/>
    </row>
    <row r="14" spans="1:14" s="20" customFormat="1" ht="34.5" x14ac:dyDescent="0.25">
      <c r="A14" s="3" t="s">
        <v>191</v>
      </c>
      <c r="B14" s="3" t="s">
        <v>118</v>
      </c>
      <c r="C14" s="16" t="s">
        <v>204</v>
      </c>
      <c r="D14" s="16" t="s">
        <v>205</v>
      </c>
      <c r="E14" s="3" t="s">
        <v>205</v>
      </c>
      <c r="F14" s="5">
        <v>42959</v>
      </c>
      <c r="G14" s="6">
        <v>0.55763888888888891</v>
      </c>
      <c r="H14" s="3"/>
      <c r="I14" s="3"/>
      <c r="J14" s="3"/>
      <c r="K14" s="3"/>
      <c r="L14" s="3"/>
      <c r="M14" s="3"/>
      <c r="N14" s="7"/>
    </row>
    <row r="15" spans="1:14" ht="45.75" x14ac:dyDescent="0.25">
      <c r="A15" s="3" t="s">
        <v>192</v>
      </c>
      <c r="B15" s="3" t="s">
        <v>197</v>
      </c>
      <c r="C15" s="16" t="s">
        <v>40</v>
      </c>
      <c r="D15" s="16" t="s">
        <v>301</v>
      </c>
      <c r="E15" s="3" t="s">
        <v>41</v>
      </c>
      <c r="F15" s="3"/>
      <c r="G15" s="3"/>
      <c r="H15" s="3"/>
      <c r="I15" s="3"/>
      <c r="J15" s="3"/>
      <c r="K15" s="3"/>
      <c r="L15" s="3"/>
      <c r="M15" s="3"/>
    </row>
    <row r="16" spans="1:14" ht="45.75" x14ac:dyDescent="0.25">
      <c r="A16" s="3" t="s">
        <v>198</v>
      </c>
      <c r="B16" s="3" t="s">
        <v>197</v>
      </c>
      <c r="C16" s="16" t="s">
        <v>50</v>
      </c>
      <c r="D16" s="16" t="s">
        <v>36</v>
      </c>
      <c r="E16" s="3" t="s">
        <v>51</v>
      </c>
      <c r="F16" s="3"/>
      <c r="G16" s="3"/>
      <c r="H16" s="3"/>
      <c r="I16" s="3"/>
      <c r="J16" s="3"/>
      <c r="K16" s="3"/>
      <c r="L16" s="3"/>
      <c r="M16" s="3"/>
    </row>
    <row r="17" spans="1:14" ht="23.25" x14ac:dyDescent="0.25">
      <c r="A17" s="3" t="s">
        <v>199</v>
      </c>
      <c r="B17" s="3" t="s">
        <v>118</v>
      </c>
      <c r="C17" s="16" t="s">
        <v>65</v>
      </c>
      <c r="D17" s="16" t="s">
        <v>36</v>
      </c>
      <c r="E17" s="3" t="s">
        <v>51</v>
      </c>
      <c r="F17" s="5">
        <v>42981</v>
      </c>
      <c r="G17" s="6">
        <v>0.92013888888888884</v>
      </c>
      <c r="H17" s="3"/>
      <c r="I17" s="3"/>
      <c r="J17" s="3"/>
      <c r="K17" s="3"/>
      <c r="L17" s="3"/>
      <c r="M17" s="3"/>
    </row>
    <row r="18" spans="1:14" ht="23.25" x14ac:dyDescent="0.25">
      <c r="A18" s="3" t="s">
        <v>201</v>
      </c>
      <c r="B18" s="3" t="s">
        <v>120</v>
      </c>
      <c r="C18" s="16" t="s">
        <v>67</v>
      </c>
      <c r="D18" s="16" t="s">
        <v>36</v>
      </c>
      <c r="E18" s="3" t="s">
        <v>51</v>
      </c>
      <c r="F18" s="5">
        <v>42987</v>
      </c>
      <c r="G18" s="6">
        <v>0.76874999999999993</v>
      </c>
      <c r="H18" s="3"/>
      <c r="I18" s="3"/>
      <c r="J18" s="3"/>
      <c r="K18" s="3"/>
      <c r="L18" s="3"/>
      <c r="M18" s="3"/>
    </row>
    <row r="19" spans="1:14" s="20" customFormat="1" ht="34.5" x14ac:dyDescent="0.25">
      <c r="A19" s="3" t="s">
        <v>282</v>
      </c>
      <c r="B19" s="3" t="s">
        <v>120</v>
      </c>
      <c r="C19" s="16" t="s">
        <v>275</v>
      </c>
      <c r="D19" s="16" t="s">
        <v>205</v>
      </c>
      <c r="E19" s="3" t="s">
        <v>205</v>
      </c>
      <c r="F19" s="5"/>
      <c r="G19" s="6"/>
      <c r="H19" s="3"/>
      <c r="I19" s="3"/>
      <c r="J19" s="3"/>
      <c r="K19" s="3"/>
      <c r="L19" s="3"/>
      <c r="M19" s="3"/>
      <c r="N19" s="7"/>
    </row>
    <row r="20" spans="1:14" s="20" customFormat="1" ht="34.5" x14ac:dyDescent="0.25">
      <c r="A20" s="3" t="s">
        <v>283</v>
      </c>
      <c r="B20" s="3" t="s">
        <v>118</v>
      </c>
      <c r="C20" s="16" t="s">
        <v>193</v>
      </c>
      <c r="D20" s="16" t="s">
        <v>298</v>
      </c>
      <c r="E20" s="3" t="s">
        <v>22</v>
      </c>
      <c r="F20" s="3"/>
      <c r="G20" s="3"/>
      <c r="H20" s="3"/>
      <c r="I20" s="3"/>
      <c r="J20" s="3"/>
      <c r="K20" s="3"/>
      <c r="L20" s="3"/>
      <c r="M20" s="3"/>
      <c r="N20" s="7"/>
    </row>
    <row r="21" spans="1:14" ht="23.25" x14ac:dyDescent="0.25">
      <c r="A21" s="3" t="s">
        <v>284</v>
      </c>
      <c r="B21" s="3" t="s">
        <v>120</v>
      </c>
      <c r="C21" s="16" t="s">
        <v>195</v>
      </c>
      <c r="D21" s="16" t="s">
        <v>295</v>
      </c>
      <c r="E21" s="3" t="s">
        <v>196</v>
      </c>
      <c r="F21" s="3"/>
      <c r="G21" s="3"/>
      <c r="H21" s="3"/>
      <c r="I21" s="3"/>
      <c r="J21" s="3"/>
      <c r="K21" s="3"/>
      <c r="L21" s="3"/>
      <c r="M21" s="3"/>
    </row>
    <row r="22" spans="1:14" ht="23.25" x14ac:dyDescent="0.25">
      <c r="A22" s="3" t="s">
        <v>285</v>
      </c>
      <c r="B22" s="3" t="s">
        <v>118</v>
      </c>
      <c r="C22" s="16" t="s">
        <v>276</v>
      </c>
      <c r="D22" s="16" t="s">
        <v>278</v>
      </c>
      <c r="E22" s="3" t="s">
        <v>277</v>
      </c>
      <c r="F22" s="3"/>
      <c r="G22" s="3"/>
      <c r="H22" s="3"/>
      <c r="I22" s="3"/>
      <c r="J22" s="3"/>
      <c r="K22" s="3"/>
      <c r="L22" s="3"/>
      <c r="M22" s="3"/>
    </row>
    <row r="23" spans="1:14" ht="34.5" x14ac:dyDescent="0.25">
      <c r="A23" s="3" t="s">
        <v>286</v>
      </c>
      <c r="B23" s="3" t="s">
        <v>197</v>
      </c>
      <c r="C23" s="16" t="s">
        <v>292</v>
      </c>
      <c r="D23" s="16" t="s">
        <v>295</v>
      </c>
      <c r="E23" s="3" t="s">
        <v>296</v>
      </c>
      <c r="F23" s="3"/>
      <c r="G23" s="3"/>
      <c r="H23" s="3"/>
      <c r="I23" s="3"/>
      <c r="J23" s="3"/>
      <c r="K23" s="3"/>
      <c r="L23" s="3"/>
      <c r="M23" s="3"/>
    </row>
    <row r="24" spans="1:14" ht="34.5" x14ac:dyDescent="0.25">
      <c r="A24" s="3" t="s">
        <v>287</v>
      </c>
      <c r="B24" s="3" t="s">
        <v>197</v>
      </c>
      <c r="C24" s="16" t="s">
        <v>342</v>
      </c>
      <c r="D24" s="16" t="s">
        <v>295</v>
      </c>
      <c r="E24" s="3" t="s">
        <v>296</v>
      </c>
      <c r="F24" s="3"/>
      <c r="G24" s="3"/>
      <c r="H24" s="3"/>
      <c r="I24" s="3"/>
      <c r="J24" s="3"/>
      <c r="K24" s="3"/>
      <c r="L24" s="3"/>
      <c r="M24" s="3"/>
    </row>
    <row r="25" spans="1:14" ht="23.25" x14ac:dyDescent="0.25">
      <c r="A25" s="3" t="s">
        <v>288</v>
      </c>
      <c r="B25" s="3" t="s">
        <v>197</v>
      </c>
      <c r="C25" s="16" t="s">
        <v>293</v>
      </c>
      <c r="D25" s="16" t="s">
        <v>295</v>
      </c>
      <c r="E25" s="3" t="s">
        <v>297</v>
      </c>
      <c r="F25" s="3"/>
      <c r="G25" s="3"/>
      <c r="H25" s="3"/>
      <c r="I25" s="3"/>
      <c r="J25" s="3"/>
      <c r="K25" s="3"/>
      <c r="L25" s="3"/>
      <c r="M25" s="3"/>
    </row>
    <row r="26" spans="1:14" ht="23.25" x14ac:dyDescent="0.25">
      <c r="A26" s="3" t="s">
        <v>289</v>
      </c>
      <c r="B26" s="3" t="s">
        <v>197</v>
      </c>
      <c r="C26" s="16" t="s">
        <v>294</v>
      </c>
      <c r="D26" s="16" t="s">
        <v>295</v>
      </c>
      <c r="E26" s="3" t="s">
        <v>196</v>
      </c>
      <c r="F26" s="3"/>
      <c r="G26" s="3"/>
      <c r="H26" s="3"/>
      <c r="I26" s="3"/>
      <c r="J26" s="3"/>
      <c r="K26" s="3"/>
      <c r="L26" s="3"/>
      <c r="M26" s="3"/>
    </row>
    <row r="27" spans="1:14" ht="23.25" x14ac:dyDescent="0.25">
      <c r="A27" s="3" t="s">
        <v>290</v>
      </c>
      <c r="B27" s="3" t="s">
        <v>197</v>
      </c>
      <c r="C27" s="16" t="s">
        <v>293</v>
      </c>
      <c r="D27" s="16" t="s">
        <v>302</v>
      </c>
      <c r="E27" s="3" t="s">
        <v>297</v>
      </c>
      <c r="F27" s="3"/>
      <c r="G27" s="3"/>
      <c r="H27" s="3"/>
      <c r="I27" s="3"/>
      <c r="J27" s="3"/>
      <c r="K27" s="3"/>
      <c r="L27" s="3"/>
      <c r="M27" s="3"/>
    </row>
    <row r="28" spans="1:14" x14ac:dyDescent="0.25">
      <c r="A28" s="3" t="s">
        <v>291</v>
      </c>
      <c r="B28" s="3"/>
      <c r="C28" s="16"/>
      <c r="D28" s="16"/>
      <c r="E28" s="3"/>
      <c r="F28" s="3"/>
      <c r="G28" s="3"/>
      <c r="H28" s="3"/>
      <c r="I28" s="3"/>
      <c r="J28" s="3"/>
      <c r="K28" s="3"/>
      <c r="L28" s="3"/>
      <c r="M28" s="3"/>
    </row>
    <row r="29" spans="1:14" x14ac:dyDescent="0.25">
      <c r="A29" s="3" t="s">
        <v>339</v>
      </c>
      <c r="B29" s="3"/>
      <c r="C29" s="16"/>
      <c r="D29" s="16"/>
      <c r="E29" s="3"/>
      <c r="F29" s="3"/>
      <c r="G29" s="3"/>
      <c r="H29" s="3"/>
      <c r="I29" s="3"/>
      <c r="J29" s="3"/>
      <c r="K29" s="3"/>
      <c r="L29" s="3"/>
      <c r="M29"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RowHeight="15" x14ac:dyDescent="0.25"/>
  <cols>
    <col min="1" max="1" width="5.140625" style="7" bestFit="1" customWidth="1"/>
    <col min="2" max="2" width="116.42578125" style="7" customWidth="1"/>
  </cols>
  <sheetData>
    <row r="1" spans="1:2" x14ac:dyDescent="0.25">
      <c r="A1" s="7" t="s">
        <v>135</v>
      </c>
      <c r="B1" s="7" t="s">
        <v>136</v>
      </c>
    </row>
    <row r="2" spans="1:2" x14ac:dyDescent="0.25">
      <c r="A2" s="7">
        <v>1</v>
      </c>
      <c r="B2" s="7" t="s">
        <v>137</v>
      </c>
    </row>
    <row r="3" spans="1:2" x14ac:dyDescent="0.25">
      <c r="A3" s="7">
        <v>2</v>
      </c>
      <c r="B3" s="7" t="s">
        <v>138</v>
      </c>
    </row>
    <row r="4" spans="1:2" x14ac:dyDescent="0.25">
      <c r="A4" s="7">
        <v>3</v>
      </c>
      <c r="B4" s="7" t="s">
        <v>139</v>
      </c>
    </row>
    <row r="5" spans="1:2" x14ac:dyDescent="0.25">
      <c r="A5" s="7">
        <v>4</v>
      </c>
      <c r="B5" s="7" t="s">
        <v>140</v>
      </c>
    </row>
    <row r="6" spans="1:2" x14ac:dyDescent="0.25">
      <c r="A6" s="7">
        <v>5</v>
      </c>
      <c r="B6" s="7" t="s">
        <v>141</v>
      </c>
    </row>
    <row r="7" spans="1:2" x14ac:dyDescent="0.25">
      <c r="A7" s="7">
        <v>6</v>
      </c>
      <c r="B7" s="7" t="s">
        <v>142</v>
      </c>
    </row>
    <row r="8" spans="1:2" x14ac:dyDescent="0.25">
      <c r="A8" s="7">
        <v>7</v>
      </c>
      <c r="B8" s="7" t="s">
        <v>143</v>
      </c>
    </row>
    <row r="9" spans="1:2" x14ac:dyDescent="0.25">
      <c r="A9" s="7">
        <v>8</v>
      </c>
      <c r="B9" s="7" t="s">
        <v>144</v>
      </c>
    </row>
    <row r="10" spans="1:2" x14ac:dyDescent="0.25">
      <c r="A10" s="7">
        <v>9</v>
      </c>
      <c r="B10" s="7" t="s">
        <v>145</v>
      </c>
    </row>
    <row r="11" spans="1:2" x14ac:dyDescent="0.25">
      <c r="A11" s="7">
        <v>10</v>
      </c>
      <c r="B11" s="7" t="s">
        <v>146</v>
      </c>
    </row>
    <row r="12" spans="1:2" x14ac:dyDescent="0.25">
      <c r="A12" s="7">
        <v>11</v>
      </c>
      <c r="B12" s="7" t="s">
        <v>147</v>
      </c>
    </row>
    <row r="13" spans="1:2" x14ac:dyDescent="0.25">
      <c r="A13" s="7">
        <v>12</v>
      </c>
      <c r="B13" s="7" t="s">
        <v>148</v>
      </c>
    </row>
    <row r="14" spans="1:2" x14ac:dyDescent="0.25">
      <c r="A14" s="7">
        <v>13</v>
      </c>
      <c r="B14" s="7" t="s">
        <v>149</v>
      </c>
    </row>
    <row r="15" spans="1:2" x14ac:dyDescent="0.25">
      <c r="A15" s="7">
        <v>14</v>
      </c>
      <c r="B15" s="7" t="s">
        <v>150</v>
      </c>
    </row>
    <row r="16" spans="1:2" x14ac:dyDescent="0.25">
      <c r="A16" s="7">
        <v>15</v>
      </c>
      <c r="B16" s="7" t="s">
        <v>151</v>
      </c>
    </row>
    <row r="17" spans="1:2" x14ac:dyDescent="0.25">
      <c r="A17" s="7">
        <v>16</v>
      </c>
      <c r="B17" s="7" t="s">
        <v>152</v>
      </c>
    </row>
    <row r="18" spans="1:2" x14ac:dyDescent="0.25">
      <c r="A18" s="7">
        <v>17</v>
      </c>
      <c r="B18" s="7" t="s">
        <v>153</v>
      </c>
    </row>
    <row r="19" spans="1:2" x14ac:dyDescent="0.25">
      <c r="A19" s="7">
        <v>18</v>
      </c>
      <c r="B19" s="7" t="s">
        <v>154</v>
      </c>
    </row>
    <row r="20" spans="1:2" x14ac:dyDescent="0.25">
      <c r="A20" s="7">
        <v>19</v>
      </c>
      <c r="B20" s="7" t="s">
        <v>155</v>
      </c>
    </row>
    <row r="21" spans="1:2" x14ac:dyDescent="0.25">
      <c r="A21" s="7">
        <v>20</v>
      </c>
      <c r="B21" s="7" t="s">
        <v>156</v>
      </c>
    </row>
    <row r="22" spans="1:2" x14ac:dyDescent="0.25">
      <c r="A22" s="7">
        <v>21</v>
      </c>
      <c r="B22" s="7" t="s">
        <v>157</v>
      </c>
    </row>
    <row r="23" spans="1:2" x14ac:dyDescent="0.25">
      <c r="A23" s="7">
        <v>22</v>
      </c>
      <c r="B23" s="7" t="s">
        <v>158</v>
      </c>
    </row>
    <row r="24" spans="1:2" x14ac:dyDescent="0.25">
      <c r="A24" s="7">
        <v>23</v>
      </c>
      <c r="B24" s="7" t="s">
        <v>159</v>
      </c>
    </row>
    <row r="25" spans="1:2" x14ac:dyDescent="0.25">
      <c r="A25" s="7">
        <v>24</v>
      </c>
      <c r="B25" s="7" t="s">
        <v>160</v>
      </c>
    </row>
    <row r="26" spans="1:2" x14ac:dyDescent="0.25">
      <c r="A26" s="7">
        <v>25</v>
      </c>
      <c r="B26" s="7" t="s">
        <v>161</v>
      </c>
    </row>
    <row r="27" spans="1:2" x14ac:dyDescent="0.25">
      <c r="A27" s="7">
        <v>26</v>
      </c>
      <c r="B27" s="7" t="s">
        <v>162</v>
      </c>
    </row>
    <row r="28" spans="1:2" x14ac:dyDescent="0.25">
      <c r="A28" s="7">
        <v>27</v>
      </c>
      <c r="B28" s="7" t="s">
        <v>163</v>
      </c>
    </row>
    <row r="29" spans="1:2" x14ac:dyDescent="0.25">
      <c r="A29" s="7">
        <v>28</v>
      </c>
      <c r="B29" s="7" t="s">
        <v>164</v>
      </c>
    </row>
    <row r="30" spans="1:2" x14ac:dyDescent="0.25">
      <c r="A30" s="7">
        <v>29</v>
      </c>
      <c r="B30" s="7" t="s">
        <v>165</v>
      </c>
    </row>
    <row r="31" spans="1:2" x14ac:dyDescent="0.25">
      <c r="A31" s="7">
        <v>30</v>
      </c>
      <c r="B31" s="7" t="s">
        <v>166</v>
      </c>
    </row>
    <row r="32" spans="1:2" x14ac:dyDescent="0.25">
      <c r="A32" s="7">
        <v>31</v>
      </c>
      <c r="B32" s="7" t="s">
        <v>167</v>
      </c>
    </row>
    <row r="33" spans="1:2" x14ac:dyDescent="0.25">
      <c r="A33" s="7">
        <v>32</v>
      </c>
      <c r="B33" s="7" t="s">
        <v>168</v>
      </c>
    </row>
    <row r="34" spans="1:2" x14ac:dyDescent="0.25">
      <c r="A34" s="7">
        <v>33</v>
      </c>
      <c r="B34" s="7" t="s">
        <v>169</v>
      </c>
    </row>
    <row r="35" spans="1:2" x14ac:dyDescent="0.25">
      <c r="A35" s="7">
        <v>34</v>
      </c>
      <c r="B35" s="7" t="s">
        <v>170</v>
      </c>
    </row>
    <row r="36" spans="1:2" x14ac:dyDescent="0.25">
      <c r="A36" s="7">
        <v>35</v>
      </c>
      <c r="B36" s="7" t="s">
        <v>171</v>
      </c>
    </row>
    <row r="37" spans="1:2" x14ac:dyDescent="0.25">
      <c r="A37" s="7">
        <v>36</v>
      </c>
      <c r="B37" s="7" t="s">
        <v>172</v>
      </c>
    </row>
    <row r="38" spans="1:2" x14ac:dyDescent="0.25">
      <c r="A38" s="7">
        <v>37</v>
      </c>
      <c r="B38" s="7" t="s">
        <v>173</v>
      </c>
    </row>
    <row r="39" spans="1:2" x14ac:dyDescent="0.25">
      <c r="A39" s="7">
        <v>38</v>
      </c>
      <c r="B39" s="7"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Estadisticas</vt:lpstr>
      <vt:lpstr>Incidente</vt:lpstr>
      <vt:lpstr>SLA'S</vt:lpstr>
      <vt:lpstr>Requerimientos</vt:lpstr>
      <vt:lpstr>Actividades TIC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Rejas</dc:creator>
  <cp:lastModifiedBy>Olga Rejas</cp:lastModifiedBy>
  <dcterms:created xsi:type="dcterms:W3CDTF">2017-08-14T13:38:37Z</dcterms:created>
  <dcterms:modified xsi:type="dcterms:W3CDTF">2017-09-16T14:36:05Z</dcterms:modified>
</cp:coreProperties>
</file>