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https://d.docs.live.net/f64d332374c8db32/1Doutorado - 2020/1Transformacao Digital/2CENSO GERAL/CENSO GERAL/"/>
    </mc:Choice>
  </mc:AlternateContent>
  <xr:revisionPtr revIDLastSave="463" documentId="11_B6C2B7EEEC4E46143F29C85488901679DA946529" xr6:coauthVersionLast="47" xr6:coauthVersionMax="47" xr10:uidLastSave="{21247443-3AED-A64D-A9BA-BFD57697C224}"/>
  <bookViews>
    <workbookView xWindow="-24780" yWindow="17820" windowWidth="24000" windowHeight="10240" firstSheet="4" activeTab="11" xr2:uid="{00000000-000D-0000-FFFF-FFFF00000000}"/>
  </bookViews>
  <sheets>
    <sheet name="Plan2" sheetId="2" r:id="rId1"/>
    <sheet name="Planilha1" sheetId="3" r:id="rId2"/>
    <sheet name="Planilha2" sheetId="4" r:id="rId3"/>
    <sheet name="Planilha3" sheetId="5" r:id="rId4"/>
    <sheet name="Planilha4" sheetId="6" r:id="rId5"/>
    <sheet name="Planilha5" sheetId="7" r:id="rId6"/>
    <sheet name="Planilha6" sheetId="8" r:id="rId7"/>
    <sheet name="Planilha7" sheetId="9" r:id="rId8"/>
    <sheet name="Planilha8" sheetId="10" r:id="rId9"/>
    <sheet name="Planilha9" sheetId="11" r:id="rId10"/>
    <sheet name="Planilha10" sheetId="12" r:id="rId11"/>
    <sheet name="Planilha11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 s="1"/>
  <c r="F8" i="13" s="1"/>
  <c r="F9" i="13" s="1"/>
  <c r="F10" i="13" s="1"/>
  <c r="F11" i="13" s="1"/>
  <c r="F2" i="13"/>
  <c r="F1" i="13"/>
  <c r="E1" i="12"/>
  <c r="E2" i="13"/>
  <c r="E3" i="13"/>
  <c r="E4" i="13"/>
  <c r="E5" i="13"/>
  <c r="E6" i="13"/>
  <c r="E7" i="13"/>
  <c r="E8" i="13"/>
  <c r="E9" i="13"/>
  <c r="E10" i="13"/>
  <c r="E11" i="13"/>
  <c r="E1" i="13"/>
  <c r="D1" i="13"/>
  <c r="D2" i="13"/>
  <c r="D3" i="13"/>
  <c r="D4" i="13"/>
  <c r="D5" i="13"/>
  <c r="D6" i="13"/>
  <c r="D7" i="13"/>
  <c r="D8" i="13"/>
  <c r="D9" i="13"/>
  <c r="D10" i="13"/>
  <c r="D11" i="13"/>
  <c r="C1" i="13"/>
  <c r="C2" i="13"/>
  <c r="C3" i="13"/>
  <c r="C4" i="13"/>
  <c r="C5" i="13"/>
  <c r="C6" i="13"/>
  <c r="C7" i="13"/>
  <c r="C8" i="13"/>
  <c r="C9" i="13"/>
  <c r="C10" i="13"/>
  <c r="C11" i="13"/>
  <c r="E3" i="12"/>
  <c r="E4" i="12" s="1"/>
  <c r="E5" i="12" s="1"/>
  <c r="E6" i="12" s="1"/>
  <c r="E7" i="12" s="1"/>
  <c r="E8" i="12" s="1"/>
  <c r="E9" i="12" s="1"/>
  <c r="E10" i="12" s="1"/>
  <c r="E2" i="12"/>
  <c r="D1" i="12"/>
  <c r="D2" i="12"/>
  <c r="D3" i="12"/>
  <c r="D4" i="12"/>
  <c r="D5" i="12"/>
  <c r="D6" i="12"/>
  <c r="D7" i="12"/>
  <c r="D8" i="12"/>
  <c r="D9" i="12"/>
  <c r="D10" i="12"/>
  <c r="C1" i="12"/>
  <c r="C2" i="12"/>
  <c r="C3" i="12"/>
  <c r="C4" i="12"/>
  <c r="C5" i="12"/>
  <c r="C6" i="12"/>
  <c r="C7" i="12"/>
  <c r="C8" i="12"/>
  <c r="C9" i="12"/>
  <c r="C10" i="12"/>
  <c r="C4" i="11"/>
  <c r="C3" i="11"/>
  <c r="C2" i="11"/>
  <c r="C1" i="11"/>
  <c r="C1" i="10"/>
  <c r="C2" i="10"/>
  <c r="C3" i="10"/>
  <c r="C4" i="10"/>
  <c r="C2" i="9"/>
  <c r="C3" i="9"/>
  <c r="C4" i="9"/>
  <c r="C5" i="9"/>
  <c r="C6" i="9"/>
  <c r="C1" i="9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1" i="6"/>
  <c r="E2" i="8"/>
  <c r="E3" i="8"/>
  <c r="E4" i="8"/>
  <c r="E5" i="8"/>
  <c r="E6" i="8"/>
  <c r="E7" i="8"/>
  <c r="E8" i="8"/>
  <c r="E9" i="8"/>
  <c r="E10" i="8"/>
  <c r="E11" i="8"/>
  <c r="E12" i="8"/>
  <c r="E1" i="8"/>
  <c r="F6" i="6"/>
  <c r="F10" i="6"/>
  <c r="F14" i="6"/>
  <c r="F18" i="6"/>
  <c r="G3" i="8"/>
  <c r="G4" i="8"/>
  <c r="G5" i="8" s="1"/>
  <c r="G6" i="8" s="1"/>
  <c r="G7" i="8" s="1"/>
  <c r="G8" i="8" s="1"/>
  <c r="G9" i="8" s="1"/>
  <c r="G10" i="8" s="1"/>
  <c r="G11" i="8" s="1"/>
  <c r="G12" i="8" s="1"/>
  <c r="G2" i="8"/>
  <c r="G1" i="8"/>
  <c r="F2" i="8"/>
  <c r="F3" i="8"/>
  <c r="F4" i="8"/>
  <c r="F5" i="8"/>
  <c r="F6" i="8"/>
  <c r="F7" i="8"/>
  <c r="F8" i="8"/>
  <c r="F9" i="8"/>
  <c r="F10" i="8"/>
  <c r="F11" i="8"/>
  <c r="F12" i="8"/>
  <c r="F1" i="8"/>
  <c r="D2" i="8"/>
  <c r="D3" i="8"/>
  <c r="D4" i="8"/>
  <c r="D5" i="8"/>
  <c r="D6" i="8"/>
  <c r="D7" i="8"/>
  <c r="D8" i="8"/>
  <c r="D9" i="8"/>
  <c r="D10" i="8"/>
  <c r="D11" i="8"/>
  <c r="D12" i="8"/>
  <c r="D1" i="8"/>
  <c r="D2" i="6"/>
  <c r="F2" i="6" s="1"/>
  <c r="D3" i="6"/>
  <c r="F3" i="6" s="1"/>
  <c r="D4" i="6"/>
  <c r="F4" i="6" s="1"/>
  <c r="D5" i="6"/>
  <c r="F5" i="6" s="1"/>
  <c r="D6" i="6"/>
  <c r="D7" i="6"/>
  <c r="F7" i="6" s="1"/>
  <c r="D8" i="6"/>
  <c r="F8" i="6" s="1"/>
  <c r="D9" i="6"/>
  <c r="F9" i="6" s="1"/>
  <c r="D10" i="6"/>
  <c r="D11" i="6"/>
  <c r="F11" i="6" s="1"/>
  <c r="D12" i="6"/>
  <c r="F12" i="6" s="1"/>
  <c r="D13" i="6"/>
  <c r="F13" i="6" s="1"/>
  <c r="D14" i="6"/>
  <c r="D15" i="6"/>
  <c r="F15" i="6" s="1"/>
  <c r="D16" i="6"/>
  <c r="F16" i="6" s="1"/>
  <c r="D17" i="6"/>
  <c r="F17" i="6" s="1"/>
  <c r="D18" i="6"/>
  <c r="D19" i="6"/>
  <c r="F19" i="6" s="1"/>
  <c r="D1" i="6"/>
  <c r="F1" i="6" s="1"/>
  <c r="E3" i="5"/>
  <c r="E4" i="5"/>
  <c r="E5" i="5" s="1"/>
  <c r="E6" i="5" s="1"/>
  <c r="E7" i="5" s="1"/>
  <c r="E8" i="5" s="1"/>
  <c r="E9" i="5" s="1"/>
  <c r="E2" i="5"/>
  <c r="E1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D1" i="5"/>
  <c r="C1" i="5"/>
  <c r="E1" i="4"/>
  <c r="D1" i="4"/>
  <c r="F1" i="4" s="1"/>
  <c r="F2" i="4" s="1"/>
  <c r="E2" i="4"/>
  <c r="E3" i="4"/>
  <c r="E4" i="4"/>
  <c r="E5" i="4"/>
  <c r="E6" i="4"/>
  <c r="E7" i="4"/>
  <c r="E8" i="4"/>
  <c r="E9" i="4"/>
  <c r="E10" i="4"/>
  <c r="D2" i="4"/>
  <c r="D3" i="4"/>
  <c r="D4" i="4"/>
  <c r="D5" i="4"/>
  <c r="D6" i="4"/>
  <c r="D7" i="4"/>
  <c r="D8" i="4"/>
  <c r="D9" i="4"/>
  <c r="D10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1" i="3"/>
  <c r="F1" i="3" s="1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B2" i="3"/>
  <c r="D2" i="3" s="1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1" i="3"/>
  <c r="D1" i="3" s="1"/>
  <c r="G1" i="6" l="1"/>
  <c r="G2" i="6" s="1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F3" i="4"/>
  <c r="F4" i="4" s="1"/>
  <c r="F5" i="4" s="1"/>
  <c r="F6" i="4" s="1"/>
  <c r="F7" i="4" s="1"/>
  <c r="F8" i="4" s="1"/>
  <c r="F9" i="4" s="1"/>
  <c r="F10" i="4" s="1"/>
</calcChain>
</file>

<file path=xl/sharedStrings.xml><?xml version="1.0" encoding="utf-8"?>
<sst xmlns="http://schemas.openxmlformats.org/spreadsheetml/2006/main" count="1928" uniqueCount="1223">
  <si>
    <t>id</t>
  </si>
  <si>
    <t>submitdate</t>
  </si>
  <si>
    <t>lastpage</t>
  </si>
  <si>
    <t>startlanguage</t>
  </si>
  <si>
    <t>token</t>
  </si>
  <si>
    <t>startdate</t>
  </si>
  <si>
    <t>datestamp</t>
  </si>
  <si>
    <t>ipaddr</t>
  </si>
  <si>
    <t>refurl</t>
  </si>
  <si>
    <t>Q000_Q0001</t>
  </si>
  <si>
    <t>Q000_Q0002</t>
  </si>
  <si>
    <t>Q000_Q0004</t>
  </si>
  <si>
    <t>Q000_Q0006</t>
  </si>
  <si>
    <t>Q001</t>
  </si>
  <si>
    <t>Q001_other</t>
  </si>
  <si>
    <t>Q002</t>
  </si>
  <si>
    <t>Q003</t>
  </si>
  <si>
    <t>Q003X</t>
  </si>
  <si>
    <t>Q004_SQ001_SQ001</t>
  </si>
  <si>
    <t>Q004_SQ002_SQ001</t>
  </si>
  <si>
    <t>Q004_SQ003_SQ001</t>
  </si>
  <si>
    <t>Q004_SQ004_SQ001</t>
  </si>
  <si>
    <t>Q004_SQ005_SQ001</t>
  </si>
  <si>
    <t>Q005</t>
  </si>
  <si>
    <t>Q006</t>
  </si>
  <si>
    <t>Q007_SQ025</t>
  </si>
  <si>
    <t>Q007_SQ002</t>
  </si>
  <si>
    <t>Q007_SQ003</t>
  </si>
  <si>
    <t>Q007_SQ004</t>
  </si>
  <si>
    <t>Q007_SQ005</t>
  </si>
  <si>
    <t>Q007_SQ006</t>
  </si>
  <si>
    <t>Q007_SQ007</t>
  </si>
  <si>
    <t>Q007_SQ026</t>
  </si>
  <si>
    <t>Q007_SQ008</t>
  </si>
  <si>
    <t>Q007_SQ009</t>
  </si>
  <si>
    <t>Q007_SQ010</t>
  </si>
  <si>
    <t>Q007_SQ011</t>
  </si>
  <si>
    <t>Q007_SQ012</t>
  </si>
  <si>
    <t>Q007_SQ013</t>
  </si>
  <si>
    <t>Q007_SQ014</t>
  </si>
  <si>
    <t>Q007_SQ015</t>
  </si>
  <si>
    <t>Q007_SQ016</t>
  </si>
  <si>
    <t>Q007_SQ017</t>
  </si>
  <si>
    <t>Q007_SQ018</t>
  </si>
  <si>
    <t>Q007_SQ019</t>
  </si>
  <si>
    <t>Q007_SQ020</t>
  </si>
  <si>
    <t>Q007_SQ022</t>
  </si>
  <si>
    <t>Q007_SQ023</t>
  </si>
  <si>
    <t>Q007_r467sq0</t>
  </si>
  <si>
    <t>Q007_outros</t>
  </si>
  <si>
    <t>Q007_other</t>
  </si>
  <si>
    <t>Q008_SQ002</t>
  </si>
  <si>
    <t>Q008_SQ003</t>
  </si>
  <si>
    <t>Q008_SQ004</t>
  </si>
  <si>
    <t>Q008_SQ005</t>
  </si>
  <si>
    <t>Q008_SQ006</t>
  </si>
  <si>
    <t>Q008_SQ007</t>
  </si>
  <si>
    <t>Q008_SQ008</t>
  </si>
  <si>
    <t>Q008_SQ009</t>
  </si>
  <si>
    <t>Q008_SQ010</t>
  </si>
  <si>
    <t>Q008_outros</t>
  </si>
  <si>
    <t>Q008_other</t>
  </si>
  <si>
    <t>Q009_SQ001</t>
  </si>
  <si>
    <t>Q009_SQ002</t>
  </si>
  <si>
    <t>Q009_SQ003</t>
  </si>
  <si>
    <t>Q009_SQ004</t>
  </si>
  <si>
    <t>Q009_SQ005</t>
  </si>
  <si>
    <t>Q009_SQ006</t>
  </si>
  <si>
    <t>Q009_SQ007</t>
  </si>
  <si>
    <t>Q009_SQ008</t>
  </si>
  <si>
    <t>Q009_other</t>
  </si>
  <si>
    <t>Q0097</t>
  </si>
  <si>
    <t>Q0097_other</t>
  </si>
  <si>
    <t>Q0098</t>
  </si>
  <si>
    <t>Q0098_other</t>
  </si>
  <si>
    <t>Q0099</t>
  </si>
  <si>
    <t>Q0099_other</t>
  </si>
  <si>
    <t>Q00910</t>
  </si>
  <si>
    <t>Q00911</t>
  </si>
  <si>
    <t>Q00912_SQ001</t>
  </si>
  <si>
    <t>Q00912_SQ002</t>
  </si>
  <si>
    <t>Q00912_SQ003</t>
  </si>
  <si>
    <t>Q00912_SQ004</t>
  </si>
  <si>
    <t>Q00912_SQ005</t>
  </si>
  <si>
    <t>Q00912_SQ006</t>
  </si>
  <si>
    <t>Q00912_SQ007</t>
  </si>
  <si>
    <t>Q00912_SQ024</t>
  </si>
  <si>
    <t>Q00912_SQ009</t>
  </si>
  <si>
    <t>Q00912_Comrcio</t>
  </si>
  <si>
    <t>Q00912_SQ011</t>
  </si>
  <si>
    <t>Q00912_SQ012</t>
  </si>
  <si>
    <t>Q00912_SQ013</t>
  </si>
  <si>
    <t>Q00912_SQ014</t>
  </si>
  <si>
    <t>Q00912_SQ015</t>
  </si>
  <si>
    <t>Q00912_SQ016</t>
  </si>
  <si>
    <t>Q00912_SQ018</t>
  </si>
  <si>
    <t>Q00912_SQ019</t>
  </si>
  <si>
    <t>Q00912_other</t>
  </si>
  <si>
    <t>Q010</t>
  </si>
  <si>
    <t>Q0102</t>
  </si>
  <si>
    <t>Q011</t>
  </si>
  <si>
    <t>Q0113</t>
  </si>
  <si>
    <t>Q0114</t>
  </si>
  <si>
    <t>Q0115</t>
  </si>
  <si>
    <t>Q0116</t>
  </si>
  <si>
    <t>Q012</t>
  </si>
  <si>
    <t>Q013</t>
  </si>
  <si>
    <t>Q0134</t>
  </si>
  <si>
    <t>Q0135</t>
  </si>
  <si>
    <t>Q0136_SQ002</t>
  </si>
  <si>
    <t>Q0136_SQ003</t>
  </si>
  <si>
    <t>Q0136_SQ004</t>
  </si>
  <si>
    <t>Q0136_SQ005</t>
  </si>
  <si>
    <t>Q0136_SQ006</t>
  </si>
  <si>
    <t>Q0136_SQ007</t>
  </si>
  <si>
    <t>Q0136_SQ008</t>
  </si>
  <si>
    <t>Q0136_SQ009</t>
  </si>
  <si>
    <t>Q0136_SQ010</t>
  </si>
  <si>
    <t>Q0136_SQ011</t>
  </si>
  <si>
    <t>Q0136_SQ012</t>
  </si>
  <si>
    <t>Q0136_SQ013</t>
  </si>
  <si>
    <t>Q014</t>
  </si>
  <si>
    <t>Q0143_SQ002</t>
  </si>
  <si>
    <t>Q0143_SQ003</t>
  </si>
  <si>
    <t>Q0143_SQ004</t>
  </si>
  <si>
    <t>Q0143_SQ005</t>
  </si>
  <si>
    <t>Q0143_SQ006</t>
  </si>
  <si>
    <t>Q0143_other</t>
  </si>
  <si>
    <t>Q0144</t>
  </si>
  <si>
    <t>Q0145</t>
  </si>
  <si>
    <t>Q0146</t>
  </si>
  <si>
    <t>Q015</t>
  </si>
  <si>
    <t>Q016_SQ001</t>
  </si>
  <si>
    <t>Q016_SQ002</t>
  </si>
  <si>
    <t>Q016_SQ003</t>
  </si>
  <si>
    <t>Q016_SQ004</t>
  </si>
  <si>
    <t>Q016_SQ005</t>
  </si>
  <si>
    <t>Q016_other</t>
  </si>
  <si>
    <t>Q017</t>
  </si>
  <si>
    <t>Q017_other</t>
  </si>
  <si>
    <t>Q018</t>
  </si>
  <si>
    <t>Q019_SQ001</t>
  </si>
  <si>
    <t>Q019_SQ001comment</t>
  </si>
  <si>
    <t>Q019_SQ002</t>
  </si>
  <si>
    <t>Q019_SQ002comment</t>
  </si>
  <si>
    <t>Q019_SQ004</t>
  </si>
  <si>
    <t>Q019_SQ004comment</t>
  </si>
  <si>
    <t>Q019_SQ003</t>
  </si>
  <si>
    <t>Q019_SQ003comment</t>
  </si>
  <si>
    <t>Q01941_SQ001</t>
  </si>
  <si>
    <t>Q01941_SQ002</t>
  </si>
  <si>
    <t>Q01941_SQ003</t>
  </si>
  <si>
    <t>Q01941_other</t>
  </si>
  <si>
    <t>Q020</t>
  </si>
  <si>
    <t>Q0204</t>
  </si>
  <si>
    <t>Q02051</t>
  </si>
  <si>
    <t>Q021</t>
  </si>
  <si>
    <t>Q022</t>
  </si>
  <si>
    <t>Q0221</t>
  </si>
  <si>
    <t>Q023_SQ001</t>
  </si>
  <si>
    <t>Q023_SQ002</t>
  </si>
  <si>
    <t>Q023_SQ003</t>
  </si>
  <si>
    <t>Q023_SQ004</t>
  </si>
  <si>
    <t>Q023_SQ005</t>
  </si>
  <si>
    <t>Q024_SQ001</t>
  </si>
  <si>
    <t>Q024_SQ002</t>
  </si>
  <si>
    <t>Q024_SQ003</t>
  </si>
  <si>
    <t>Q024_SQ004</t>
  </si>
  <si>
    <t>Q024_SQ005</t>
  </si>
  <si>
    <t>Q024_SQ006</t>
  </si>
  <si>
    <t>Q024_SQ007</t>
  </si>
  <si>
    <t>Q024_SQ008</t>
  </si>
  <si>
    <t>Q024_SQ009</t>
  </si>
  <si>
    <t>Q024_other</t>
  </si>
  <si>
    <t>Q025</t>
  </si>
  <si>
    <t>Q02561_SQ001</t>
  </si>
  <si>
    <t>Q02561_SQ002</t>
  </si>
  <si>
    <t>Q02561_SQ003</t>
  </si>
  <si>
    <t>Q02561_SQ004</t>
  </si>
  <si>
    <t>Q02561_SQ005</t>
  </si>
  <si>
    <t>Q02561_SQ006</t>
  </si>
  <si>
    <t>Q02561_SQ007</t>
  </si>
  <si>
    <t>Q02561_SQ008</t>
  </si>
  <si>
    <t>Q02561_SQ009</t>
  </si>
  <si>
    <t>Q02561_other</t>
  </si>
  <si>
    <t>Q02562_SQ001</t>
  </si>
  <si>
    <t>Q02562_SQ002</t>
  </si>
  <si>
    <t>Q02562_SQ003</t>
  </si>
  <si>
    <t>Q02562_SQ004</t>
  </si>
  <si>
    <t>Q02562_SQ005</t>
  </si>
  <si>
    <t>Q02562_SQ006</t>
  </si>
  <si>
    <t>Q02562_SQ007</t>
  </si>
  <si>
    <t>Q02562_SQ008</t>
  </si>
  <si>
    <t>Q02562_SQ009</t>
  </si>
  <si>
    <t>Q02562_SQ010</t>
  </si>
  <si>
    <t>Q02562_other</t>
  </si>
  <si>
    <t>Q0256</t>
  </si>
  <si>
    <t>Q026</t>
  </si>
  <si>
    <t>Q027</t>
  </si>
  <si>
    <t>Q028_SQ001</t>
  </si>
  <si>
    <t>Q028_SQ002</t>
  </si>
  <si>
    <t>Q028_SQ003</t>
  </si>
  <si>
    <t>Q0284</t>
  </si>
  <si>
    <t>Q0285</t>
  </si>
  <si>
    <t>Q0286</t>
  </si>
  <si>
    <t>Q0287</t>
  </si>
  <si>
    <t>Q029_SQ001</t>
  </si>
  <si>
    <t>Q029_SQ002</t>
  </si>
  <si>
    <t>Q029_SQ003</t>
  </si>
  <si>
    <t>Q029_SQ004</t>
  </si>
  <si>
    <t>Q029_SQ005</t>
  </si>
  <si>
    <t>Q029_SQ006</t>
  </si>
  <si>
    <t>Q029_SQ007</t>
  </si>
  <si>
    <t>Q029_SQ008</t>
  </si>
  <si>
    <t>Q029_SQ009</t>
  </si>
  <si>
    <t>Q029_SQ010</t>
  </si>
  <si>
    <t>Q029_SQ011</t>
  </si>
  <si>
    <t>Q029_SQ012</t>
  </si>
  <si>
    <t>Q029_SQ013</t>
  </si>
  <si>
    <t>Q029_SQ014</t>
  </si>
  <si>
    <t>Q029_SQ015</t>
  </si>
  <si>
    <t>Q029_SQ016</t>
  </si>
  <si>
    <t>Q029_SQ030</t>
  </si>
  <si>
    <t>Q029_SQ017</t>
  </si>
  <si>
    <t>Q029_SQ024</t>
  </si>
  <si>
    <t>Q029_SQ018</t>
  </si>
  <si>
    <t>Q029_SQ019</t>
  </si>
  <si>
    <t>Q029_SQ020</t>
  </si>
  <si>
    <t>Q029_SQ021</t>
  </si>
  <si>
    <t>Q029_SQ022</t>
  </si>
  <si>
    <t>Q029_SQ023</t>
  </si>
  <si>
    <t>Q029_r467sq1</t>
  </si>
  <si>
    <t>Q029_SQ026</t>
  </si>
  <si>
    <t>Q029_SQ027</t>
  </si>
  <si>
    <t>Q029_SQ028</t>
  </si>
  <si>
    <t>Q029_SQ029</t>
  </si>
  <si>
    <t>Q029_other</t>
  </si>
  <si>
    <t>Q030_SQ001</t>
  </si>
  <si>
    <t>Q030_SQ002</t>
  </si>
  <si>
    <t>Q030_SQ003</t>
  </si>
  <si>
    <t>Q030_SQ004</t>
  </si>
  <si>
    <t>Q030_SQ005</t>
  </si>
  <si>
    <t>Q030_SQ006</t>
  </si>
  <si>
    <t>Q0307</t>
  </si>
  <si>
    <t>Q0308</t>
  </si>
  <si>
    <t>Q03081</t>
  </si>
  <si>
    <t>Q03010</t>
  </si>
  <si>
    <t>Q03011</t>
  </si>
  <si>
    <t>Q03012</t>
  </si>
  <si>
    <t>Q03013</t>
  </si>
  <si>
    <t>Q031</t>
  </si>
  <si>
    <t>Q032</t>
  </si>
  <si>
    <t>Q027T2</t>
  </si>
  <si>
    <t>Q028T2_SQ001</t>
  </si>
  <si>
    <t>Q028T2_SQ002</t>
  </si>
  <si>
    <t>Q028T2_SQ003</t>
  </si>
  <si>
    <t>Q0284T2</t>
  </si>
  <si>
    <t>Q0285T2</t>
  </si>
  <si>
    <t>Q0286T2</t>
  </si>
  <si>
    <t>Q0287T2</t>
  </si>
  <si>
    <t>Q029T2_SQ001</t>
  </si>
  <si>
    <t>Q029T2_SQ002</t>
  </si>
  <si>
    <t>Q029T2_SQ003</t>
  </si>
  <si>
    <t>Q029T2_SQ004</t>
  </si>
  <si>
    <t>Q029T2_SQ005</t>
  </si>
  <si>
    <t>Q029T2_SQ006</t>
  </si>
  <si>
    <t>Q029T2_SQ007</t>
  </si>
  <si>
    <t>Q029T2_SQ008</t>
  </si>
  <si>
    <t>Q029T2_SQ009</t>
  </si>
  <si>
    <t>Q029T2_SQ010</t>
  </si>
  <si>
    <t>Q029T2_SQ011</t>
  </si>
  <si>
    <t>Q029T2_SQ012</t>
  </si>
  <si>
    <t>Q029T2_SQ013</t>
  </si>
  <si>
    <t>Q029T2_SQ014</t>
  </si>
  <si>
    <t>Q029T2_SQ015</t>
  </si>
  <si>
    <t>Q029T2_SQ016</t>
  </si>
  <si>
    <t>Q029T2_SQ030</t>
  </si>
  <si>
    <t>Q029T2_SQ017</t>
  </si>
  <si>
    <t>Q029T2_SQ024</t>
  </si>
  <si>
    <t>Q029T2_SQ018</t>
  </si>
  <si>
    <t>Q029T2_SQ019</t>
  </si>
  <si>
    <t>Q029T2_SQ020</t>
  </si>
  <si>
    <t>Q029T2_SQ021</t>
  </si>
  <si>
    <t>Q029T2_SQ022</t>
  </si>
  <si>
    <t>Q029T2_SQ023</t>
  </si>
  <si>
    <t>Q029T2_r467sq2</t>
  </si>
  <si>
    <t>Q029T2_SQ026</t>
  </si>
  <si>
    <t>Q029T2_SQ027</t>
  </si>
  <si>
    <t>Q029T2_SQ028</t>
  </si>
  <si>
    <t>Q029T2_SQ029</t>
  </si>
  <si>
    <t>Q029T2_other</t>
  </si>
  <si>
    <t>Q030T2_SQ001</t>
  </si>
  <si>
    <t>Q030T2_SQ002</t>
  </si>
  <si>
    <t>Q030T2_SQ003</t>
  </si>
  <si>
    <t>Q030T2_SQ004</t>
  </si>
  <si>
    <t>Q030T2_SQ005</t>
  </si>
  <si>
    <t>Q030T2_SQ006</t>
  </si>
  <si>
    <t>Q0307T2</t>
  </si>
  <si>
    <t>Q0308T2</t>
  </si>
  <si>
    <t>Q03081T2</t>
  </si>
  <si>
    <t>Q03010T2</t>
  </si>
  <si>
    <t>Q03011T2</t>
  </si>
  <si>
    <t>Q03012T2</t>
  </si>
  <si>
    <t>Q03013T2</t>
  </si>
  <si>
    <t>Q031T2</t>
  </si>
  <si>
    <t>Q032T2</t>
  </si>
  <si>
    <t>Q027T3</t>
  </si>
  <si>
    <t>Q028T3_SQ001</t>
  </si>
  <si>
    <t>Q028T3_SQ002</t>
  </si>
  <si>
    <t>Q028T3_SQ003</t>
  </si>
  <si>
    <t>Q0284T3</t>
  </si>
  <si>
    <t>Q0285T3</t>
  </si>
  <si>
    <t>Q0286T3</t>
  </si>
  <si>
    <t>Q0287T3</t>
  </si>
  <si>
    <t>Q029T3_SQ001</t>
  </si>
  <si>
    <t>Q029T3_SQ002</t>
  </si>
  <si>
    <t>Q029T3_SQ003</t>
  </si>
  <si>
    <t>Q029T3_SQ004</t>
  </si>
  <si>
    <t>Q029T3_SQ005</t>
  </si>
  <si>
    <t>Q029T3_SQ006</t>
  </si>
  <si>
    <t>Q029T3_SQ007</t>
  </si>
  <si>
    <t>Q029T3_SQ008</t>
  </si>
  <si>
    <t>Q029T3_SQ009</t>
  </si>
  <si>
    <t>Q029T3_SQ010</t>
  </si>
  <si>
    <t>Q029T3_SQ011</t>
  </si>
  <si>
    <t>Q029T3_SQ012</t>
  </si>
  <si>
    <t>Q029T3_SQ013</t>
  </si>
  <si>
    <t>Q029T3_SQ014</t>
  </si>
  <si>
    <t>Q029T3_SQ015</t>
  </si>
  <si>
    <t>Q029T3_SQ016</t>
  </si>
  <si>
    <t>Q029T3_SQ030</t>
  </si>
  <si>
    <t>Q029T3_SQ017</t>
  </si>
  <si>
    <t>Q029T3_SQ024</t>
  </si>
  <si>
    <t>Q029T3_SQ018</t>
  </si>
  <si>
    <t>Q029T3_SQ019</t>
  </si>
  <si>
    <t>Q029T3_SQ020</t>
  </si>
  <si>
    <t>Q029T3_SQ021</t>
  </si>
  <si>
    <t>Q029T3_SQ022</t>
  </si>
  <si>
    <t>Q029T3_SQ023</t>
  </si>
  <si>
    <t>Q029T3_r467sq3</t>
  </si>
  <si>
    <t>Q029T3_SQ026</t>
  </si>
  <si>
    <t>Q029T3_SQ027</t>
  </si>
  <si>
    <t>Q029T3_SQ028</t>
  </si>
  <si>
    <t>Q029T3_SQ029</t>
  </si>
  <si>
    <t>Q029T3_other</t>
  </si>
  <si>
    <t>Q030T3_SQ001</t>
  </si>
  <si>
    <t>Q030T3_SQ002</t>
  </si>
  <si>
    <t>Q030T3_SQ003</t>
  </si>
  <si>
    <t>Q030T3_SQ004</t>
  </si>
  <si>
    <t>Q030T3_SQ005</t>
  </si>
  <si>
    <t>Q030T3_SQ006</t>
  </si>
  <si>
    <t>Q0307T3</t>
  </si>
  <si>
    <t>Q0308T3</t>
  </si>
  <si>
    <t>Q03081T3</t>
  </si>
  <si>
    <t>Q03010T3</t>
  </si>
  <si>
    <t>Q03011T3</t>
  </si>
  <si>
    <t>Q03012T3</t>
  </si>
  <si>
    <t>Q03013T3</t>
  </si>
  <si>
    <t>Q031T3</t>
  </si>
  <si>
    <t>Q032T3</t>
  </si>
  <si>
    <t>Q027T4</t>
  </si>
  <si>
    <t>Q028T4_SQ001</t>
  </si>
  <si>
    <t>Q028T4_SQ002</t>
  </si>
  <si>
    <t>Q028T4_SQ003</t>
  </si>
  <si>
    <t>Q0284T4</t>
  </si>
  <si>
    <t>Q0285T4</t>
  </si>
  <si>
    <t>Q0286T4</t>
  </si>
  <si>
    <t>Q0287T4</t>
  </si>
  <si>
    <t>Q029T4_SQ001</t>
  </si>
  <si>
    <t>Q029T4_SQ002</t>
  </si>
  <si>
    <t>Q029T4_SQ003</t>
  </si>
  <si>
    <t>Q029T4_SQ004</t>
  </si>
  <si>
    <t>Q029T4_SQ005</t>
  </si>
  <si>
    <t>Q029T4_SQ006</t>
  </si>
  <si>
    <t>Q029T4_SQ007</t>
  </si>
  <si>
    <t>Q029T4_SQ008</t>
  </si>
  <si>
    <t>Q029T4_SQ009</t>
  </si>
  <si>
    <t>Q029T4_SQ010</t>
  </si>
  <si>
    <t>Q029T4_SQ011</t>
  </si>
  <si>
    <t>Q029T4_SQ012</t>
  </si>
  <si>
    <t>Q029T4_SQ013</t>
  </si>
  <si>
    <t>Q029T4_SQ014</t>
  </si>
  <si>
    <t>Q029T4_SQ015</t>
  </si>
  <si>
    <t>Q029T4_SQ016</t>
  </si>
  <si>
    <t>Q029T4_SQ030</t>
  </si>
  <si>
    <t>Q029T4_SQ017</t>
  </si>
  <si>
    <t>Q029T4_SQ024</t>
  </si>
  <si>
    <t>Q029T4_SQ018</t>
  </si>
  <si>
    <t>Q029T4_SQ019</t>
  </si>
  <si>
    <t>Q029T4_SQ020</t>
  </si>
  <si>
    <t>Q029T4_SQ021</t>
  </si>
  <si>
    <t>Q029T4_SQ022</t>
  </si>
  <si>
    <t>Q029T4_SQ023</t>
  </si>
  <si>
    <t>Q029T4_r467sq4</t>
  </si>
  <si>
    <t>Q029T4_SQ026</t>
  </si>
  <si>
    <t>Q029T4_SQ027</t>
  </si>
  <si>
    <t>Q029T4_SQ028</t>
  </si>
  <si>
    <t>Q029T4_SQ029</t>
  </si>
  <si>
    <t>Q029T4_other</t>
  </si>
  <si>
    <t>Q030T4_SQ001</t>
  </si>
  <si>
    <t>Q030T4_SQ002</t>
  </si>
  <si>
    <t>Q030T4_SQ003</t>
  </si>
  <si>
    <t>Q030T4_SQ004</t>
  </si>
  <si>
    <t>Q030T4_SQ005</t>
  </si>
  <si>
    <t>Q030T4_SQ006</t>
  </si>
  <si>
    <t>Q0307T4</t>
  </si>
  <si>
    <t>Q0308T4</t>
  </si>
  <si>
    <t>Q03081T4</t>
  </si>
  <si>
    <t>Q03010T4</t>
  </si>
  <si>
    <t>Q03011T4</t>
  </si>
  <si>
    <t>Q03012T4</t>
  </si>
  <si>
    <t>Q03013T4</t>
  </si>
  <si>
    <t>Q031T4</t>
  </si>
  <si>
    <t>Q032T4</t>
  </si>
  <si>
    <t>Q027T5</t>
  </si>
  <si>
    <t>Q028T5_SQ001</t>
  </si>
  <si>
    <t>Q028T5_SQ002</t>
  </si>
  <si>
    <t>Q028T5_SQ003</t>
  </si>
  <si>
    <t>Q0284T5</t>
  </si>
  <si>
    <t>Q0285T5</t>
  </si>
  <si>
    <t>Q0286T5</t>
  </si>
  <si>
    <t>Q0287T5</t>
  </si>
  <si>
    <t>Q029T5_SQ001</t>
  </si>
  <si>
    <t>Q029T5_SQ002</t>
  </si>
  <si>
    <t>Q029T5_SQ003</t>
  </si>
  <si>
    <t>Q029T5_SQ004</t>
  </si>
  <si>
    <t>Q029T5_SQ005</t>
  </si>
  <si>
    <t>Q029T5_SQ006</t>
  </si>
  <si>
    <t>Q029T5_SQ007</t>
  </si>
  <si>
    <t>Q029T5_SQ008</t>
  </si>
  <si>
    <t>Q029T5_SQ009</t>
  </si>
  <si>
    <t>Q029T5_SQ010</t>
  </si>
  <si>
    <t>Q029T5_SQ011</t>
  </si>
  <si>
    <t>Q029T5_SQ012</t>
  </si>
  <si>
    <t>Q029T5_SQ013</t>
  </si>
  <si>
    <t>Q029T5_SQ014</t>
  </si>
  <si>
    <t>Q029T5_SQ015</t>
  </si>
  <si>
    <t>Q029T5_SQ016</t>
  </si>
  <si>
    <t>Q029T5_SQ030</t>
  </si>
  <si>
    <t>Q029T5_SQ017</t>
  </si>
  <si>
    <t>Q029T5_SQ024</t>
  </si>
  <si>
    <t>Q029T5_SQ018</t>
  </si>
  <si>
    <t>Q029T5_SQ019</t>
  </si>
  <si>
    <t>Q029T5_SQ020</t>
  </si>
  <si>
    <t>Q029T5_SQ021</t>
  </si>
  <si>
    <t>Q029T5_SQ022</t>
  </si>
  <si>
    <t>Q029T5_SQ023</t>
  </si>
  <si>
    <t>Q029T5_r467sq5</t>
  </si>
  <si>
    <t>Q029T5_SQ026</t>
  </si>
  <si>
    <t>Q029T5_SQ027</t>
  </si>
  <si>
    <t>Q029T5_SQ028</t>
  </si>
  <si>
    <t>Q029T5_SQ029</t>
  </si>
  <si>
    <t>Q029T5_other</t>
  </si>
  <si>
    <t>Q030T5_SQ001</t>
  </si>
  <si>
    <t>Q030T5_SQ002</t>
  </si>
  <si>
    <t>Q030T5_SQ003</t>
  </si>
  <si>
    <t>Q030T5_SQ004</t>
  </si>
  <si>
    <t>Q030T5_SQ005</t>
  </si>
  <si>
    <t>Q030T5_SQ006</t>
  </si>
  <si>
    <t>Q0307T5</t>
  </si>
  <si>
    <t>Q0308T5</t>
  </si>
  <si>
    <t>Q03081T5</t>
  </si>
  <si>
    <t>Q03010T5</t>
  </si>
  <si>
    <t>Q03011T5</t>
  </si>
  <si>
    <t>Q03012T5</t>
  </si>
  <si>
    <t>Q03013T5</t>
  </si>
  <si>
    <t>Q031T5</t>
  </si>
  <si>
    <t>Q032T5</t>
  </si>
  <si>
    <t>Q027T6</t>
  </si>
  <si>
    <t>Q028T6_SQ001</t>
  </si>
  <si>
    <t>Q028T6_SQ002</t>
  </si>
  <si>
    <t>Q028T6_SQ003</t>
  </si>
  <si>
    <t>Q0284T6</t>
  </si>
  <si>
    <t>Q0285T6</t>
  </si>
  <si>
    <t>Q0286T6</t>
  </si>
  <si>
    <t>Q0287T6</t>
  </si>
  <si>
    <t>Q029T6_SQ001</t>
  </si>
  <si>
    <t>Q029T6_SQ002</t>
  </si>
  <si>
    <t>Q029T6_SQ003</t>
  </si>
  <si>
    <t>Q029T6_SQ004</t>
  </si>
  <si>
    <t>Q029T6_SQ005</t>
  </si>
  <si>
    <t>Q029T6_SQ006</t>
  </si>
  <si>
    <t>Q029T6_SQ007</t>
  </si>
  <si>
    <t>Q029T6_SQ008</t>
  </si>
  <si>
    <t>Q029T6_SQ009</t>
  </si>
  <si>
    <t>Q029T6_SQ010</t>
  </si>
  <si>
    <t>Q029T6_SQ011</t>
  </si>
  <si>
    <t>Q029T6_SQ012</t>
  </si>
  <si>
    <t>Q029T6_SQ013</t>
  </si>
  <si>
    <t>Q029T6_SQ014</t>
  </si>
  <si>
    <t>Q029T6_SQ015</t>
  </si>
  <si>
    <t>Q029T6_SQ016</t>
  </si>
  <si>
    <t>Q029T6_SQ030</t>
  </si>
  <si>
    <t>Q029T6_SQ017</t>
  </si>
  <si>
    <t>Q029T6_SQ024</t>
  </si>
  <si>
    <t>Q029T6_SQ018</t>
  </si>
  <si>
    <t>Q029T6_SQ019</t>
  </si>
  <si>
    <t>Q029T6_SQ020</t>
  </si>
  <si>
    <t>Q029T6_SQ021</t>
  </si>
  <si>
    <t>Q029T6_SQ022</t>
  </si>
  <si>
    <t>Q029T6_SQ023</t>
  </si>
  <si>
    <t>Q029T6_r467sq6</t>
  </si>
  <si>
    <t>Q029T6_SQ026</t>
  </si>
  <si>
    <t>Q029T6_SQ027</t>
  </si>
  <si>
    <t>Q029T6_SQ028</t>
  </si>
  <si>
    <t>Q029T6_SQ029</t>
  </si>
  <si>
    <t>Q029T6_other</t>
  </si>
  <si>
    <t>Q030T6_SQ001</t>
  </si>
  <si>
    <t>Q030T6_SQ002</t>
  </si>
  <si>
    <t>Q030T6_SQ003</t>
  </si>
  <si>
    <t>Q030T6_SQ004</t>
  </si>
  <si>
    <t>Q030T6_SQ005</t>
  </si>
  <si>
    <t>Q030T6_SQ006</t>
  </si>
  <si>
    <t>Q0307T6</t>
  </si>
  <si>
    <t>Q0308T6</t>
  </si>
  <si>
    <t>Q03081T6</t>
  </si>
  <si>
    <t>Q03010T6</t>
  </si>
  <si>
    <t>Q03011T6</t>
  </si>
  <si>
    <t>Q03012T6</t>
  </si>
  <si>
    <t>Q03013T6</t>
  </si>
  <si>
    <t>Q031T6</t>
  </si>
  <si>
    <t>Q032T6</t>
  </si>
  <si>
    <t>Q027T7</t>
  </si>
  <si>
    <t>Q028T7_SQ001</t>
  </si>
  <si>
    <t>Q028T7_SQ002</t>
  </si>
  <si>
    <t>Q028T7_SQ003</t>
  </si>
  <si>
    <t>Q0284T7</t>
  </si>
  <si>
    <t>Q0285T7</t>
  </si>
  <si>
    <t>Q0286T7</t>
  </si>
  <si>
    <t>Q0287T7</t>
  </si>
  <si>
    <t>Q029T7_SQ001</t>
  </si>
  <si>
    <t>Q029T7_SQ002</t>
  </si>
  <si>
    <t>Q029T7_SQ003</t>
  </si>
  <si>
    <t>Q029T7_SQ004</t>
  </si>
  <si>
    <t>Q029T7_SQ005</t>
  </si>
  <si>
    <t>Q029T7_SQ006</t>
  </si>
  <si>
    <t>Q029T7_SQ007</t>
  </si>
  <si>
    <t>Q029T7_SQ008</t>
  </si>
  <si>
    <t>Q029T7_SQ009</t>
  </si>
  <si>
    <t>Q029T7_SQ010</t>
  </si>
  <si>
    <t>Q029T7_SQ011</t>
  </si>
  <si>
    <t>Q029T7_SQ012</t>
  </si>
  <si>
    <t>Q029T7_SQ013</t>
  </si>
  <si>
    <t>Q029T7_SQ014</t>
  </si>
  <si>
    <t>Q029T7_SQ015</t>
  </si>
  <si>
    <t>Q029T7_SQ016</t>
  </si>
  <si>
    <t>Q029T7_SQ030</t>
  </si>
  <si>
    <t>Q029T7_SQ017</t>
  </si>
  <si>
    <t>Q029T7_SQ024</t>
  </si>
  <si>
    <t>Q029T7_SQ018</t>
  </si>
  <si>
    <t>Q029T7_SQ019</t>
  </si>
  <si>
    <t>Q029T7_SQ020</t>
  </si>
  <si>
    <t>Q029T7_SQ021</t>
  </si>
  <si>
    <t>Q029T7_SQ022</t>
  </si>
  <si>
    <t>Q029T7_SQ023</t>
  </si>
  <si>
    <t>Q029T7_r467sq7</t>
  </si>
  <si>
    <t>Q029T7_SQ026</t>
  </si>
  <si>
    <t>Q029T7_SQ027</t>
  </si>
  <si>
    <t>Q029T7_SQ028</t>
  </si>
  <si>
    <t>Q029T7_SQ029</t>
  </si>
  <si>
    <t>Q029T7_other</t>
  </si>
  <si>
    <t>Q030T7_SQ001</t>
  </si>
  <si>
    <t>Q030T7_SQ002</t>
  </si>
  <si>
    <t>Q030T7_SQ003</t>
  </si>
  <si>
    <t>Q030T7_SQ004</t>
  </si>
  <si>
    <t>Q030T7_SQ005</t>
  </si>
  <si>
    <t>Q030T7_SQ006</t>
  </si>
  <si>
    <t>Q0307T7</t>
  </si>
  <si>
    <t>Q0308T7</t>
  </si>
  <si>
    <t>Q03081T7</t>
  </si>
  <si>
    <t>Q03010T7</t>
  </si>
  <si>
    <t>Q03011T7</t>
  </si>
  <si>
    <t>Q03012T7</t>
  </si>
  <si>
    <t>Q03013T7</t>
  </si>
  <si>
    <t>Q031T7</t>
  </si>
  <si>
    <t>Q032T7</t>
  </si>
  <si>
    <t>Q027T8</t>
  </si>
  <si>
    <t>Q028T8_SQ001</t>
  </si>
  <si>
    <t>Q028T8_SQ002</t>
  </si>
  <si>
    <t>Q028T8_SQ003</t>
  </si>
  <si>
    <t>Q0284T8</t>
  </si>
  <si>
    <t>Q0285T8</t>
  </si>
  <si>
    <t>Q0286T8</t>
  </si>
  <si>
    <t>Q0287T8</t>
  </si>
  <si>
    <t>Q029T8_SQ001</t>
  </si>
  <si>
    <t>Q029T8_SQ002</t>
  </si>
  <si>
    <t>Q029T8_SQ003</t>
  </si>
  <si>
    <t>Q029T8_SQ004</t>
  </si>
  <si>
    <t>Q029T8_SQ005</t>
  </si>
  <si>
    <t>Q029T8_SQ006</t>
  </si>
  <si>
    <t>Q029T8_SQ007</t>
  </si>
  <si>
    <t>Q029T8_SQ008</t>
  </si>
  <si>
    <t>Q029T8_SQ009</t>
  </si>
  <si>
    <t>Q029T8_SQ010</t>
  </si>
  <si>
    <t>Q029T8_SQ011</t>
  </si>
  <si>
    <t>Q029T8_SQ012</t>
  </si>
  <si>
    <t>Q029T8_SQ013</t>
  </si>
  <si>
    <t>Q029T8_SQ014</t>
  </si>
  <si>
    <t>Q029T8_SQ015</t>
  </si>
  <si>
    <t>Q029T8_SQ016</t>
  </si>
  <si>
    <t>Q029T8_SQ030</t>
  </si>
  <si>
    <t>Q029T8_SQ017</t>
  </si>
  <si>
    <t>Q029T8_SQ024</t>
  </si>
  <si>
    <t>Q029T8_SQ018</t>
  </si>
  <si>
    <t>Q029T8_SQ019</t>
  </si>
  <si>
    <t>Q029T8_SQ020</t>
  </si>
  <si>
    <t>Q029T8_SQ021</t>
  </si>
  <si>
    <t>Q029T8_SQ022</t>
  </si>
  <si>
    <t>Q029T8_SQ023</t>
  </si>
  <si>
    <t>Q029T8_r467sq8</t>
  </si>
  <si>
    <t>Q029T8_SQ026</t>
  </si>
  <si>
    <t>Q029T8_SQ027</t>
  </si>
  <si>
    <t>Q029T8_SQ028</t>
  </si>
  <si>
    <t>Q029T8_SQ029</t>
  </si>
  <si>
    <t>Q029T8_other</t>
  </si>
  <si>
    <t>Q030T8_SQ001</t>
  </si>
  <si>
    <t>Q030T8_SQ002</t>
  </si>
  <si>
    <t>Q030T8_SQ003</t>
  </si>
  <si>
    <t>Q030T8_SQ004</t>
  </si>
  <si>
    <t>Q030T8_SQ005</t>
  </si>
  <si>
    <t>Q030T8_SQ006</t>
  </si>
  <si>
    <t>Q0307T8</t>
  </si>
  <si>
    <t>Q0308T8</t>
  </si>
  <si>
    <t>Q03081T8</t>
  </si>
  <si>
    <t>Q03010T8</t>
  </si>
  <si>
    <t>Q03011T8</t>
  </si>
  <si>
    <t>Q03012T8</t>
  </si>
  <si>
    <t>Q03013T8</t>
  </si>
  <si>
    <t>Q031T8</t>
  </si>
  <si>
    <t>Q032T8</t>
  </si>
  <si>
    <t>Q027T9</t>
  </si>
  <si>
    <t>Q028T9_SQ001</t>
  </si>
  <si>
    <t>Q028T9_SQ002</t>
  </si>
  <si>
    <t>Q028T9_SQ003</t>
  </si>
  <si>
    <t>Q0284T9</t>
  </si>
  <si>
    <t>Q0285T9</t>
  </si>
  <si>
    <t>Q0286T9</t>
  </si>
  <si>
    <t>Q0287T9</t>
  </si>
  <si>
    <t>Q029T9_SQ001</t>
  </si>
  <si>
    <t>Q029T9_SQ002</t>
  </si>
  <si>
    <t>Q029T9_SQ003</t>
  </si>
  <si>
    <t>Q029T9_SQ004</t>
  </si>
  <si>
    <t>Q029T9_SQ005</t>
  </si>
  <si>
    <t>Q029T9_SQ006</t>
  </si>
  <si>
    <t>Q029T9_SQ007</t>
  </si>
  <si>
    <t>Q029T9_SQ008</t>
  </si>
  <si>
    <t>Q029T9_SQ009</t>
  </si>
  <si>
    <t>Q029T9_SQ010</t>
  </si>
  <si>
    <t>Q029T9_SQ011</t>
  </si>
  <si>
    <t>Q029T9_SQ012</t>
  </si>
  <si>
    <t>Q029T9_SQ013</t>
  </si>
  <si>
    <t>Q029T9_SQ014</t>
  </si>
  <si>
    <t>Q029T9_SQ015</t>
  </si>
  <si>
    <t>Q029T9_SQ016</t>
  </si>
  <si>
    <t>Q029T9_SQ030</t>
  </si>
  <si>
    <t>Q029T9_SQ017</t>
  </si>
  <si>
    <t>Q029T9_SQ024</t>
  </si>
  <si>
    <t>Q029T9_SQ018</t>
  </si>
  <si>
    <t>Q029T9_SQ019</t>
  </si>
  <si>
    <t>Q029T9_SQ020</t>
  </si>
  <si>
    <t>Q029T9_SQ021</t>
  </si>
  <si>
    <t>Q029T9_SQ022</t>
  </si>
  <si>
    <t>Q029T9_SQ023</t>
  </si>
  <si>
    <t>Q029T9_r467sq9</t>
  </si>
  <si>
    <t>Q029T9_SQ026</t>
  </si>
  <si>
    <t>Q029T9_SQ027</t>
  </si>
  <si>
    <t>Q029T9_SQ028</t>
  </si>
  <si>
    <t>Q029T9_SQ029</t>
  </si>
  <si>
    <t>Q029T9_other</t>
  </si>
  <si>
    <t>Q030T9_SQ001</t>
  </si>
  <si>
    <t>Q030T9_SQ002</t>
  </si>
  <si>
    <t>Q030T9_SQ003</t>
  </si>
  <si>
    <t>Q030T9_SQ004</t>
  </si>
  <si>
    <t>Q030T9_SQ005</t>
  </si>
  <si>
    <t>Q030T9_SQ006</t>
  </si>
  <si>
    <t>Q0307T9</t>
  </si>
  <si>
    <t>Q0308T9</t>
  </si>
  <si>
    <t>Q03081T9</t>
  </si>
  <si>
    <t>Q03010T9</t>
  </si>
  <si>
    <t>Q03011T9</t>
  </si>
  <si>
    <t>Q03012T9</t>
  </si>
  <si>
    <t>Q03013T9</t>
  </si>
  <si>
    <t>Q031T9</t>
  </si>
  <si>
    <t>Q032T9</t>
  </si>
  <si>
    <t>Q027T10</t>
  </si>
  <si>
    <t>Q028T10_SQ001</t>
  </si>
  <si>
    <t>Q028T10_SQ002</t>
  </si>
  <si>
    <t>Q028T10_SQ003</t>
  </si>
  <si>
    <t>Q0284T10</t>
  </si>
  <si>
    <t>Q0285T10</t>
  </si>
  <si>
    <t>Q0286T10</t>
  </si>
  <si>
    <t>Q0287T10</t>
  </si>
  <si>
    <t>Q029T10_SQ001</t>
  </si>
  <si>
    <t>Q029T10_SQ002</t>
  </si>
  <si>
    <t>Q029T10_SQ003</t>
  </si>
  <si>
    <t>Q029T10_SQ004</t>
  </si>
  <si>
    <t>Q029T10_SQ005</t>
  </si>
  <si>
    <t>Q029T10_SQ006</t>
  </si>
  <si>
    <t>Q029T10_SQ007</t>
  </si>
  <si>
    <t>Q029T10_SQ008</t>
  </si>
  <si>
    <t>Q029T10_SQ009</t>
  </si>
  <si>
    <t>Q029T10_SQ010</t>
  </si>
  <si>
    <t>Q029T10_SQ011</t>
  </si>
  <si>
    <t>Q029T10_SQ012</t>
  </si>
  <si>
    <t>Q029T10_SQ013</t>
  </si>
  <si>
    <t>Q029T10_SQ014</t>
  </si>
  <si>
    <t>Q029T10_SQ015</t>
  </si>
  <si>
    <t>Q029T10_SQ016</t>
  </si>
  <si>
    <t>Q029T10_SQ030</t>
  </si>
  <si>
    <t>Q029T10_SQ017</t>
  </si>
  <si>
    <t>Q029T10_SQ024</t>
  </si>
  <si>
    <t>Q029T10_SQ018</t>
  </si>
  <si>
    <t>Q029T10_SQ019</t>
  </si>
  <si>
    <t>Q029T10_SQ020</t>
  </si>
  <si>
    <t>Q029T10_SQ021</t>
  </si>
  <si>
    <t>Q029T10_SQ022</t>
  </si>
  <si>
    <t>Q029T10_SQ023</t>
  </si>
  <si>
    <t>Q029T10_r467sq10</t>
  </si>
  <si>
    <t>Q029T10_SQ026</t>
  </si>
  <si>
    <t>Q029T10_SQ027</t>
  </si>
  <si>
    <t>Q029T10_SQ028</t>
  </si>
  <si>
    <t>Q029T10_SQ029</t>
  </si>
  <si>
    <t>Q029T10_other</t>
  </si>
  <si>
    <t>Q030T10_SQ001</t>
  </si>
  <si>
    <t>Q030T10_SQ002</t>
  </si>
  <si>
    <t>Q030T10_SQ003</t>
  </si>
  <si>
    <t>Q030T10_SQ004</t>
  </si>
  <si>
    <t>Q030T10_SQ005</t>
  </si>
  <si>
    <t>Q030T10_SQ006</t>
  </si>
  <si>
    <t>Q0307T10</t>
  </si>
  <si>
    <t>Q0308T10</t>
  </si>
  <si>
    <t>Q03081T10</t>
  </si>
  <si>
    <t>Q03010T10</t>
  </si>
  <si>
    <t>Q03011T10</t>
  </si>
  <si>
    <t>Q03012T10</t>
  </si>
  <si>
    <t>Q03013T10</t>
  </si>
  <si>
    <t>Q031T10</t>
  </si>
  <si>
    <t>Q032T10</t>
  </si>
  <si>
    <t>Q027T11</t>
  </si>
  <si>
    <t>Q028T11_SQ001</t>
  </si>
  <si>
    <t>Q028T11_SQ002</t>
  </si>
  <si>
    <t>Q028T11_SQ003</t>
  </si>
  <si>
    <t>Q0284T11</t>
  </si>
  <si>
    <t>Q0285T11</t>
  </si>
  <si>
    <t>Q0286T11</t>
  </si>
  <si>
    <t>Q0287T11</t>
  </si>
  <si>
    <t>Q029T11_SQ001</t>
  </si>
  <si>
    <t>Q029T11_SQ002</t>
  </si>
  <si>
    <t>Q029T11_SQ003</t>
  </si>
  <si>
    <t>Q029T11_SQ004</t>
  </si>
  <si>
    <t>Q029T11_SQ005</t>
  </si>
  <si>
    <t>Q029T11_SQ006</t>
  </si>
  <si>
    <t>Q029T11_SQ007</t>
  </si>
  <si>
    <t>Q029T11_SQ008</t>
  </si>
  <si>
    <t>Q029T11_SQ009</t>
  </si>
  <si>
    <t>Q029T11_SQ010</t>
  </si>
  <si>
    <t>Q029T11_SQ011</t>
  </si>
  <si>
    <t>Q029T11_SQ012</t>
  </si>
  <si>
    <t>Q029T11_SQ013</t>
  </si>
  <si>
    <t>Q029T11_SQ014</t>
  </si>
  <si>
    <t>Q029T11_SQ015</t>
  </si>
  <si>
    <t>Q029T11_SQ016</t>
  </si>
  <si>
    <t>Q029T11_SQ030</t>
  </si>
  <si>
    <t>Q029T11_SQ017</t>
  </si>
  <si>
    <t>Q029T11_SQ024</t>
  </si>
  <si>
    <t>Q029T11_SQ018</t>
  </si>
  <si>
    <t>Q029T11_SQ019</t>
  </si>
  <si>
    <t>Q029T11_SQ020</t>
  </si>
  <si>
    <t>Q029T11_SQ021</t>
  </si>
  <si>
    <t>Q029T11_SQ022</t>
  </si>
  <si>
    <t>Q029T11_SQ023</t>
  </si>
  <si>
    <t>Q029T11_r467sq11</t>
  </si>
  <si>
    <t>Q029T11_SQ026</t>
  </si>
  <si>
    <t>Q029T11_SQ027</t>
  </si>
  <si>
    <t>Q029T11_SQ028</t>
  </si>
  <si>
    <t>Q029T11_SQ029</t>
  </si>
  <si>
    <t>Q029T11_other</t>
  </si>
  <si>
    <t>Q030T11_SQ001</t>
  </si>
  <si>
    <t>Q030T11_SQ002</t>
  </si>
  <si>
    <t>Q030T11_SQ003</t>
  </si>
  <si>
    <t>Q030T11_SQ004</t>
  </si>
  <si>
    <t>Q030T11_SQ005</t>
  </si>
  <si>
    <t>Q030T11_SQ006</t>
  </si>
  <si>
    <t>Q0307T11</t>
  </si>
  <si>
    <t>Q0308T11</t>
  </si>
  <si>
    <t>Q03081T11</t>
  </si>
  <si>
    <t>Q03010T11</t>
  </si>
  <si>
    <t>Q03011T11</t>
  </si>
  <si>
    <t>Q03012T11</t>
  </si>
  <si>
    <t>Q03013T11</t>
  </si>
  <si>
    <t>Q031T11</t>
  </si>
  <si>
    <t>balcao</t>
  </si>
  <si>
    <t>telefonico</t>
  </si>
  <si>
    <t>paginaweb</t>
  </si>
  <si>
    <t>aplicativos</t>
  </si>
  <si>
    <t>correios</t>
  </si>
  <si>
    <t>canal_email</t>
  </si>
  <si>
    <t>n_interacoes</t>
  </si>
  <si>
    <t>TipoAdm</t>
  </si>
  <si>
    <t>ID da resposta</t>
  </si>
  <si>
    <t>Data de envio</t>
  </si>
  <si>
    <t>Última página</t>
  </si>
  <si>
    <t>Idioma inicial</t>
  </si>
  <si>
    <t>Código de acesso</t>
  </si>
  <si>
    <t>Data de início</t>
  </si>
  <si>
    <t>Data da última ação</t>
  </si>
  <si>
    <t>Endereço IP</t>
  </si>
  <si>
    <t>URL de referência</t>
  </si>
  <si>
    <t>Dados do respondente (digitador). [Qual o seu nome?]</t>
  </si>
  <si>
    <t>Dados do respondente (digitador). [Qual o seu cargo?]</t>
  </si>
  <si>
    <t>Dados do respondente (digitador). [Qual o seu email?]</t>
  </si>
  <si>
    <t>Dados do respondente (digitador). [Qual o seu telefone?]</t>
  </si>
  <si>
    <t>1) Selecione o Órgão responsável pelo serviço.</t>
  </si>
  <si>
    <t>1) Selecione o Órgão responsável pelo serviço. [Outros]</t>
  </si>
  <si>
    <t>2) Qual é o nome e a sigla (se houver) do serviço público de atendimento?</t>
  </si>
  <si>
    <t>3) Ele tem algum nome popular (nome ou nomes diferentes do oficial por meio dos quais os usuários conhece o serviço)?</t>
  </si>
  <si>
    <t>3.1) Descreva o serviço de forma clara e objetiva</t>
  </si>
  <si>
    <t>4) Quem é a pessoa responsável por este serviço no seu órgão? [Nome completo (Exemplo: João Marques Lisboa)][]</t>
  </si>
  <si>
    <t>4) Quem é a pessoa responsável por este serviço no seu órgão? [Cargo (Exemplo: Coordenador-Geral de Logística)][]</t>
  </si>
  <si>
    <t>4) Quem é a pessoa responsável por este serviço no seu órgão? [Unidade de exercício (Exemplo: Departamento de Mobilidade)][]</t>
  </si>
  <si>
    <t>4) Quem é a pessoa responsável por este serviço no seu órgão? [Telefone (Exemplo: 21 3333-3333)][]</t>
  </si>
  <si>
    <t>4) Quem é a pessoa responsável por este serviço no seu órgão? [Email (Exemplo: jmarques@exemplo.gov.br)][]</t>
  </si>
  <si>
    <t>5) O serviço é executado totalmente pelo seu órgão ou esta execução é delegada, conveniada ou terceirizada? Marque a opção que se aplica ao serviço.</t>
  </si>
  <si>
    <t>6) Qual é o resultado, produto ou benefício que o(a) usuário(a) espera receber no final da prestação do serviço?</t>
  </si>
  <si>
    <t>7) Em relação às áreas de atuação, em quais das categorias abaixo o serviço atua diretamente? [Assistência Social]</t>
  </si>
  <si>
    <t>7) Em relação às áreas de atuação, em quais das categorias abaixo o serviço atua diretamente? [Administração e gestão pública]</t>
  </si>
  <si>
    <t>7) Em relação às áreas de atuação, em quais das categorias abaixo o serviço atua diretamente? [Agropecuária, extrativismo e pesca]</t>
  </si>
  <si>
    <t>7) Em relação às áreas de atuação, em quais das categorias abaixo o serviço atua diretamente? [Comércio e Serviços]</t>
  </si>
  <si>
    <t>7) Em relação às áreas de atuação, em quais das categorias abaixo o serviço atua diretamente? [Comunicações]</t>
  </si>
  <si>
    <t>7) Em relação às áreas de atuação, em quais das categorias abaixo o serviço atua diretamente? [Cultura]</t>
  </si>
  <si>
    <t>7) Em relação às áreas de atuação, em quais das categorias abaixo o serviço atua diretamente? [Defesa Nacional]</t>
  </si>
  <si>
    <t>7) Em relação às áreas de atuação, em quais das categorias abaixo o serviço atua diretamente? [Direitos Humanos]</t>
  </si>
  <si>
    <t>7) Em relação às áreas de atuação, em quais das categorias abaixo o serviço atua diretamente? [Economia e Finanças]</t>
  </si>
  <si>
    <t>7) Em relação às áreas de atuação, em quais das categorias abaixo o serviço atua diretamente? [Educação]</t>
  </si>
  <si>
    <t>7) Em relação às áreas de atuação, em quais das categorias abaixo o serviço atua diretamente? [Energia]</t>
  </si>
  <si>
    <t>7) Em relação às áreas de atuação, em quais das categorias abaixo o serviço atua diretamente? [Esporte e Lazer]</t>
  </si>
  <si>
    <t>7) Em relação às áreas de atuação, em quais das categorias abaixo o serviço atua diretamente? [Habitação]</t>
  </si>
  <si>
    <t>7) Em relação às áreas de atuação, em quais das categorias abaixo o serviço atua diretamente? [Indústria]</t>
  </si>
  <si>
    <t>7) Em relação às áreas de atuação, em quais das categorias abaixo o serviço atua diretamente? [Justiça e Segurança Pública]</t>
  </si>
  <si>
    <t>7) Em relação às áreas de atuação, em quais das categorias abaixo o serviço atua diretamente? [Meio ambiente]</t>
  </si>
  <si>
    <t>7) Em relação às áreas de atuação, em quais das categorias abaixo o serviço atua diretamente? [Pesquisa, Ciência, Inovação e Tecnologia]</t>
  </si>
  <si>
    <t>7) Em relação às áreas de atuação, em quais das categorias abaixo o serviço atua diretamente? [Previdência]</t>
  </si>
  <si>
    <t>7) Em relação às áreas de atuação, em quais das categorias abaixo o serviço atua diretamente? [Relações Internacionais]</t>
  </si>
  <si>
    <t>7) Em relação às áreas de atuação, em quais das categorias abaixo o serviço atua diretamente? [Saneamento]</t>
  </si>
  <si>
    <t>7) Em relação às áreas de atuação, em quais das categorias abaixo o serviço atua diretamente? [Saúde]</t>
  </si>
  <si>
    <t>7) Em relação às áreas de atuação, em quais das categorias abaixo o serviço atua diretamente? [Trabalho]</t>
  </si>
  <si>
    <t>7) Em relação às áreas de atuação, em quais das categorias abaixo o serviço atua diretamente? [Transportes]</t>
  </si>
  <si>
    <t>7) Em relação às áreas de atuação, em quais das categorias abaixo o serviço atua diretamente? [Urbanismo]</t>
  </si>
  <si>
    <t>8) Em quais das categorias abaixo a entrega do serviço melhor se encaixa? [Apoio e assistência técnica]</t>
  </si>
  <si>
    <t>8) Em quais das categorias abaixo a entrega do serviço melhor se encaixa? [Assistência, acolhimento e aconselhamento individuais]</t>
  </si>
  <si>
    <t>8) Em quais das categorias abaixo a entrega do serviço melhor se encaixa? [Cadastramento e emissão de documento]</t>
  </si>
  <si>
    <t>8) Em quais das categorias abaixo a entrega do serviço melhor se encaixa? [Fomento e financiamento]</t>
  </si>
  <si>
    <t>8) Em quais das categorias abaixo a entrega do serviço melhor se encaixa? [Formação e capacitação]</t>
  </si>
  <si>
    <t>8) Em quais das categorias abaixo a entrega do serviço melhor se encaixa? [Mediação e resolução de conflitos]</t>
  </si>
  <si>
    <t>8) Em quais das categorias abaixo a entrega do serviço melhor se encaixa? [Obtenção de autorizações, permissões, licenças, certificações e qualificações]</t>
  </si>
  <si>
    <t>8) Em quais das categorias abaixo a entrega do serviço melhor se encaixa? [Obtenção de benefícios.]</t>
  </si>
  <si>
    <t>8) Em quais das categorias abaixo a entrega do serviço melhor se encaixa? [Impostos e outras contribuições, ou redução e desconto de tarifas, contribuições e taxas de crédito]</t>
  </si>
  <si>
    <t>9) O serviço atende diretamente a quem? [Cidadãos e famílias]</t>
  </si>
  <si>
    <t>9) O serviço atende diretamente a quem? [Estrangeiros(as)]</t>
  </si>
  <si>
    <t>9) O serviço atende diretamente a quem? [Empresas privadas]</t>
  </si>
  <si>
    <t>9) O serviço atende diretamente a quem? [Empresas públicas ou de economia mista]</t>
  </si>
  <si>
    <t>9) O serviço atende diretamente a quem? [Pessoas jurídicas de direito privado sem fins lucrativos]</t>
  </si>
  <si>
    <t>9) O serviço atende diretamente a quem? [Fundações e autarquias de direito público]</t>
  </si>
  <si>
    <t>9) O serviço atende diretamente a quem? [Órgãos da administração direta]</t>
  </si>
  <si>
    <t>9) O serviço atende diretamente a quem? [Estados e municípios]</t>
  </si>
  <si>
    <t>9) O serviço atende diretamente a quem? [Outros]</t>
  </si>
  <si>
    <t>Com relação ao gênero, qual o perfil predominante dos(as) usuários(as)?</t>
  </si>
  <si>
    <t>Com relação ao gênero, qual o perfil predominante dos(as) usuários(as)? [Outros]</t>
  </si>
  <si>
    <t>Em relação ao local de residência, qual o perfil predominante dos(as) usuários(as)?</t>
  </si>
  <si>
    <t>Em relação ao local de residência, qual o perfil predominante dos(as) usuários(as)? [Outros]</t>
  </si>
  <si>
    <t>Com relação à idade, qual o perfil predominante dos(as) usuários(as)?</t>
  </si>
  <si>
    <t>Com relação à idade, qual o perfil predominante dos(as) usuários(as)? [Outros]</t>
  </si>
  <si>
    <t>Em relação ao nível de instrução, qual o perfil predominante dos(as) usuários(as)?</t>
  </si>
  <si>
    <t>Você deseja detalhar o perfil?</t>
  </si>
  <si>
    <t>Qual é o setor ou ramo de atividade predominante destas empresas? [Administração pública, defesa e seguridade social]</t>
  </si>
  <si>
    <t>Qual é o setor ou ramo de atividade predominante destas empresas? [Agricultura, pecuária, produção florestal, pesca e aquicultura]</t>
  </si>
  <si>
    <t>Qual é o setor ou ramo de atividade predominante destas empresas? [Água, esgoto, atividades de gestão de resíduos e descontaminação]</t>
  </si>
  <si>
    <t>Qual é o setor ou ramo de atividade predominante destas empresas? [Alojamento e alimentação]</t>
  </si>
  <si>
    <t>Qual é o setor ou ramo de atividade predominante destas empresas? [Artes, cultura, esporte e recreação]</t>
  </si>
  <si>
    <t>Qual é o setor ou ramo de atividade predominante destas empresas? [Atividades administrativas e serviços complementares]</t>
  </si>
  <si>
    <t>Qual é o setor ou ramo de atividade predominante destas empresas? [Atividades financeiras, de seguros e serviços relacionados]</t>
  </si>
  <si>
    <t>Qual é o setor ou ramo de atividade predominante destas empresas? [Saúde humana e serviços sociais]</t>
  </si>
  <si>
    <t>Qual é o setor ou ramo de atividade predominante destas empresas? [Atividades profissionais, científicas e técnicas]</t>
  </si>
  <si>
    <t>Qual é o setor ou ramo de atividade predominante destas empresas? [Reparação de veículos automotores e motocicletas]</t>
  </si>
  <si>
    <t>Qual é o setor ou ramo de atividade predominante destas empresas? [Construção]</t>
  </si>
  <si>
    <t>Qual é o setor ou ramo de atividade predominante destas empresas? [Educação]</t>
  </si>
  <si>
    <t>Qual é o setor ou ramo de atividade predominante destas empresas? [Eletricidade e gás]</t>
  </si>
  <si>
    <t>Qual é o setor ou ramo de atividade predominante destas empresas? [Indústrias de transformação]</t>
  </si>
  <si>
    <t>Qual é o setor ou ramo de atividade predominante destas empresas? [Indústrias extrativas]</t>
  </si>
  <si>
    <t>Qual é o setor ou ramo de atividade predominante destas empresas? [Informação e comunicação]</t>
  </si>
  <si>
    <t>Qual é o setor ou ramo de atividade predominante destas empresas? [Serviços internacionais]</t>
  </si>
  <si>
    <t>Qual é o setor ou ramo de atividade predominante destas empresas? [Transporte, armazenagem e correio]</t>
  </si>
  <si>
    <t>Qual é o setor ou ramo de atividade predominante destas empresas? [Outros]</t>
  </si>
  <si>
    <t>10) Estime o tamanho do público-alvo?</t>
  </si>
  <si>
    <t>Estime o tamanho do público-alvo?</t>
  </si>
  <si>
    <t>11) Há alguma cobrança ao usuário?</t>
  </si>
  <si>
    <t>Qual a denominação dessa cobrança?</t>
  </si>
  <si>
    <t>Existe um valor fixo para todos os usuários, ou o valor da taxa é variável?</t>
  </si>
  <si>
    <t>Qual é o valor fixo?</t>
  </si>
  <si>
    <t>Como essa taxa é calculada?</t>
  </si>
  <si>
    <t>12) Quantas pessoas trabalham diretamente na prestação deste serviço no seu órgão?</t>
  </si>
  <si>
    <t>13) Existe alguma estatística ou controle sobre número de atendimentos desse serviço?</t>
  </si>
  <si>
    <t>Quantas vezes este serviço foi executado/utilizado/prestado em média por ano?</t>
  </si>
  <si>
    <t>Há alguma variação na demanda pelo serviço ao longo do ano?</t>
  </si>
  <si>
    <t>Sendo assim, quais os meses em que há maior utilização do serviço? [Janeiro]</t>
  </si>
  <si>
    <t>Sendo assim, quais os meses em que há maior utilização do serviço? [Fevereiro]</t>
  </si>
  <si>
    <t>Sendo assim, quais os meses em que há maior utilização do serviço? [Março]</t>
  </si>
  <si>
    <t>Sendo assim, quais os meses em que há maior utilização do serviço? [Abril]</t>
  </si>
  <si>
    <t>Sendo assim, quais os meses em que há maior utilização do serviço? [Maio]</t>
  </si>
  <si>
    <t>Sendo assim, quais os meses em que há maior utilização do serviço? [Junho]</t>
  </si>
  <si>
    <t>Sendo assim, quais os meses em que há maior utilização do serviço? [Julho]</t>
  </si>
  <si>
    <t>Sendo assim, quais os meses em que há maior utilização do serviço? [Agosto]</t>
  </si>
  <si>
    <t>Sendo assim, quais os meses em que há maior utilização do serviço? [Setembro]</t>
  </si>
  <si>
    <t>Sendo assim, quais os meses em que há maior utilização do serviço? [Outubro]</t>
  </si>
  <si>
    <t>Sendo assim, quais os meses em que há maior utilização do serviço? [Novembro]</t>
  </si>
  <si>
    <t>Sendo assim, quais os meses em que há maior utilização do serviço? [Dezembro]</t>
  </si>
  <si>
    <t>14) Vocês avaliam a satisfação dos(as) usuários(as) com este serviço?</t>
  </si>
  <si>
    <t>Qual mecanismo para a avaliação da satisfação? [Manifestações por intermédio de canal exclusivo para avaliação do serviço [correio, email, telefone].]</t>
  </si>
  <si>
    <t>Qual mecanismo para a avaliação da satisfação? [Manifestações encaminhadas por meio da Ouvidoria.]</t>
  </si>
  <si>
    <t>Qual mecanismo para a avaliação da satisfação? [Manifestações encaminhadas por meio do Serviço de Atendimento ao Cidadão.]</t>
  </si>
  <si>
    <t>Qual mecanismo para a avaliação da satisfação? [Disponibilização de caixa ou livro de sugestões.]</t>
  </si>
  <si>
    <t>Qual mecanismo para a avaliação da satisfação? [Pesquisa de satisfação.]</t>
  </si>
  <si>
    <t>Qual mecanismo para a avaliação da satisfação? [Outros]</t>
  </si>
  <si>
    <t>Qual tipo de pesquisa de satisfação?</t>
  </si>
  <si>
    <t>Há disponibilização pública dos resultados consolidados dessa avaliação?</t>
  </si>
  <si>
    <t>Qual endereço eletrônico ou local em que tais resultados estão disponíveis?</t>
  </si>
  <si>
    <t>15) Quanto tempo, em média, o(a) usuário(a) precisa esperar para receber o serviço após o momento da primeira interação?</t>
  </si>
  <si>
    <t>16) Em relação à identificação do(a) usuário(a) durante o processo de prestação deste serviço, como ela é feita?  [Não é realizada a identificação]</t>
  </si>
  <si>
    <t>16) Em relação à identificação do(a) usuário(a) durante o processo de prestação deste serviço, como ela é feita?  [Identificação por meio de autodeclaração]</t>
  </si>
  <si>
    <t>16) Em relação à identificação do(a) usuário(a) durante o processo de prestação deste serviço, como ela é feita?  [Identificação por meio de documento original]</t>
  </si>
  <si>
    <t>16) Em relação à identificação do(a) usuário(a) durante o processo de prestação deste serviço, como ela é feita?  [Identificação por meio de assinatura digital]</t>
  </si>
  <si>
    <t>16) Em relação à identificação do(a) usuário(a) durante o processo de prestação deste serviço, como ela é feita?  [Identificação por meio de conferência biométrica]</t>
  </si>
  <si>
    <t>16) Em relação à identificação do(a) usuário(a) durante o processo de prestação deste serviço, como ela é feita?  [Outros]</t>
  </si>
  <si>
    <t>17) Qual o tratamento dado aos documentos necessários para a prestação deste serviço?</t>
  </si>
  <si>
    <t>17) Qual o tratamento dado aos documentos necessários para a prestação deste serviço? [Outros]</t>
  </si>
  <si>
    <t>18) Nos momentos de interação com o(a) usuário(a), existem atividades ou processos nos quais a interferência humana é indispensável?</t>
  </si>
  <si>
    <t>19) A prestação do serviço exige a integração a algum sistema ou base de dados externos? [Sim, o serviço exige integração com os seguintes sistemas do Poder Executivo Federal (listar).]</t>
  </si>
  <si>
    <t>19) A prestação do serviço exige a integração a algum sistema ou base de dados externos? [Comentário]</t>
  </si>
  <si>
    <t>19) A prestação do serviço exige a integração a algum sistema ou base de dados externos? [Sim, o serviço exige integração com os seguintes sistemas de outros entes federativos (Estados e Municípios) e/ou outros poderes (Legislativo e Judiciário) (listar).]</t>
  </si>
  <si>
    <t>19) A prestação do serviço exige a integração a algum sistema ou base de dados externos? [Não, os sistemas e bases de dados utilizados no serviço são do próprio órgão, ou não exigem integração;]</t>
  </si>
  <si>
    <t>19) A prestação do serviço exige a integração a algum sistema ou base de dados externos? [Não se aplica.]</t>
  </si>
  <si>
    <t>Com qual objetivo é feita essa integração?  [Para conferência de dados.]</t>
  </si>
  <si>
    <t>Com qual objetivo é feita essa integração?  [Para construir painéis gerenciais e auxiliar no monitoramento de políticas.]</t>
  </si>
  <si>
    <t>Com qual objetivo é feita essa integração?  [Para evitar duplicidade de registros.]</t>
  </si>
  <si>
    <t>Com qual objetivo é feita essa integração?  [Outros]</t>
  </si>
  <si>
    <t>20) Existe algum projeto em curso para digitalizar este serviço ou alguma etapa dele?</t>
  </si>
  <si>
    <t>No orçamento de 2017 foram previstos recursos para a digitalização deste serviço?</t>
  </si>
  <si>
    <t>Descreva sucintamente o projeto, mencionando objetivos, prazos, orçamento disponível e recursos humanos alocados:</t>
  </si>
  <si>
    <t>21) Para digitalizar o serviço é necessária a colaboração dos governos estaduais e municipais? </t>
  </si>
  <si>
    <t>22) Outro serviço público de atendimento é requisito para que o usuário possa obter este?</t>
  </si>
  <si>
    <t>Quais outros serviços?</t>
  </si>
  <si>
    <t>23) O serviço prevê o agendamento da presença física do(a) usuário(a) em algum momento de interação? [Sim, é realizado o agendamento eletrônico pela internet]</t>
  </si>
  <si>
    <t>23) O serviço prevê o agendamento da presença física do(a) usuário(a) em algum momento de interação? [Sim, é realizado o agendamento por outros meios não presenciais]</t>
  </si>
  <si>
    <t>23) O serviço prevê o agendamento da presença física do(a) usuário(a) em algum momento de interação? [Sim, é realizado o agendamento mediante comparecimento presencial do usuário]</t>
  </si>
  <si>
    <t>23) O serviço prevê o agendamento da presença física do(a) usuário(a) em algum momento de interação? [Não, mas o mecanismo de agendamento seria útil para melhorar o serviço]</t>
  </si>
  <si>
    <t>23) O serviço prevê o agendamento da presença física do(a) usuário(a) em algum momento de interação? [Não é necessário o agendamento em função da natureza do serviço]</t>
  </si>
  <si>
    <t>24) Se estivessem disponíveis para este serviço, quais destas ferramentas seriam úteis? [Formulário eletrônico para requisição de serviços.]</t>
  </si>
  <si>
    <t>24) Se estivessem disponíveis para este serviço, quais destas ferramentas seriam úteis? [Ferramenta para agendamento eletrônico.]</t>
  </si>
  <si>
    <t>24) Se estivessem disponíveis para este serviço, quais destas ferramentas seriam úteis? [Solução de autenticação digital.]</t>
  </si>
  <si>
    <t>24) Se estivessem disponíveis para este serviço, quais destas ferramentas seriam úteis? [Solução de georreferenciamento (Ex: para localização de postos de atendimento).]</t>
  </si>
  <si>
    <t>24) Se estivessem disponíveis para este serviço, quais destas ferramentas seriam úteis? [Meio de pagamento eletrônico (no formato e-commerce).]</t>
  </si>
  <si>
    <t>24) Se estivessem disponíveis para este serviço, quais destas ferramentas seriam úteis? [Solução de call-center (atendimento telefônico).]</t>
  </si>
  <si>
    <t>24) Se estivessem disponíveis para este serviço, quais destas ferramentas seriam úteis? [Central de notificações (sms, push, etc).]</t>
  </si>
  <si>
    <t>24) Se estivessem disponíveis para este serviço, quais destas ferramentas seriam úteis? [Avaliação eletrônica pelo(a) usuário(a).]</t>
  </si>
  <si>
    <t>24) Se estivessem disponíveis para este serviço, quais destas ferramentas seriam úteis? [Nenhuma ferramenta.]</t>
  </si>
  <si>
    <t>24) Se estivessem disponíveis para este serviço, quais destas ferramentas seriam úteis? [Outros]</t>
  </si>
  <si>
    <t>25) Qual é o nível atual de digitalização do serviço nas instâncias de interação com o(a) usuário(a)?</t>
  </si>
  <si>
    <t>25) a) Porque o serviço não foi totalmente digitalizado até o momento? [Restrições legais]</t>
  </si>
  <si>
    <t>25) a) Porque o serviço não foi totalmente digitalizado até o momento? [Falta de infraestrutura]</t>
  </si>
  <si>
    <t>25) a) Porque o serviço não foi totalmente digitalizado até o momento? [Falta de integração entre os órgãos envolvidos na provisão deste serviço]</t>
  </si>
  <si>
    <t>25) a) Porque o serviço não foi totalmente digitalizado até o momento? [Falta de recursos financeiros]</t>
  </si>
  <si>
    <t>25) a) Porque o serviço não foi totalmente digitalizado até o momento? [Falta de recursos humanos]</t>
  </si>
  <si>
    <t>25) a) Porque o serviço não foi totalmente digitalizado até o momento? [Há outras prioridades]</t>
  </si>
  <si>
    <t>25) a) Porque o serviço não foi totalmente digitalizado até o momento? [Público do serviço não tem acesso à internet ou tem dificuldade para acessar serviços públicos por meios digitais]</t>
  </si>
  <si>
    <t>25) a) Porque o serviço não foi totalmente digitalizado até o momento? [Resistências dos responsáveis pela implementação do serviço à mudanças]</t>
  </si>
  <si>
    <t>25) a) Porque o serviço não foi totalmente digitalizado até o momento? [Resistência de atores externos ao órgão]</t>
  </si>
  <si>
    <t>25) a) Porque o serviço não foi totalmente digitalizado até o momento? [Outros]</t>
  </si>
  <si>
    <t>25) b) Por que o serviço não foi digitalizado até o momento? [O serviço não pode ser mais digitalizado ou não há etapas de interações passíveis de serem digitalizadas]</t>
  </si>
  <si>
    <t>25) b) Por que o serviço não foi digitalizado até o momento? [Restrições legais]</t>
  </si>
  <si>
    <t>25) b) Por que o serviço não foi digitalizado até o momento? [Falta de infraestrutura]</t>
  </si>
  <si>
    <t>25) b) Por que o serviço não foi digitalizado até o momento? [Falta de integração entre os órgãos envolvidos na provisão deste serviço]</t>
  </si>
  <si>
    <t>25) b) Por que o serviço não foi digitalizado até o momento? [Falta de recursos financeiros]</t>
  </si>
  <si>
    <t>25) b) Por que o serviço não foi digitalizado até o momento? [Falta de recursos humanos]</t>
  </si>
  <si>
    <t>25) b) Por que o serviço não foi digitalizado até o momento? [Há outras prioridades]</t>
  </si>
  <si>
    <t>25) b) Por que o serviço não foi digitalizado até o momento? [Público do serviço não tem acesso à internet ou tem dificuldade para acessar serviços públicos por meios digitais]</t>
  </si>
  <si>
    <t>25) b) Por que o serviço não foi digitalizado até o momento? [Resistências dos responsáveis pela implementação do serviço à mudanças]</t>
  </si>
  <si>
    <t>25) b) Por que o serviço não foi digitalizado até o momento? [Resistência de atores externos ao órgão]</t>
  </si>
  <si>
    <t>25) b) Por que o serviço não foi digitalizado até o momento? [Outros]</t>
  </si>
  <si>
    <t>25) c) Você acha que o serviço poderia ser parcialmente ou totalmente digitalizado?</t>
  </si>
  <si>
    <t>26) Quantas interações com o(a) usuário(a) são necessárias para a prestação do serviço?</t>
  </si>
  <si>
    <t>27) Qual é a ação realizada pelo(a) usuário(a) neste momento de interação?</t>
  </si>
  <si>
    <t>28) Com quem o usuário interage neste momento? [O próprio órgão.]</t>
  </si>
  <si>
    <t>28) Com quem o usuário interage neste momento? [Outro órgão público.]</t>
  </si>
  <si>
    <t>28) Com quem o usuário interage neste momento? [Outro agente.]</t>
  </si>
  <si>
    <t>Esta interação poderia ser executada por uma entidade externa ao seu órgão?</t>
  </si>
  <si>
    <t>Qual outro órgão?</t>
  </si>
  <si>
    <t>Ela poderia ser executada por uma entidade externa a este órgão?</t>
  </si>
  <si>
    <t>Qual agente?</t>
  </si>
  <si>
    <t>29) Quais são os documentos que o(a) usuário(a) precisa disponibilizar nesta interação? [Nenhum]</t>
  </si>
  <si>
    <t>29) Quais são os documentos que o(a) usuário(a) precisa disponibilizar nesta interação? [Ata de fundação]</t>
  </si>
  <si>
    <t>29) Quais são os documentos que o(a) usuário(a) precisa disponibilizar nesta interação? [Cartão do SUS]</t>
  </si>
  <si>
    <t>29) Quais são os documentos que o(a) usuário(a) precisa disponibilizar nesta interação? [Carteira de identidade]</t>
  </si>
  <si>
    <t>29) Quais são os documentos que o(a) usuário(a) precisa disponibilizar nesta interação? [Carteira de identidade de estrangeiro]</t>
  </si>
  <si>
    <t>29) Quais são os documentos que o(a) usuário(a) precisa disponibilizar nesta interação? [Carteira de trabalho]</t>
  </si>
  <si>
    <t>29) Quais são os documentos que o(a) usuário(a) precisa disponibilizar nesta interação? [Carteira estudantil]</t>
  </si>
  <si>
    <t>29) Quais são os documentos que o(a) usuário(a) precisa disponibilizar nesta interação? [Certidão de casamento]</t>
  </si>
  <si>
    <t>29) Quais são os documentos que o(a) usuário(a) precisa disponibilizar nesta interação? [Certidão de nascimento]</t>
  </si>
  <si>
    <t>29) Quais são os documentos que o(a) usuário(a) precisa disponibilizar nesta interação? [Certidões de cartório]</t>
  </si>
  <si>
    <t>29) Quais são os documentos que o(a) usuário(a) precisa disponibilizar nesta interação? [Certidões da Receita Federal]</t>
  </si>
  <si>
    <t>29) Quais são os documentos que o(a) usuário(a) precisa disponibilizar nesta interação? [Certificado de antecedentes criminais]</t>
  </si>
  <si>
    <t>29) Quais são os documentos que o(a) usuário(a) precisa disponibilizar nesta interação? [Certificado de conclusão de curso]</t>
  </si>
  <si>
    <t>29) Quais são os documentos que o(a) usuário(a) precisa disponibilizar nesta interação? [CNPJ]</t>
  </si>
  <si>
    <t>29) Quais são os documentos que o(a) usuário(a) precisa disponibilizar nesta interação? [Comprovante de endereço/residência]</t>
  </si>
  <si>
    <t>29) Quais são os documentos que o(a) usuário(a) precisa disponibilizar nesta interação? [Comprovante de pagamento]</t>
  </si>
  <si>
    <t>29) Quais são os documentos que o(a) usuário(a) precisa disponibilizar nesta interação? [Comprovante de renda]</t>
  </si>
  <si>
    <t>29) Quais são os documentos que o(a) usuário(a) precisa disponibilizar nesta interação? [Comprovante de quitação eleitoral]</t>
  </si>
  <si>
    <t>29) Quais são os documentos que o(a) usuário(a) precisa disponibilizar nesta interação? [Contrato Social]</t>
  </si>
  <si>
    <t>29) Quais são os documentos que o(a) usuário(a) precisa disponibilizar nesta interação? [CPF]</t>
  </si>
  <si>
    <t>29) Quais são os documentos que o(a) usuário(a) precisa disponibilizar nesta interação? [Diário Oficial]</t>
  </si>
  <si>
    <t>29) Quais são os documentos que o(a) usuário(a) precisa disponibilizar nesta interação? [Diploma]</t>
  </si>
  <si>
    <t>29) Quais são os documentos que o(a) usuário(a) precisa disponibilizar nesta interação? [FGTS]</t>
  </si>
  <si>
    <t>29) Quais são os documentos que o(a) usuário(a) precisa disponibilizar nesta interação? [Informação biométrica]</t>
  </si>
  <si>
    <t>29) Quais são os documentos que o(a) usuário(a) precisa disponibilizar nesta interação? [NIS]</t>
  </si>
  <si>
    <t>29) Quais são os documentos que o(a) usuário(a) precisa disponibilizar nesta interação? [NIT / PIS / PASEP]</t>
  </si>
  <si>
    <t>29) Quais são os documentos que o(a) usuário(a) precisa disponibilizar nesta interação? [Passaporte]</t>
  </si>
  <si>
    <t>29) Quais são os documentos que o(a) usuário(a) precisa disponibilizar nesta interação? [Procuração do representante legal]</t>
  </si>
  <si>
    <t>29) Quais são os documentos que o(a) usuário(a) precisa disponibilizar nesta interação? [Registro da Junta Comercial]</t>
  </si>
  <si>
    <t>29) Quais são os documentos que o(a) usuário(a) precisa disponibilizar nesta interação? [Registro em Cartório]</t>
  </si>
  <si>
    <t>29) Quais são os documentos que o(a) usuário(a) precisa disponibilizar nesta interação? [Outros]</t>
  </si>
  <si>
    <t>30) Por intermédio de quais canais o(a) usuário(a) será atendido(a) nesta interação? [Presencial (balcão).]</t>
  </si>
  <si>
    <t>30) Por intermédio de quais canais o(a) usuário(a) será atendido(a) nesta interação? [Telefônico.]</t>
  </si>
  <si>
    <t>30) Por intermédio de quais canais o(a) usuário(a) será atendido(a) nesta interação? [Página web.]</t>
  </si>
  <si>
    <t>30) Por intermédio de quais canais o(a) usuário(a) será atendido(a) nesta interação? [E-mail.]</t>
  </si>
  <si>
    <t>30) Por intermédio de quais canais o(a) usuário(a) será atendido(a) nesta interação? [Aplicativos móveis.]</t>
  </si>
  <si>
    <t>30) Por intermédio de quais canais o(a) usuário(a) será atendido(a) nesta interação? [Correios (Postal).]</t>
  </si>
  <si>
    <t>Qual o local?</t>
  </si>
  <si>
    <t>Essa interação poderia ser realizada digitalmente?</t>
  </si>
  <si>
    <t>Qual o telefone?</t>
  </si>
  <si>
    <t>Qual página de internet?</t>
  </si>
  <si>
    <t>Qual endereço de email?</t>
  </si>
  <si>
    <t>Quais aplicativos móveis e para quais plataformas?</t>
  </si>
  <si>
    <t>Qual o endereço postal?</t>
  </si>
  <si>
    <t>31) Essa interação dura quanto tempo em média?</t>
  </si>
  <si>
    <t>32) Esta é a última interação do(a) usuário(a) com o serviço?</t>
  </si>
  <si>
    <t>Qual órgão?</t>
  </si>
  <si>
    <t>Qual?</t>
  </si>
  <si>
    <t xml:space="preserve">7) Em relação às áreas de atuação, em quais das categorias abaixo o serviço atua diretamente? [Outros/Quais] </t>
  </si>
  <si>
    <t xml:space="preserve">7) Em relação às áreas de atuação, em quais das categorias abaixo o serviço atua diretamente? [Outros/SimNão] </t>
  </si>
  <si>
    <t>8) Em quais das categorias abaixo a entrega do serviço melhor se encaixa? [Outros/Quais]</t>
  </si>
  <si>
    <t>8) Em quais das categorias abaixo a entrega do serviço melhor se encaixa? [Outros/SimNão]</t>
  </si>
  <si>
    <t>Número total de interações</t>
  </si>
  <si>
    <t>Tipo de administração [Indireta/Direta]</t>
  </si>
  <si>
    <t>Area_gov</t>
  </si>
  <si>
    <t>Área de Governo</t>
  </si>
  <si>
    <t>nenhum</t>
  </si>
  <si>
    <t>ata_fundacao</t>
  </si>
  <si>
    <t>cartao_sus</t>
  </si>
  <si>
    <t>carteira_identidade</t>
  </si>
  <si>
    <t>carteira_estrangeiro</t>
  </si>
  <si>
    <t>carteira_trabalho</t>
  </si>
  <si>
    <t>carteira_estudantil</t>
  </si>
  <si>
    <t>certidao_casamento</t>
  </si>
  <si>
    <t>certidao_nasc</t>
  </si>
  <si>
    <t>certidoes_cartorio</t>
  </si>
  <si>
    <t>certidoes_rf</t>
  </si>
  <si>
    <t>certificado_antecedentes</t>
  </si>
  <si>
    <t>certificado_curso</t>
  </si>
  <si>
    <t>doc_cnpj</t>
  </si>
  <si>
    <t>comprovante_residencia</t>
  </si>
  <si>
    <t>comprovante_pagamento</t>
  </si>
  <si>
    <t>comprovante_renda</t>
  </si>
  <si>
    <t>comprovante_eleitoral</t>
  </si>
  <si>
    <t>contratosocial</t>
  </si>
  <si>
    <t>doc_cpf</t>
  </si>
  <si>
    <t>doc_dou</t>
  </si>
  <si>
    <t>doc_diploma</t>
  </si>
  <si>
    <t>doc_fgts</t>
  </si>
  <si>
    <t>infobiometrica</t>
  </si>
  <si>
    <t>doc_nis</t>
  </si>
  <si>
    <t>doc_nitpispasep</t>
  </si>
  <si>
    <t>doc_passporte</t>
  </si>
  <si>
    <t>procuracao_replegal</t>
  </si>
  <si>
    <t>registro_juntacomercial</t>
  </si>
  <si>
    <t>registro_cartorio</t>
  </si>
  <si>
    <t>Canal de Interação Balcão [Sim/Não]</t>
  </si>
  <si>
    <t>Canal de Interação Telefônico [Sim/Não]</t>
  </si>
  <si>
    <t>Canal de Interação Página Web [Sim/Não]</t>
  </si>
  <si>
    <t>Canal de Interação E-mail [Sim/Não]</t>
  </si>
  <si>
    <t>Canal de Interação Aplicativos [Sim/Não]</t>
  </si>
  <si>
    <t>Canal de Interação Correios [Sim/Não]</t>
  </si>
  <si>
    <t>Documentação Necessária [Sim/Não]</t>
  </si>
  <si>
    <t xml:space="preserve">A partir desta variável, é apenas uma operacionalização das mesmas informações que constam nas questões de múltipla escolha dos blocos de interação. </t>
  </si>
  <si>
    <t>Documentação Ata [Sim/Não]</t>
  </si>
  <si>
    <t>Documentação Cartão SUS [Sim/Não]</t>
  </si>
  <si>
    <t>Documentação Identidade [Sim/Não]</t>
  </si>
  <si>
    <t>Documentação Carteira Estrangeiro [Sim/Não]</t>
  </si>
  <si>
    <t>Documentação Carteira Trabalho [Sim/Não]</t>
  </si>
  <si>
    <t>Documentação Carteira Estudantil [Sim/Não]</t>
  </si>
  <si>
    <t>Documentação Certidão Casamento [Sim/Não]</t>
  </si>
  <si>
    <t>Documentação Certidão Nascimento [Sim/Não]</t>
  </si>
  <si>
    <t>Documentação Certidões Cartório [Sim/Não]</t>
  </si>
  <si>
    <t>Documentação Certidões RF [Sim/Não]</t>
  </si>
  <si>
    <t>Documentação Certificado Antecedentes [Sim/Não]</t>
  </si>
  <si>
    <t>Documentação Certificado Curso [Sim/Não]</t>
  </si>
  <si>
    <t>Documentação CNPJ [Sim/Não]</t>
  </si>
  <si>
    <t>Documentação Comprovante Residência [Sim/Não]</t>
  </si>
  <si>
    <t>Documentação Comprovante Pagamento [Sim/Não]</t>
  </si>
  <si>
    <t>Documentação Comprovante Renda [Sim/Não]</t>
  </si>
  <si>
    <t>Documentação Comprovante Eleitoral [Sim/Não]</t>
  </si>
  <si>
    <t>Documentação Contrato Social [Sim/Não]</t>
  </si>
  <si>
    <t>Documentação DOU [Sim/Não]</t>
  </si>
  <si>
    <t>Documentação CPF [Sim/Não]</t>
  </si>
  <si>
    <t>Documentação FGTS [Sim/Não]</t>
  </si>
  <si>
    <t>Documentação NIS [Sim/Não]</t>
  </si>
  <si>
    <t>Documentação Diploma [Sim/Não]</t>
  </si>
  <si>
    <t>Documentação Biométrica [Sim/Não]</t>
  </si>
  <si>
    <t>Documentação NIS/PIS/PASEP [Sim/Não]</t>
  </si>
  <si>
    <t>Documentação Passaporte [Sim/Não]</t>
  </si>
  <si>
    <t>Documentação Procuração [Sim/Não]</t>
  </si>
  <si>
    <t>Documentação Registro Junta Comercial [Sim/Não]</t>
  </si>
  <si>
    <t>Documentação Registro Cartório [Sim/Não]</t>
  </si>
  <si>
    <t>Variável na Base</t>
  </si>
  <si>
    <t>Questão Correspondente</t>
  </si>
  <si>
    <t>Atuacao_Assistencia_social</t>
  </si>
  <si>
    <t>Atuacao_Adm_Gestao_publica</t>
  </si>
  <si>
    <t>Atuacao_Agropecuaria_extrativismo_pesca</t>
  </si>
  <si>
    <t>Atuacao_Comercio_Servicos</t>
  </si>
  <si>
    <t>Atuacao_Comunicacoes</t>
  </si>
  <si>
    <t>Atuacao_Cultura</t>
  </si>
  <si>
    <t>Atuacao_Defesa</t>
  </si>
  <si>
    <t>Atuacao_Direitos_humanos</t>
  </si>
  <si>
    <t>Atuacao_Economia_financas</t>
  </si>
  <si>
    <t>Atuacao_Educacao</t>
  </si>
  <si>
    <t>Atuacao_Energia</t>
  </si>
  <si>
    <t>Atuacao_Esporte_lazer</t>
  </si>
  <si>
    <t>Atuacao_Habitacao</t>
  </si>
  <si>
    <t>Atuacao_Industria</t>
  </si>
  <si>
    <t>Atuacao_Justica_seguranca_publica</t>
  </si>
  <si>
    <t>Atuacao_Meio_ambiente</t>
  </si>
  <si>
    <t>Atuacao_Pesquisa_Ciencia_Inovacao_tecnologia</t>
  </si>
  <si>
    <t>Atuacao_Previdencia</t>
  </si>
  <si>
    <t>Atuacao_Relacoes_internacionais</t>
  </si>
  <si>
    <t>Atuacao_Saneamento</t>
  </si>
  <si>
    <t>Atuacao_Saude</t>
  </si>
  <si>
    <t>Atuacao_Trabalho</t>
  </si>
  <si>
    <t>Atuacao_Transporte</t>
  </si>
  <si>
    <t>Atuacao_Urbanismo</t>
  </si>
  <si>
    <t>Atuacao_Outros</t>
  </si>
  <si>
    <t>assistencia_acolhimento_aconselhamento_individual</t>
  </si>
  <si>
    <t>cadastramento_emissao_documento</t>
  </si>
  <si>
    <t>fomento_financiamento</t>
  </si>
  <si>
    <t>formaçao_capacitacao</t>
  </si>
  <si>
    <t>medicao_resolucao_conflitos</t>
  </si>
  <si>
    <t>obtencao_autorizacoes_permissoes_licencas_certificacoes_qualificacoes</t>
  </si>
  <si>
    <t>obtencao_beneficios</t>
  </si>
  <si>
    <t>impostos_taxas_reducoes_tarifarias_tributarias_crediticias</t>
  </si>
  <si>
    <t>outros</t>
  </si>
  <si>
    <t>apoio_assistencia_tecnica</t>
  </si>
  <si>
    <t>cidadaos_familias</t>
  </si>
  <si>
    <t>estrangeiros</t>
  </si>
  <si>
    <t>empresas_privadas</t>
  </si>
  <si>
    <t>empresas_publicas_economia_mista</t>
  </si>
  <si>
    <t>direito_privado_sem_fins_lucrativos</t>
  </si>
  <si>
    <t>Fundacoes_autarquias_publicas</t>
  </si>
  <si>
    <t>orgaos_administracao_direta</t>
  </si>
  <si>
    <t>estados_municipios</t>
  </si>
  <si>
    <t>Q009_outros</t>
  </si>
  <si>
    <t>9) O serviço atende diretamente a quem? [Outros/SimNão]</t>
  </si>
  <si>
    <t>Qual é o setor ou ramo de atividade predominante destas empresas? [Outros/SimNão]</t>
  </si>
  <si>
    <t>Q00912_outros</t>
  </si>
  <si>
    <t>adm_defesa_seguridade_social</t>
  </si>
  <si>
    <t>agricultura_pecuaria_producao_floresta_pesca_aquicultura</t>
  </si>
  <si>
    <t>agua_esgoto_residuos_descontaminacao</t>
  </si>
  <si>
    <t>alojamento_alimentacao</t>
  </si>
  <si>
    <t>artes_cultura_esporte_recreacao</t>
  </si>
  <si>
    <t>atividades_adm_servicos_complementares</t>
  </si>
  <si>
    <t>atividades_financeiras_seguros_etc</t>
  </si>
  <si>
    <t>saude_servico_social</t>
  </si>
  <si>
    <t>atividade_profissionais_cientificas_tecnicas</t>
  </si>
  <si>
    <t>reparacao_veoculos_motocicletas</t>
  </si>
  <si>
    <t>construcao</t>
  </si>
  <si>
    <t>educacao</t>
  </si>
  <si>
    <t>eletricidade_gas</t>
  </si>
  <si>
    <t>industrias_transformacao</t>
  </si>
  <si>
    <t>industrias_extrativas</t>
  </si>
  <si>
    <t>informaçao_comunicacao</t>
  </si>
  <si>
    <t>servicos_internacionais</t>
  </si>
  <si>
    <t>transporte_armazenagem_correio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</si>
  <si>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</si>
  <si>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</si>
  <si>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</si>
  <si>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</si>
  <si>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</si>
  <si>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</si>
  <si>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</si>
  <si>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</si>
  <si>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</si>
  <si>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</si>
  <si>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</si>
  <si>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</si>
  <si>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Não é realizada a identificação</t>
  </si>
  <si>
    <t>Identificação por meio de autodeclaração</t>
  </si>
  <si>
    <t>Identificação por meio de documento original</t>
  </si>
  <si>
    <t>Identificação por meio de assinatura digital</t>
  </si>
  <si>
    <t>Identificação por meio de conferência biométrica</t>
  </si>
  <si>
    <t>Outros</t>
  </si>
  <si>
    <t>Sim, o serviço exige integração com os seguintes sistemas do Poder Executivo Federal</t>
  </si>
  <si>
    <t>Sim, o serviço exige integração com os seguintes sistemas de outros entes federativos (Estados e Municípios) e/ou outros poderes (Legislativo e Judiciário)</t>
  </si>
  <si>
    <t>Não, os sistemas e bases de dados utilizados no serviço são do próprio órgão, ou não exigem integração</t>
  </si>
  <si>
    <t>Não se aplica</t>
  </si>
  <si>
    <t>Para conferência de dados</t>
  </si>
  <si>
    <t>Para construir painéis gerenciais e auxiliar no monitoramento de políticas</t>
  </si>
  <si>
    <t>Para evitar duplicidade de registros</t>
  </si>
  <si>
    <t>infraestrutura</t>
  </si>
  <si>
    <t>legislacao</t>
  </si>
  <si>
    <t>recursos_financeiros</t>
  </si>
  <si>
    <t>recursos_humanos</t>
  </si>
  <si>
    <t>baixa_prioridade</t>
  </si>
  <si>
    <t>deficiencias_junto_usuarios</t>
  </si>
  <si>
    <t>responsaveis_avessos_mudanca</t>
  </si>
  <si>
    <t>atores_externos_avessos_mudanca</t>
  </si>
  <si>
    <t>integracao_organizacional</t>
  </si>
  <si>
    <t>limites_alcancados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</si>
</sst>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/>
    <xf numFmtId="0" fontId="0" fillId="0" borderId="0" xfId="0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4"/>
  <sheetViews>
    <sheetView topLeftCell="A182" workbookViewId="0">
      <selection activeCell="A189" sqref="A189:B199"/>
    </sheetView>
  </sheetViews>
  <sheetFormatPr baseColWidth="10" defaultColWidth="9.1640625" defaultRowHeight="15" x14ac:dyDescent="0.2"/>
  <cols>
    <col min="1" max="1" width="26.83203125" style="1" customWidth="1"/>
    <col min="2" max="2" width="138.83203125" style="1" customWidth="1"/>
    <col min="3" max="16384" width="9.1640625" style="1"/>
  </cols>
  <sheetData>
    <row r="1" spans="1:2" x14ac:dyDescent="0.2">
      <c r="A1" s="3" t="s">
        <v>1121</v>
      </c>
      <c r="B1" s="3" t="s">
        <v>1122</v>
      </c>
    </row>
    <row r="2" spans="1:2" x14ac:dyDescent="0.2">
      <c r="A2" s="1" t="s">
        <v>0</v>
      </c>
      <c r="B2" s="1" t="s">
        <v>799</v>
      </c>
    </row>
    <row r="3" spans="1:2" x14ac:dyDescent="0.2">
      <c r="A3" s="1" t="s">
        <v>1</v>
      </c>
      <c r="B3" s="1" t="s">
        <v>800</v>
      </c>
    </row>
    <row r="4" spans="1:2" x14ac:dyDescent="0.2">
      <c r="A4" s="1" t="s">
        <v>2</v>
      </c>
      <c r="B4" s="1" t="s">
        <v>801</v>
      </c>
    </row>
    <row r="5" spans="1:2" x14ac:dyDescent="0.2">
      <c r="A5" s="1" t="s">
        <v>3</v>
      </c>
      <c r="B5" s="1" t="s">
        <v>802</v>
      </c>
    </row>
    <row r="6" spans="1:2" x14ac:dyDescent="0.2">
      <c r="A6" s="1" t="s">
        <v>4</v>
      </c>
      <c r="B6" s="1" t="s">
        <v>803</v>
      </c>
    </row>
    <row r="7" spans="1:2" x14ac:dyDescent="0.2">
      <c r="A7" s="1" t="s">
        <v>5</v>
      </c>
      <c r="B7" s="1" t="s">
        <v>804</v>
      </c>
    </row>
    <row r="8" spans="1:2" x14ac:dyDescent="0.2">
      <c r="A8" s="1" t="s">
        <v>6</v>
      </c>
      <c r="B8" s="1" t="s">
        <v>805</v>
      </c>
    </row>
    <row r="9" spans="1:2" x14ac:dyDescent="0.2">
      <c r="A9" s="1" t="s">
        <v>7</v>
      </c>
      <c r="B9" s="1" t="s">
        <v>806</v>
      </c>
    </row>
    <row r="10" spans="1:2" x14ac:dyDescent="0.2">
      <c r="A10" s="1" t="s">
        <v>8</v>
      </c>
      <c r="B10" s="1" t="s">
        <v>807</v>
      </c>
    </row>
    <row r="11" spans="1:2" x14ac:dyDescent="0.2">
      <c r="A11" s="1" t="s">
        <v>9</v>
      </c>
      <c r="B11" s="1" t="s">
        <v>808</v>
      </c>
    </row>
    <row r="12" spans="1:2" x14ac:dyDescent="0.2">
      <c r="A12" s="1" t="s">
        <v>10</v>
      </c>
      <c r="B12" s="1" t="s">
        <v>809</v>
      </c>
    </row>
    <row r="13" spans="1:2" x14ac:dyDescent="0.2">
      <c r="A13" s="1" t="s">
        <v>11</v>
      </c>
      <c r="B13" s="1" t="s">
        <v>810</v>
      </c>
    </row>
    <row r="14" spans="1:2" x14ac:dyDescent="0.2">
      <c r="A14" s="1" t="s">
        <v>12</v>
      </c>
      <c r="B14" s="1" t="s">
        <v>811</v>
      </c>
    </row>
    <row r="15" spans="1:2" x14ac:dyDescent="0.2">
      <c r="A15" s="1" t="s">
        <v>13</v>
      </c>
      <c r="B15" s="1" t="s">
        <v>812</v>
      </c>
    </row>
    <row r="16" spans="1:2" x14ac:dyDescent="0.2">
      <c r="A16" s="1" t="s">
        <v>14</v>
      </c>
      <c r="B16" s="1" t="s">
        <v>813</v>
      </c>
    </row>
    <row r="17" spans="1:2" x14ac:dyDescent="0.2">
      <c r="A17" s="1" t="s">
        <v>15</v>
      </c>
      <c r="B17" s="1" t="s">
        <v>814</v>
      </c>
    </row>
    <row r="18" spans="1:2" x14ac:dyDescent="0.2">
      <c r="A18" s="1" t="s">
        <v>16</v>
      </c>
      <c r="B18" s="1" t="s">
        <v>815</v>
      </c>
    </row>
    <row r="19" spans="1:2" x14ac:dyDescent="0.2">
      <c r="A19" s="1" t="s">
        <v>17</v>
      </c>
      <c r="B19" s="1" t="s">
        <v>816</v>
      </c>
    </row>
    <row r="20" spans="1:2" x14ac:dyDescent="0.2">
      <c r="A20" s="1" t="s">
        <v>18</v>
      </c>
      <c r="B20" s="1" t="s">
        <v>817</v>
      </c>
    </row>
    <row r="21" spans="1:2" x14ac:dyDescent="0.2">
      <c r="A21" s="1" t="s">
        <v>19</v>
      </c>
      <c r="B21" s="1" t="s">
        <v>818</v>
      </c>
    </row>
    <row r="22" spans="1:2" x14ac:dyDescent="0.2">
      <c r="A22" s="1" t="s">
        <v>20</v>
      </c>
      <c r="B22" s="1" t="s">
        <v>819</v>
      </c>
    </row>
    <row r="23" spans="1:2" x14ac:dyDescent="0.2">
      <c r="A23" s="1" t="s">
        <v>21</v>
      </c>
      <c r="B23" s="1" t="s">
        <v>820</v>
      </c>
    </row>
    <row r="24" spans="1:2" x14ac:dyDescent="0.2">
      <c r="A24" s="1" t="s">
        <v>22</v>
      </c>
      <c r="B24" s="1" t="s">
        <v>821</v>
      </c>
    </row>
    <row r="25" spans="1:2" x14ac:dyDescent="0.2">
      <c r="A25" s="1" t="s">
        <v>23</v>
      </c>
      <c r="B25" s="1" t="s">
        <v>822</v>
      </c>
    </row>
    <row r="26" spans="1:2" x14ac:dyDescent="0.2">
      <c r="A26" s="1" t="s">
        <v>24</v>
      </c>
      <c r="B26" s="1" t="s">
        <v>823</v>
      </c>
    </row>
    <row r="27" spans="1:2" x14ac:dyDescent="0.2">
      <c r="A27" s="1" t="s">
        <v>25</v>
      </c>
      <c r="B27" s="1" t="s">
        <v>824</v>
      </c>
    </row>
    <row r="28" spans="1:2" x14ac:dyDescent="0.2">
      <c r="A28" s="1" t="s">
        <v>26</v>
      </c>
      <c r="B28" s="1" t="s">
        <v>825</v>
      </c>
    </row>
    <row r="29" spans="1:2" x14ac:dyDescent="0.2">
      <c r="A29" s="1" t="s">
        <v>27</v>
      </c>
      <c r="B29" s="1" t="s">
        <v>826</v>
      </c>
    </row>
    <row r="30" spans="1:2" x14ac:dyDescent="0.2">
      <c r="A30" s="1" t="s">
        <v>28</v>
      </c>
      <c r="B30" s="1" t="s">
        <v>827</v>
      </c>
    </row>
    <row r="31" spans="1:2" x14ac:dyDescent="0.2">
      <c r="A31" s="1" t="s">
        <v>29</v>
      </c>
      <c r="B31" s="1" t="s">
        <v>828</v>
      </c>
    </row>
    <row r="32" spans="1:2" x14ac:dyDescent="0.2">
      <c r="A32" s="1" t="s">
        <v>30</v>
      </c>
      <c r="B32" s="1" t="s">
        <v>829</v>
      </c>
    </row>
    <row r="33" spans="1:2" x14ac:dyDescent="0.2">
      <c r="A33" s="1" t="s">
        <v>31</v>
      </c>
      <c r="B33" s="1" t="s">
        <v>830</v>
      </c>
    </row>
    <row r="34" spans="1:2" x14ac:dyDescent="0.2">
      <c r="A34" s="1" t="s">
        <v>32</v>
      </c>
      <c r="B34" s="1" t="s">
        <v>831</v>
      </c>
    </row>
    <row r="35" spans="1:2" x14ac:dyDescent="0.2">
      <c r="A35" s="1" t="s">
        <v>33</v>
      </c>
      <c r="B35" s="1" t="s">
        <v>832</v>
      </c>
    </row>
    <row r="36" spans="1:2" x14ac:dyDescent="0.2">
      <c r="A36" s="1" t="s">
        <v>34</v>
      </c>
      <c r="B36" s="1" t="s">
        <v>833</v>
      </c>
    </row>
    <row r="37" spans="1:2" x14ac:dyDescent="0.2">
      <c r="A37" s="1" t="s">
        <v>35</v>
      </c>
      <c r="B37" s="1" t="s">
        <v>834</v>
      </c>
    </row>
    <row r="38" spans="1:2" x14ac:dyDescent="0.2">
      <c r="A38" s="1" t="s">
        <v>36</v>
      </c>
      <c r="B38" s="1" t="s">
        <v>835</v>
      </c>
    </row>
    <row r="39" spans="1:2" x14ac:dyDescent="0.2">
      <c r="A39" s="1" t="s">
        <v>37</v>
      </c>
      <c r="B39" s="1" t="s">
        <v>836</v>
      </c>
    </row>
    <row r="40" spans="1:2" x14ac:dyDescent="0.2">
      <c r="A40" s="1" t="s">
        <v>38</v>
      </c>
      <c r="B40" s="1" t="s">
        <v>837</v>
      </c>
    </row>
    <row r="41" spans="1:2" x14ac:dyDescent="0.2">
      <c r="A41" s="1" t="s">
        <v>39</v>
      </c>
      <c r="B41" s="1" t="s">
        <v>838</v>
      </c>
    </row>
    <row r="42" spans="1:2" x14ac:dyDescent="0.2">
      <c r="A42" s="1" t="s">
        <v>40</v>
      </c>
      <c r="B42" s="1" t="s">
        <v>839</v>
      </c>
    </row>
    <row r="43" spans="1:2" x14ac:dyDescent="0.2">
      <c r="A43" s="1" t="s">
        <v>41</v>
      </c>
      <c r="B43" s="1" t="s">
        <v>840</v>
      </c>
    </row>
    <row r="44" spans="1:2" x14ac:dyDescent="0.2">
      <c r="A44" s="1" t="s">
        <v>42</v>
      </c>
      <c r="B44" s="1" t="s">
        <v>841</v>
      </c>
    </row>
    <row r="45" spans="1:2" x14ac:dyDescent="0.2">
      <c r="A45" s="1" t="s">
        <v>43</v>
      </c>
      <c r="B45" s="1" t="s">
        <v>842</v>
      </c>
    </row>
    <row r="46" spans="1:2" x14ac:dyDescent="0.2">
      <c r="A46" s="1" t="s">
        <v>44</v>
      </c>
      <c r="B46" s="1" t="s">
        <v>843</v>
      </c>
    </row>
    <row r="47" spans="1:2" x14ac:dyDescent="0.2">
      <c r="A47" s="1" t="s">
        <v>45</v>
      </c>
      <c r="B47" s="1" t="s">
        <v>844</v>
      </c>
    </row>
    <row r="48" spans="1:2" x14ac:dyDescent="0.2">
      <c r="A48" s="1" t="s">
        <v>46</v>
      </c>
      <c r="B48" s="1" t="s">
        <v>845</v>
      </c>
    </row>
    <row r="49" spans="1:2" x14ac:dyDescent="0.2">
      <c r="A49" s="1" t="s">
        <v>47</v>
      </c>
      <c r="B49" s="1" t="s">
        <v>846</v>
      </c>
    </row>
    <row r="50" spans="1:2" x14ac:dyDescent="0.2">
      <c r="A50" s="1" t="s">
        <v>48</v>
      </c>
      <c r="B50" s="1" t="s">
        <v>847</v>
      </c>
    </row>
    <row r="51" spans="1:2" x14ac:dyDescent="0.2">
      <c r="A51" s="1" t="s">
        <v>49</v>
      </c>
      <c r="B51" s="1" t="s">
        <v>1047</v>
      </c>
    </row>
    <row r="52" spans="1:2" x14ac:dyDescent="0.2">
      <c r="A52" s="1" t="s">
        <v>50</v>
      </c>
      <c r="B52" s="1" t="s">
        <v>1046</v>
      </c>
    </row>
    <row r="53" spans="1:2" x14ac:dyDescent="0.2">
      <c r="A53" s="1" t="s">
        <v>51</v>
      </c>
      <c r="B53" s="1" t="s">
        <v>848</v>
      </c>
    </row>
    <row r="54" spans="1:2" x14ac:dyDescent="0.2">
      <c r="A54" s="1" t="s">
        <v>52</v>
      </c>
      <c r="B54" s="1" t="s">
        <v>849</v>
      </c>
    </row>
    <row r="55" spans="1:2" x14ac:dyDescent="0.2">
      <c r="A55" s="1" t="s">
        <v>53</v>
      </c>
      <c r="B55" s="1" t="s">
        <v>850</v>
      </c>
    </row>
    <row r="56" spans="1:2" x14ac:dyDescent="0.2">
      <c r="A56" s="1" t="s">
        <v>54</v>
      </c>
      <c r="B56" s="1" t="s">
        <v>851</v>
      </c>
    </row>
    <row r="57" spans="1:2" x14ac:dyDescent="0.2">
      <c r="A57" s="1" t="s">
        <v>55</v>
      </c>
      <c r="B57" s="1" t="s">
        <v>852</v>
      </c>
    </row>
    <row r="58" spans="1:2" x14ac:dyDescent="0.2">
      <c r="A58" s="1" t="s">
        <v>56</v>
      </c>
      <c r="B58" s="1" t="s">
        <v>853</v>
      </c>
    </row>
    <row r="59" spans="1:2" x14ac:dyDescent="0.2">
      <c r="A59" s="1" t="s">
        <v>57</v>
      </c>
      <c r="B59" s="1" t="s">
        <v>854</v>
      </c>
    </row>
    <row r="60" spans="1:2" x14ac:dyDescent="0.2">
      <c r="A60" s="1" t="s">
        <v>58</v>
      </c>
      <c r="B60" s="1" t="s">
        <v>855</v>
      </c>
    </row>
    <row r="61" spans="1:2" x14ac:dyDescent="0.2">
      <c r="A61" s="1" t="s">
        <v>59</v>
      </c>
      <c r="B61" s="1" t="s">
        <v>856</v>
      </c>
    </row>
    <row r="62" spans="1:2" x14ac:dyDescent="0.2">
      <c r="A62" s="1" t="s">
        <v>60</v>
      </c>
      <c r="B62" s="1" t="s">
        <v>1049</v>
      </c>
    </row>
    <row r="63" spans="1:2" x14ac:dyDescent="0.2">
      <c r="A63" s="1" t="s">
        <v>61</v>
      </c>
      <c r="B63" s="1" t="s">
        <v>1048</v>
      </c>
    </row>
    <row r="64" spans="1:2" x14ac:dyDescent="0.2">
      <c r="A64" s="1" t="s">
        <v>62</v>
      </c>
      <c r="B64" s="1" t="s">
        <v>857</v>
      </c>
    </row>
    <row r="65" spans="1:2" x14ac:dyDescent="0.2">
      <c r="A65" s="1" t="s">
        <v>63</v>
      </c>
      <c r="B65" s="1" t="s">
        <v>858</v>
      </c>
    </row>
    <row r="66" spans="1:2" x14ac:dyDescent="0.2">
      <c r="A66" s="1" t="s">
        <v>64</v>
      </c>
      <c r="B66" s="1" t="s">
        <v>859</v>
      </c>
    </row>
    <row r="67" spans="1:2" x14ac:dyDescent="0.2">
      <c r="A67" s="1" t="s">
        <v>65</v>
      </c>
      <c r="B67" s="1" t="s">
        <v>860</v>
      </c>
    </row>
    <row r="68" spans="1:2" x14ac:dyDescent="0.2">
      <c r="A68" s="1" t="s">
        <v>66</v>
      </c>
      <c r="B68" s="1" t="s">
        <v>861</v>
      </c>
    </row>
    <row r="69" spans="1:2" x14ac:dyDescent="0.2">
      <c r="A69" s="1" t="s">
        <v>67</v>
      </c>
      <c r="B69" s="1" t="s">
        <v>862</v>
      </c>
    </row>
    <row r="70" spans="1:2" x14ac:dyDescent="0.2">
      <c r="A70" s="1" t="s">
        <v>68</v>
      </c>
      <c r="B70" s="1" t="s">
        <v>863</v>
      </c>
    </row>
    <row r="71" spans="1:2" x14ac:dyDescent="0.2">
      <c r="A71" s="1" t="s">
        <v>69</v>
      </c>
      <c r="B71" s="1" t="s">
        <v>864</v>
      </c>
    </row>
    <row r="72" spans="1:2" x14ac:dyDescent="0.2">
      <c r="A72" s="6" t="s">
        <v>1166</v>
      </c>
      <c r="B72" s="6" t="s">
        <v>1167</v>
      </c>
    </row>
    <row r="73" spans="1:2" x14ac:dyDescent="0.2">
      <c r="A73" s="1" t="s">
        <v>70</v>
      </c>
      <c r="B73" s="1" t="s">
        <v>865</v>
      </c>
    </row>
    <row r="74" spans="1:2" x14ac:dyDescent="0.2">
      <c r="A74" s="1" t="s">
        <v>71</v>
      </c>
      <c r="B74" s="1" t="s">
        <v>866</v>
      </c>
    </row>
    <row r="75" spans="1:2" x14ac:dyDescent="0.2">
      <c r="A75" s="1" t="s">
        <v>72</v>
      </c>
      <c r="B75" s="1" t="s">
        <v>867</v>
      </c>
    </row>
    <row r="76" spans="1:2" x14ac:dyDescent="0.2">
      <c r="A76" s="5" t="s">
        <v>73</v>
      </c>
      <c r="B76" s="1" t="s">
        <v>868</v>
      </c>
    </row>
    <row r="77" spans="1:2" x14ac:dyDescent="0.2">
      <c r="A77" s="1" t="s">
        <v>74</v>
      </c>
      <c r="B77" s="1" t="s">
        <v>869</v>
      </c>
    </row>
    <row r="78" spans="1:2" x14ac:dyDescent="0.2">
      <c r="A78" s="1" t="s">
        <v>75</v>
      </c>
      <c r="B78" s="1" t="s">
        <v>870</v>
      </c>
    </row>
    <row r="79" spans="1:2" x14ac:dyDescent="0.2">
      <c r="A79" s="1" t="s">
        <v>76</v>
      </c>
      <c r="B79" s="1" t="s">
        <v>871</v>
      </c>
    </row>
    <row r="80" spans="1:2" x14ac:dyDescent="0.2">
      <c r="A80" s="1" t="s">
        <v>77</v>
      </c>
      <c r="B80" s="1" t="s">
        <v>872</v>
      </c>
    </row>
    <row r="81" spans="1:2" x14ac:dyDescent="0.2">
      <c r="A81" s="1" t="s">
        <v>78</v>
      </c>
      <c r="B81" s="1" t="s">
        <v>873</v>
      </c>
    </row>
    <row r="82" spans="1:2" x14ac:dyDescent="0.2">
      <c r="A82" s="1" t="s">
        <v>79</v>
      </c>
      <c r="B82" s="1" t="s">
        <v>874</v>
      </c>
    </row>
    <row r="83" spans="1:2" x14ac:dyDescent="0.2">
      <c r="A83" s="1" t="s">
        <v>80</v>
      </c>
      <c r="B83" s="1" t="s">
        <v>875</v>
      </c>
    </row>
    <row r="84" spans="1:2" x14ac:dyDescent="0.2">
      <c r="A84" s="1" t="s">
        <v>81</v>
      </c>
      <c r="B84" s="1" t="s">
        <v>876</v>
      </c>
    </row>
    <row r="85" spans="1:2" x14ac:dyDescent="0.2">
      <c r="A85" s="1" t="s">
        <v>82</v>
      </c>
      <c r="B85" s="1" t="s">
        <v>877</v>
      </c>
    </row>
    <row r="86" spans="1:2" x14ac:dyDescent="0.2">
      <c r="A86" s="1" t="s">
        <v>83</v>
      </c>
      <c r="B86" s="1" t="s">
        <v>878</v>
      </c>
    </row>
    <row r="87" spans="1:2" x14ac:dyDescent="0.2">
      <c r="A87" s="1" t="s">
        <v>84</v>
      </c>
      <c r="B87" s="1" t="s">
        <v>879</v>
      </c>
    </row>
    <row r="88" spans="1:2" x14ac:dyDescent="0.2">
      <c r="A88" s="1" t="s">
        <v>85</v>
      </c>
      <c r="B88" s="1" t="s">
        <v>880</v>
      </c>
    </row>
    <row r="89" spans="1:2" x14ac:dyDescent="0.2">
      <c r="A89" s="1" t="s">
        <v>86</v>
      </c>
      <c r="B89" s="1" t="s">
        <v>881</v>
      </c>
    </row>
    <row r="90" spans="1:2" x14ac:dyDescent="0.2">
      <c r="A90" s="1" t="s">
        <v>87</v>
      </c>
      <c r="B90" s="1" t="s">
        <v>882</v>
      </c>
    </row>
    <row r="91" spans="1:2" x14ac:dyDescent="0.2">
      <c r="A91" s="1" t="s">
        <v>88</v>
      </c>
      <c r="B91" s="1" t="s">
        <v>883</v>
      </c>
    </row>
    <row r="92" spans="1:2" x14ac:dyDescent="0.2">
      <c r="A92" s="1" t="s">
        <v>89</v>
      </c>
      <c r="B92" s="1" t="s">
        <v>884</v>
      </c>
    </row>
    <row r="93" spans="1:2" x14ac:dyDescent="0.2">
      <c r="A93" s="1" t="s">
        <v>90</v>
      </c>
      <c r="B93" s="1" t="s">
        <v>885</v>
      </c>
    </row>
    <row r="94" spans="1:2" x14ac:dyDescent="0.2">
      <c r="A94" s="1" t="s">
        <v>91</v>
      </c>
      <c r="B94" s="1" t="s">
        <v>886</v>
      </c>
    </row>
    <row r="95" spans="1:2" x14ac:dyDescent="0.2">
      <c r="A95" s="1" t="s">
        <v>92</v>
      </c>
      <c r="B95" s="1" t="s">
        <v>887</v>
      </c>
    </row>
    <row r="96" spans="1:2" x14ac:dyDescent="0.2">
      <c r="A96" s="1" t="s">
        <v>93</v>
      </c>
      <c r="B96" s="1" t="s">
        <v>888</v>
      </c>
    </row>
    <row r="97" spans="1:2" x14ac:dyDescent="0.2">
      <c r="A97" s="1" t="s">
        <v>94</v>
      </c>
      <c r="B97" s="1" t="s">
        <v>889</v>
      </c>
    </row>
    <row r="98" spans="1:2" x14ac:dyDescent="0.2">
      <c r="A98" s="1" t="s">
        <v>95</v>
      </c>
      <c r="B98" s="1" t="s">
        <v>890</v>
      </c>
    </row>
    <row r="99" spans="1:2" x14ac:dyDescent="0.2">
      <c r="A99" s="1" t="s">
        <v>96</v>
      </c>
      <c r="B99" s="1" t="s">
        <v>891</v>
      </c>
    </row>
    <row r="100" spans="1:2" x14ac:dyDescent="0.2">
      <c r="A100" s="6" t="s">
        <v>1169</v>
      </c>
      <c r="B100" s="6" t="s">
        <v>1168</v>
      </c>
    </row>
    <row r="101" spans="1:2" x14ac:dyDescent="0.2">
      <c r="A101" s="1" t="s">
        <v>97</v>
      </c>
      <c r="B101" s="1" t="s">
        <v>892</v>
      </c>
    </row>
    <row r="102" spans="1:2" x14ac:dyDescent="0.2">
      <c r="A102" s="1" t="s">
        <v>98</v>
      </c>
      <c r="B102" s="1" t="s">
        <v>893</v>
      </c>
    </row>
    <row r="103" spans="1:2" x14ac:dyDescent="0.2">
      <c r="A103" s="1" t="s">
        <v>99</v>
      </c>
      <c r="B103" s="1" t="s">
        <v>894</v>
      </c>
    </row>
    <row r="104" spans="1:2" x14ac:dyDescent="0.2">
      <c r="A104" s="1" t="s">
        <v>100</v>
      </c>
      <c r="B104" s="1" t="s">
        <v>895</v>
      </c>
    </row>
    <row r="105" spans="1:2" x14ac:dyDescent="0.2">
      <c r="A105" s="1" t="s">
        <v>101</v>
      </c>
      <c r="B105" s="1" t="s">
        <v>896</v>
      </c>
    </row>
    <row r="106" spans="1:2" x14ac:dyDescent="0.2">
      <c r="A106" s="5" t="s">
        <v>102</v>
      </c>
      <c r="B106" s="1" t="s">
        <v>897</v>
      </c>
    </row>
    <row r="107" spans="1:2" x14ac:dyDescent="0.2">
      <c r="A107" s="5" t="s">
        <v>103</v>
      </c>
      <c r="B107" s="1" t="s">
        <v>898</v>
      </c>
    </row>
    <row r="108" spans="1:2" x14ac:dyDescent="0.2">
      <c r="A108" s="5" t="s">
        <v>104</v>
      </c>
      <c r="B108" s="1" t="s">
        <v>899</v>
      </c>
    </row>
    <row r="109" spans="1:2" x14ac:dyDescent="0.2">
      <c r="A109" s="1" t="s">
        <v>105</v>
      </c>
      <c r="B109" s="1" t="s">
        <v>900</v>
      </c>
    </row>
    <row r="110" spans="1:2" x14ac:dyDescent="0.2">
      <c r="A110" s="1" t="s">
        <v>106</v>
      </c>
      <c r="B110" s="1" t="s">
        <v>901</v>
      </c>
    </row>
    <row r="111" spans="1:2" x14ac:dyDescent="0.2">
      <c r="A111" s="1" t="s">
        <v>107</v>
      </c>
      <c r="B111" s="1" t="s">
        <v>902</v>
      </c>
    </row>
    <row r="112" spans="1:2" x14ac:dyDescent="0.2">
      <c r="A112" s="1" t="s">
        <v>108</v>
      </c>
      <c r="B112" s="1" t="s">
        <v>903</v>
      </c>
    </row>
    <row r="113" spans="1:2" x14ac:dyDescent="0.2">
      <c r="A113" s="1" t="s">
        <v>109</v>
      </c>
      <c r="B113" s="1" t="s">
        <v>904</v>
      </c>
    </row>
    <row r="114" spans="1:2" x14ac:dyDescent="0.2">
      <c r="A114" s="1" t="s">
        <v>110</v>
      </c>
      <c r="B114" s="1" t="s">
        <v>905</v>
      </c>
    </row>
    <row r="115" spans="1:2" x14ac:dyDescent="0.2">
      <c r="A115" s="1" t="s">
        <v>111</v>
      </c>
      <c r="B115" s="1" t="s">
        <v>906</v>
      </c>
    </row>
    <row r="116" spans="1:2" x14ac:dyDescent="0.2">
      <c r="A116" s="1" t="s">
        <v>112</v>
      </c>
      <c r="B116" s="1" t="s">
        <v>907</v>
      </c>
    </row>
    <row r="117" spans="1:2" x14ac:dyDescent="0.2">
      <c r="A117" s="1" t="s">
        <v>113</v>
      </c>
      <c r="B117" s="1" t="s">
        <v>908</v>
      </c>
    </row>
    <row r="118" spans="1:2" x14ac:dyDescent="0.2">
      <c r="A118" s="1" t="s">
        <v>114</v>
      </c>
      <c r="B118" s="1" t="s">
        <v>909</v>
      </c>
    </row>
    <row r="119" spans="1:2" x14ac:dyDescent="0.2">
      <c r="A119" s="1" t="s">
        <v>115</v>
      </c>
      <c r="B119" s="1" t="s">
        <v>910</v>
      </c>
    </row>
    <row r="120" spans="1:2" x14ac:dyDescent="0.2">
      <c r="A120" s="1" t="s">
        <v>116</v>
      </c>
      <c r="B120" s="1" t="s">
        <v>911</v>
      </c>
    </row>
    <row r="121" spans="1:2" x14ac:dyDescent="0.2">
      <c r="A121" s="1" t="s">
        <v>117</v>
      </c>
      <c r="B121" s="1" t="s">
        <v>912</v>
      </c>
    </row>
    <row r="122" spans="1:2" x14ac:dyDescent="0.2">
      <c r="A122" s="1" t="s">
        <v>118</v>
      </c>
      <c r="B122" s="1" t="s">
        <v>913</v>
      </c>
    </row>
    <row r="123" spans="1:2" x14ac:dyDescent="0.2">
      <c r="A123" s="1" t="s">
        <v>119</v>
      </c>
      <c r="B123" s="1" t="s">
        <v>914</v>
      </c>
    </row>
    <row r="124" spans="1:2" x14ac:dyDescent="0.2">
      <c r="A124" s="1" t="s">
        <v>120</v>
      </c>
      <c r="B124" s="1" t="s">
        <v>915</v>
      </c>
    </row>
    <row r="125" spans="1:2" x14ac:dyDescent="0.2">
      <c r="A125" s="1" t="s">
        <v>121</v>
      </c>
      <c r="B125" s="1" t="s">
        <v>916</v>
      </c>
    </row>
    <row r="126" spans="1:2" x14ac:dyDescent="0.2">
      <c r="A126" s="1" t="s">
        <v>122</v>
      </c>
      <c r="B126" s="1" t="s">
        <v>917</v>
      </c>
    </row>
    <row r="127" spans="1:2" x14ac:dyDescent="0.2">
      <c r="A127" s="1" t="s">
        <v>123</v>
      </c>
      <c r="B127" s="1" t="s">
        <v>918</v>
      </c>
    </row>
    <row r="128" spans="1:2" x14ac:dyDescent="0.2">
      <c r="A128" s="1" t="s">
        <v>124</v>
      </c>
      <c r="B128" s="1" t="s">
        <v>919</v>
      </c>
    </row>
    <row r="129" spans="1:2" x14ac:dyDescent="0.2">
      <c r="A129" s="1" t="s">
        <v>125</v>
      </c>
      <c r="B129" s="1" t="s">
        <v>920</v>
      </c>
    </row>
    <row r="130" spans="1:2" x14ac:dyDescent="0.2">
      <c r="A130" s="1" t="s">
        <v>126</v>
      </c>
      <c r="B130" s="1" t="s">
        <v>921</v>
      </c>
    </row>
    <row r="131" spans="1:2" x14ac:dyDescent="0.2">
      <c r="A131" s="1" t="s">
        <v>127</v>
      </c>
      <c r="B131" s="1" t="s">
        <v>922</v>
      </c>
    </row>
    <row r="132" spans="1:2" x14ac:dyDescent="0.2">
      <c r="A132" s="1" t="s">
        <v>128</v>
      </c>
      <c r="B132" s="1" t="s">
        <v>923</v>
      </c>
    </row>
    <row r="133" spans="1:2" x14ac:dyDescent="0.2">
      <c r="A133" s="1" t="s">
        <v>129</v>
      </c>
      <c r="B133" s="1" t="s">
        <v>924</v>
      </c>
    </row>
    <row r="134" spans="1:2" x14ac:dyDescent="0.2">
      <c r="A134" s="1" t="s">
        <v>130</v>
      </c>
      <c r="B134" s="1" t="s">
        <v>925</v>
      </c>
    </row>
    <row r="135" spans="1:2" x14ac:dyDescent="0.2">
      <c r="A135" s="1" t="s">
        <v>131</v>
      </c>
      <c r="B135" s="1" t="s">
        <v>926</v>
      </c>
    </row>
    <row r="136" spans="1:2" x14ac:dyDescent="0.2">
      <c r="A136" s="1" t="s">
        <v>132</v>
      </c>
      <c r="B136" s="1" t="s">
        <v>927</v>
      </c>
    </row>
    <row r="137" spans="1:2" x14ac:dyDescent="0.2">
      <c r="A137" s="1" t="s">
        <v>133</v>
      </c>
      <c r="B137" s="1" t="s">
        <v>928</v>
      </c>
    </row>
    <row r="138" spans="1:2" x14ac:dyDescent="0.2">
      <c r="A138" s="1" t="s">
        <v>134</v>
      </c>
      <c r="B138" s="1" t="s">
        <v>929</v>
      </c>
    </row>
    <row r="139" spans="1:2" x14ac:dyDescent="0.2">
      <c r="A139" s="1" t="s">
        <v>135</v>
      </c>
      <c r="B139" s="1" t="s">
        <v>930</v>
      </c>
    </row>
    <row r="140" spans="1:2" x14ac:dyDescent="0.2">
      <c r="A140" s="1" t="s">
        <v>136</v>
      </c>
      <c r="B140" s="1" t="s">
        <v>931</v>
      </c>
    </row>
    <row r="141" spans="1:2" x14ac:dyDescent="0.2">
      <c r="A141" s="1" t="s">
        <v>137</v>
      </c>
      <c r="B141" s="1" t="s">
        <v>932</v>
      </c>
    </row>
    <row r="142" spans="1:2" x14ac:dyDescent="0.2">
      <c r="A142" s="1" t="s">
        <v>138</v>
      </c>
      <c r="B142" s="1" t="s">
        <v>933</v>
      </c>
    </row>
    <row r="143" spans="1:2" x14ac:dyDescent="0.2">
      <c r="A143" s="1" t="s">
        <v>139</v>
      </c>
      <c r="B143" s="1" t="s">
        <v>934</v>
      </c>
    </row>
    <row r="144" spans="1:2" x14ac:dyDescent="0.2">
      <c r="A144" s="1" t="s">
        <v>140</v>
      </c>
      <c r="B144" s="1" t="s">
        <v>935</v>
      </c>
    </row>
    <row r="145" spans="1:2" x14ac:dyDescent="0.2">
      <c r="A145" s="1" t="s">
        <v>141</v>
      </c>
      <c r="B145" s="1" t="s">
        <v>936</v>
      </c>
    </row>
    <row r="146" spans="1:2" x14ac:dyDescent="0.2">
      <c r="A146" s="1" t="s">
        <v>142</v>
      </c>
      <c r="B146" s="1" t="s">
        <v>937</v>
      </c>
    </row>
    <row r="147" spans="1:2" x14ac:dyDescent="0.2">
      <c r="A147" s="1" t="s">
        <v>143</v>
      </c>
      <c r="B147" s="1" t="s">
        <v>938</v>
      </c>
    </row>
    <row r="148" spans="1:2" x14ac:dyDescent="0.2">
      <c r="A148" s="1" t="s">
        <v>144</v>
      </c>
      <c r="B148" s="1" t="s">
        <v>937</v>
      </c>
    </row>
    <row r="149" spans="1:2" x14ac:dyDescent="0.2">
      <c r="A149" s="1" t="s">
        <v>145</v>
      </c>
      <c r="B149" s="1" t="s">
        <v>939</v>
      </c>
    </row>
    <row r="150" spans="1:2" x14ac:dyDescent="0.2">
      <c r="A150" s="1" t="s">
        <v>146</v>
      </c>
      <c r="B150" s="1" t="s">
        <v>937</v>
      </c>
    </row>
    <row r="151" spans="1:2" x14ac:dyDescent="0.2">
      <c r="A151" s="1" t="s">
        <v>147</v>
      </c>
      <c r="B151" s="1" t="s">
        <v>940</v>
      </c>
    </row>
    <row r="152" spans="1:2" x14ac:dyDescent="0.2">
      <c r="A152" s="1" t="s">
        <v>148</v>
      </c>
      <c r="B152" s="1" t="s">
        <v>937</v>
      </c>
    </row>
    <row r="153" spans="1:2" x14ac:dyDescent="0.2">
      <c r="A153" s="1" t="s">
        <v>149</v>
      </c>
      <c r="B153" s="1" t="s">
        <v>941</v>
      </c>
    </row>
    <row r="154" spans="1:2" x14ac:dyDescent="0.2">
      <c r="A154" s="1" t="s">
        <v>150</v>
      </c>
      <c r="B154" s="1" t="s">
        <v>942</v>
      </c>
    </row>
    <row r="155" spans="1:2" x14ac:dyDescent="0.2">
      <c r="A155" s="1" t="s">
        <v>151</v>
      </c>
      <c r="B155" s="1" t="s">
        <v>943</v>
      </c>
    </row>
    <row r="156" spans="1:2" x14ac:dyDescent="0.2">
      <c r="A156" s="1" t="s">
        <v>152</v>
      </c>
      <c r="B156" s="1" t="s">
        <v>944</v>
      </c>
    </row>
    <row r="157" spans="1:2" x14ac:dyDescent="0.2">
      <c r="A157" s="1" t="s">
        <v>153</v>
      </c>
      <c r="B157" s="1" t="s">
        <v>945</v>
      </c>
    </row>
    <row r="158" spans="1:2" x14ac:dyDescent="0.2">
      <c r="A158" s="1" t="s">
        <v>154</v>
      </c>
      <c r="B158" s="1" t="s">
        <v>946</v>
      </c>
    </row>
    <row r="159" spans="1:2" x14ac:dyDescent="0.2">
      <c r="A159" s="1" t="s">
        <v>155</v>
      </c>
      <c r="B159" s="1" t="s">
        <v>947</v>
      </c>
    </row>
    <row r="160" spans="1:2" x14ac:dyDescent="0.2">
      <c r="A160" s="1" t="s">
        <v>156</v>
      </c>
      <c r="B160" s="1" t="s">
        <v>948</v>
      </c>
    </row>
    <row r="161" spans="1:2" x14ac:dyDescent="0.2">
      <c r="A161" s="1" t="s">
        <v>157</v>
      </c>
      <c r="B161" s="1" t="s">
        <v>949</v>
      </c>
    </row>
    <row r="162" spans="1:2" x14ac:dyDescent="0.2">
      <c r="A162" s="1" t="s">
        <v>158</v>
      </c>
      <c r="B162" s="1" t="s">
        <v>950</v>
      </c>
    </row>
    <row r="163" spans="1:2" x14ac:dyDescent="0.2">
      <c r="A163" s="1" t="s">
        <v>159</v>
      </c>
      <c r="B163" s="1" t="s">
        <v>951</v>
      </c>
    </row>
    <row r="164" spans="1:2" x14ac:dyDescent="0.2">
      <c r="A164" s="1" t="s">
        <v>160</v>
      </c>
      <c r="B164" s="1" t="s">
        <v>952</v>
      </c>
    </row>
    <row r="165" spans="1:2" x14ac:dyDescent="0.2">
      <c r="A165" s="1" t="s">
        <v>161</v>
      </c>
      <c r="B165" s="1" t="s">
        <v>953</v>
      </c>
    </row>
    <row r="166" spans="1:2" x14ac:dyDescent="0.2">
      <c r="A166" s="1" t="s">
        <v>162</v>
      </c>
      <c r="B166" s="1" t="s">
        <v>954</v>
      </c>
    </row>
    <row r="167" spans="1:2" x14ac:dyDescent="0.2">
      <c r="A167" s="1" t="s">
        <v>163</v>
      </c>
      <c r="B167" s="1" t="s">
        <v>955</v>
      </c>
    </row>
    <row r="168" spans="1:2" x14ac:dyDescent="0.2">
      <c r="A168" s="1" t="s">
        <v>164</v>
      </c>
      <c r="B168" s="1" t="s">
        <v>956</v>
      </c>
    </row>
    <row r="169" spans="1:2" x14ac:dyDescent="0.2">
      <c r="A169" s="1" t="s">
        <v>165</v>
      </c>
      <c r="B169" s="1" t="s">
        <v>957</v>
      </c>
    </row>
    <row r="170" spans="1:2" x14ac:dyDescent="0.2">
      <c r="A170" s="1" t="s">
        <v>166</v>
      </c>
      <c r="B170" s="1" t="s">
        <v>958</v>
      </c>
    </row>
    <row r="171" spans="1:2" x14ac:dyDescent="0.2">
      <c r="A171" s="1" t="s">
        <v>167</v>
      </c>
      <c r="B171" s="1" t="s">
        <v>959</v>
      </c>
    </row>
    <row r="172" spans="1:2" x14ac:dyDescent="0.2">
      <c r="A172" s="1" t="s">
        <v>168</v>
      </c>
      <c r="B172" s="1" t="s">
        <v>960</v>
      </c>
    </row>
    <row r="173" spans="1:2" x14ac:dyDescent="0.2">
      <c r="A173" s="1" t="s">
        <v>169</v>
      </c>
      <c r="B173" s="1" t="s">
        <v>961</v>
      </c>
    </row>
    <row r="174" spans="1:2" x14ac:dyDescent="0.2">
      <c r="A174" s="1" t="s">
        <v>170</v>
      </c>
      <c r="B174" s="1" t="s">
        <v>962</v>
      </c>
    </row>
    <row r="175" spans="1:2" x14ac:dyDescent="0.2">
      <c r="A175" s="1" t="s">
        <v>171</v>
      </c>
      <c r="B175" s="1" t="s">
        <v>963</v>
      </c>
    </row>
    <row r="176" spans="1:2" x14ac:dyDescent="0.2">
      <c r="A176" s="1" t="s">
        <v>172</v>
      </c>
      <c r="B176" s="1" t="s">
        <v>964</v>
      </c>
    </row>
    <row r="177" spans="1:2" x14ac:dyDescent="0.2">
      <c r="A177" s="1" t="s">
        <v>173</v>
      </c>
      <c r="B177" s="1" t="s">
        <v>965</v>
      </c>
    </row>
    <row r="178" spans="1:2" x14ac:dyDescent="0.2">
      <c r="A178" s="1" t="s">
        <v>174</v>
      </c>
      <c r="B178" s="1" t="s">
        <v>966</v>
      </c>
    </row>
    <row r="179" spans="1:2" x14ac:dyDescent="0.2">
      <c r="A179" s="1" t="s">
        <v>175</v>
      </c>
      <c r="B179" s="1" t="s">
        <v>967</v>
      </c>
    </row>
    <row r="180" spans="1:2" x14ac:dyDescent="0.2">
      <c r="A180" s="1" t="s">
        <v>176</v>
      </c>
      <c r="B180" s="1" t="s">
        <v>968</v>
      </c>
    </row>
    <row r="181" spans="1:2" x14ac:dyDescent="0.2">
      <c r="A181" s="1" t="s">
        <v>177</v>
      </c>
      <c r="B181" s="1" t="s">
        <v>969</v>
      </c>
    </row>
    <row r="182" spans="1:2" x14ac:dyDescent="0.2">
      <c r="A182" s="1" t="s">
        <v>178</v>
      </c>
      <c r="B182" s="1" t="s">
        <v>970</v>
      </c>
    </row>
    <row r="183" spans="1:2" x14ac:dyDescent="0.2">
      <c r="A183" s="1" t="s">
        <v>179</v>
      </c>
      <c r="B183" s="1" t="s">
        <v>971</v>
      </c>
    </row>
    <row r="184" spans="1:2" x14ac:dyDescent="0.2">
      <c r="A184" s="1" t="s">
        <v>180</v>
      </c>
      <c r="B184" s="1" t="s">
        <v>972</v>
      </c>
    </row>
    <row r="185" spans="1:2" x14ac:dyDescent="0.2">
      <c r="A185" s="1" t="s">
        <v>181</v>
      </c>
      <c r="B185" s="1" t="s">
        <v>973</v>
      </c>
    </row>
    <row r="186" spans="1:2" x14ac:dyDescent="0.2">
      <c r="A186" s="1" t="s">
        <v>182</v>
      </c>
      <c r="B186" s="1" t="s">
        <v>974</v>
      </c>
    </row>
    <row r="187" spans="1:2" x14ac:dyDescent="0.2">
      <c r="A187" s="1" t="s">
        <v>183</v>
      </c>
      <c r="B187" s="1" t="s">
        <v>975</v>
      </c>
    </row>
    <row r="188" spans="1:2" x14ac:dyDescent="0.2">
      <c r="A188" s="1" t="s">
        <v>184</v>
      </c>
      <c r="B188" s="1" t="s">
        <v>976</v>
      </c>
    </row>
    <row r="189" spans="1:2" x14ac:dyDescent="0.2">
      <c r="A189" s="1" t="s">
        <v>185</v>
      </c>
      <c r="B189" s="1" t="s">
        <v>977</v>
      </c>
    </row>
    <row r="190" spans="1:2" x14ac:dyDescent="0.2">
      <c r="A190" s="1" t="s">
        <v>186</v>
      </c>
      <c r="B190" s="1" t="s">
        <v>978</v>
      </c>
    </row>
    <row r="191" spans="1:2" x14ac:dyDescent="0.2">
      <c r="A191" s="1" t="s">
        <v>187</v>
      </c>
      <c r="B191" s="1" t="s">
        <v>979</v>
      </c>
    </row>
    <row r="192" spans="1:2" x14ac:dyDescent="0.2">
      <c r="A192" s="1" t="s">
        <v>188</v>
      </c>
      <c r="B192" s="1" t="s">
        <v>980</v>
      </c>
    </row>
    <row r="193" spans="1:2" x14ac:dyDescent="0.2">
      <c r="A193" s="1" t="s">
        <v>189</v>
      </c>
      <c r="B193" s="1" t="s">
        <v>981</v>
      </c>
    </row>
    <row r="194" spans="1:2" x14ac:dyDescent="0.2">
      <c r="A194" s="1" t="s">
        <v>190</v>
      </c>
      <c r="B194" s="1" t="s">
        <v>982</v>
      </c>
    </row>
    <row r="195" spans="1:2" x14ac:dyDescent="0.2">
      <c r="A195" s="1" t="s">
        <v>191</v>
      </c>
      <c r="B195" s="1" t="s">
        <v>983</v>
      </c>
    </row>
    <row r="196" spans="1:2" x14ac:dyDescent="0.2">
      <c r="A196" s="1" t="s">
        <v>192</v>
      </c>
      <c r="B196" s="1" t="s">
        <v>984</v>
      </c>
    </row>
    <row r="197" spans="1:2" x14ac:dyDescent="0.2">
      <c r="A197" s="1" t="s">
        <v>193</v>
      </c>
      <c r="B197" s="1" t="s">
        <v>985</v>
      </c>
    </row>
    <row r="198" spans="1:2" x14ac:dyDescent="0.2">
      <c r="A198" s="1" t="s">
        <v>194</v>
      </c>
      <c r="B198" s="1" t="s">
        <v>986</v>
      </c>
    </row>
    <row r="199" spans="1:2" x14ac:dyDescent="0.2">
      <c r="A199" s="1" t="s">
        <v>195</v>
      </c>
      <c r="B199" s="1" t="s">
        <v>987</v>
      </c>
    </row>
    <row r="200" spans="1:2" x14ac:dyDescent="0.2">
      <c r="A200" s="1" t="s">
        <v>196</v>
      </c>
      <c r="B200" s="1" t="s">
        <v>988</v>
      </c>
    </row>
    <row r="201" spans="1:2" x14ac:dyDescent="0.2">
      <c r="A201" s="1" t="s">
        <v>197</v>
      </c>
      <c r="B201" s="1" t="s">
        <v>989</v>
      </c>
    </row>
    <row r="202" spans="1:2" x14ac:dyDescent="0.2">
      <c r="A202" s="1" t="s">
        <v>198</v>
      </c>
      <c r="B202" s="1" t="s">
        <v>990</v>
      </c>
    </row>
    <row r="203" spans="1:2" x14ac:dyDescent="0.2">
      <c r="A203" s="1" t="s">
        <v>199</v>
      </c>
      <c r="B203" s="1" t="s">
        <v>991</v>
      </c>
    </row>
    <row r="204" spans="1:2" x14ac:dyDescent="0.2">
      <c r="A204" s="1" t="s">
        <v>200</v>
      </c>
      <c r="B204" s="1" t="s">
        <v>992</v>
      </c>
    </row>
    <row r="205" spans="1:2" x14ac:dyDescent="0.2">
      <c r="A205" s="1" t="s">
        <v>201</v>
      </c>
      <c r="B205" s="1" t="s">
        <v>993</v>
      </c>
    </row>
    <row r="206" spans="1:2" x14ac:dyDescent="0.2">
      <c r="A206" s="1" t="s">
        <v>202</v>
      </c>
      <c r="B206" s="1" t="s">
        <v>994</v>
      </c>
    </row>
    <row r="207" spans="1:2" x14ac:dyDescent="0.2">
      <c r="A207" s="1" t="s">
        <v>203</v>
      </c>
      <c r="B207" s="1" t="s">
        <v>995</v>
      </c>
    </row>
    <row r="208" spans="1:2" x14ac:dyDescent="0.2">
      <c r="A208" s="1" t="s">
        <v>204</v>
      </c>
      <c r="B208" s="1" t="s">
        <v>996</v>
      </c>
    </row>
    <row r="209" spans="1:2" x14ac:dyDescent="0.2">
      <c r="A209" s="1" t="s">
        <v>205</v>
      </c>
      <c r="B209" s="1" t="s">
        <v>997</v>
      </c>
    </row>
    <row r="210" spans="1:2" x14ac:dyDescent="0.2">
      <c r="A210" s="1" t="s">
        <v>206</v>
      </c>
      <c r="B210" s="1" t="s">
        <v>998</v>
      </c>
    </row>
    <row r="211" spans="1:2" x14ac:dyDescent="0.2">
      <c r="A211" s="1" t="s">
        <v>207</v>
      </c>
      <c r="B211" s="1" t="s">
        <v>999</v>
      </c>
    </row>
    <row r="212" spans="1:2" x14ac:dyDescent="0.2">
      <c r="A212" s="1" t="s">
        <v>208</v>
      </c>
      <c r="B212" s="1" t="s">
        <v>1000</v>
      </c>
    </row>
    <row r="213" spans="1:2" x14ac:dyDescent="0.2">
      <c r="A213" s="1" t="s">
        <v>209</v>
      </c>
      <c r="B213" s="1" t="s">
        <v>1001</v>
      </c>
    </row>
    <row r="214" spans="1:2" x14ac:dyDescent="0.2">
      <c r="A214" s="1" t="s">
        <v>210</v>
      </c>
      <c r="B214" s="1" t="s">
        <v>1002</v>
      </c>
    </row>
    <row r="215" spans="1:2" x14ac:dyDescent="0.2">
      <c r="A215" s="1" t="s">
        <v>211</v>
      </c>
      <c r="B215" s="1" t="s">
        <v>1003</v>
      </c>
    </row>
    <row r="216" spans="1:2" x14ac:dyDescent="0.2">
      <c r="A216" s="1" t="s">
        <v>212</v>
      </c>
      <c r="B216" s="1" t="s">
        <v>1004</v>
      </c>
    </row>
    <row r="217" spans="1:2" x14ac:dyDescent="0.2">
      <c r="A217" s="1" t="s">
        <v>213</v>
      </c>
      <c r="B217" s="1" t="s">
        <v>1005</v>
      </c>
    </row>
    <row r="218" spans="1:2" x14ac:dyDescent="0.2">
      <c r="A218" s="1" t="s">
        <v>214</v>
      </c>
      <c r="B218" s="1" t="s">
        <v>1006</v>
      </c>
    </row>
    <row r="219" spans="1:2" x14ac:dyDescent="0.2">
      <c r="A219" s="1" t="s">
        <v>215</v>
      </c>
      <c r="B219" s="1" t="s">
        <v>1007</v>
      </c>
    </row>
    <row r="220" spans="1:2" x14ac:dyDescent="0.2">
      <c r="A220" s="1" t="s">
        <v>216</v>
      </c>
      <c r="B220" s="1" t="s">
        <v>1008</v>
      </c>
    </row>
    <row r="221" spans="1:2" x14ac:dyDescent="0.2">
      <c r="A221" s="1" t="s">
        <v>217</v>
      </c>
      <c r="B221" s="1" t="s">
        <v>1009</v>
      </c>
    </row>
    <row r="222" spans="1:2" x14ac:dyDescent="0.2">
      <c r="A222" s="1" t="s">
        <v>218</v>
      </c>
      <c r="B222" s="1" t="s">
        <v>1010</v>
      </c>
    </row>
    <row r="223" spans="1:2" x14ac:dyDescent="0.2">
      <c r="A223" s="1" t="s">
        <v>219</v>
      </c>
      <c r="B223" s="1" t="s">
        <v>1011</v>
      </c>
    </row>
    <row r="224" spans="1:2" x14ac:dyDescent="0.2">
      <c r="A224" s="1" t="s">
        <v>220</v>
      </c>
      <c r="B224" s="1" t="s">
        <v>1012</v>
      </c>
    </row>
    <row r="225" spans="1:2" x14ac:dyDescent="0.2">
      <c r="A225" s="1" t="s">
        <v>221</v>
      </c>
      <c r="B225" s="1" t="s">
        <v>1013</v>
      </c>
    </row>
    <row r="226" spans="1:2" x14ac:dyDescent="0.2">
      <c r="A226" s="1" t="s">
        <v>222</v>
      </c>
      <c r="B226" s="1" t="s">
        <v>1014</v>
      </c>
    </row>
    <row r="227" spans="1:2" x14ac:dyDescent="0.2">
      <c r="A227" s="1" t="s">
        <v>223</v>
      </c>
      <c r="B227" s="1" t="s">
        <v>1015</v>
      </c>
    </row>
    <row r="228" spans="1:2" x14ac:dyDescent="0.2">
      <c r="A228" s="1" t="s">
        <v>224</v>
      </c>
      <c r="B228" s="1" t="s">
        <v>1016</v>
      </c>
    </row>
    <row r="229" spans="1:2" x14ac:dyDescent="0.2">
      <c r="A229" s="1" t="s">
        <v>225</v>
      </c>
      <c r="B229" s="1" t="s">
        <v>1017</v>
      </c>
    </row>
    <row r="230" spans="1:2" x14ac:dyDescent="0.2">
      <c r="A230" s="1" t="s">
        <v>226</v>
      </c>
      <c r="B230" s="1" t="s">
        <v>1018</v>
      </c>
    </row>
    <row r="231" spans="1:2" x14ac:dyDescent="0.2">
      <c r="A231" s="1" t="s">
        <v>227</v>
      </c>
      <c r="B231" s="1" t="s">
        <v>1019</v>
      </c>
    </row>
    <row r="232" spans="1:2" x14ac:dyDescent="0.2">
      <c r="A232" s="1" t="s">
        <v>228</v>
      </c>
      <c r="B232" s="1" t="s">
        <v>1020</v>
      </c>
    </row>
    <row r="233" spans="1:2" x14ac:dyDescent="0.2">
      <c r="A233" s="1" t="s">
        <v>229</v>
      </c>
      <c r="B233" s="1" t="s">
        <v>1021</v>
      </c>
    </row>
    <row r="234" spans="1:2" x14ac:dyDescent="0.2">
      <c r="A234" s="1" t="s">
        <v>230</v>
      </c>
      <c r="B234" s="1" t="s">
        <v>1022</v>
      </c>
    </row>
    <row r="235" spans="1:2" x14ac:dyDescent="0.2">
      <c r="A235" s="1" t="s">
        <v>231</v>
      </c>
      <c r="B235" s="1" t="s">
        <v>1023</v>
      </c>
    </row>
    <row r="236" spans="1:2" x14ac:dyDescent="0.2">
      <c r="A236" s="1" t="s">
        <v>232</v>
      </c>
      <c r="B236" s="1" t="s">
        <v>1024</v>
      </c>
    </row>
    <row r="237" spans="1:2" x14ac:dyDescent="0.2">
      <c r="A237" s="1" t="s">
        <v>233</v>
      </c>
      <c r="B237" s="1" t="s">
        <v>1025</v>
      </c>
    </row>
    <row r="238" spans="1:2" x14ac:dyDescent="0.2">
      <c r="A238" s="1" t="s">
        <v>234</v>
      </c>
      <c r="B238" s="1" t="s">
        <v>1026</v>
      </c>
    </row>
    <row r="239" spans="1:2" x14ac:dyDescent="0.2">
      <c r="A239" s="1" t="s">
        <v>235</v>
      </c>
      <c r="B239" s="1" t="s">
        <v>1027</v>
      </c>
    </row>
    <row r="240" spans="1:2" x14ac:dyDescent="0.2">
      <c r="A240" s="1" t="s">
        <v>236</v>
      </c>
      <c r="B240" s="1" t="s">
        <v>1028</v>
      </c>
    </row>
    <row r="241" spans="1:2" x14ac:dyDescent="0.2">
      <c r="A241" s="1" t="s">
        <v>237</v>
      </c>
      <c r="B241" s="1" t="s">
        <v>1029</v>
      </c>
    </row>
    <row r="242" spans="1:2" x14ac:dyDescent="0.2">
      <c r="A242" s="1" t="s">
        <v>238</v>
      </c>
      <c r="B242" s="1" t="s">
        <v>1030</v>
      </c>
    </row>
    <row r="243" spans="1:2" x14ac:dyDescent="0.2">
      <c r="A243" s="1" t="s">
        <v>239</v>
      </c>
      <c r="B243" s="1" t="s">
        <v>1031</v>
      </c>
    </row>
    <row r="244" spans="1:2" x14ac:dyDescent="0.2">
      <c r="A244" s="1" t="s">
        <v>240</v>
      </c>
      <c r="B244" s="1" t="s">
        <v>1032</v>
      </c>
    </row>
    <row r="245" spans="1:2" x14ac:dyDescent="0.2">
      <c r="A245" s="1" t="s">
        <v>241</v>
      </c>
      <c r="B245" s="1" t="s">
        <v>1033</v>
      </c>
    </row>
    <row r="246" spans="1:2" x14ac:dyDescent="0.2">
      <c r="A246" s="1" t="s">
        <v>242</v>
      </c>
      <c r="B246" s="1" t="s">
        <v>1034</v>
      </c>
    </row>
    <row r="247" spans="1:2" x14ac:dyDescent="0.2">
      <c r="A247" s="1" t="s">
        <v>243</v>
      </c>
      <c r="B247" s="1" t="s">
        <v>1035</v>
      </c>
    </row>
    <row r="248" spans="1:2" x14ac:dyDescent="0.2">
      <c r="A248" s="1" t="s">
        <v>244</v>
      </c>
      <c r="B248" s="1" t="s">
        <v>1036</v>
      </c>
    </row>
    <row r="249" spans="1:2" x14ac:dyDescent="0.2">
      <c r="A249" s="1" t="s">
        <v>245</v>
      </c>
      <c r="B249" s="1" t="s">
        <v>1037</v>
      </c>
    </row>
    <row r="250" spans="1:2" x14ac:dyDescent="0.2">
      <c r="A250" s="1" t="s">
        <v>246</v>
      </c>
      <c r="B250" s="1" t="s">
        <v>1038</v>
      </c>
    </row>
    <row r="251" spans="1:2" x14ac:dyDescent="0.2">
      <c r="A251" s="1" t="s">
        <v>247</v>
      </c>
      <c r="B251" s="1" t="s">
        <v>1039</v>
      </c>
    </row>
    <row r="252" spans="1:2" x14ac:dyDescent="0.2">
      <c r="A252" s="1" t="s">
        <v>248</v>
      </c>
      <c r="B252" s="1" t="s">
        <v>1040</v>
      </c>
    </row>
    <row r="253" spans="1:2" x14ac:dyDescent="0.2">
      <c r="A253" s="1" t="s">
        <v>249</v>
      </c>
      <c r="B253" s="1" t="s">
        <v>1041</v>
      </c>
    </row>
    <row r="254" spans="1:2" x14ac:dyDescent="0.2">
      <c r="A254" s="1" t="s">
        <v>250</v>
      </c>
      <c r="B254" s="1" t="s">
        <v>1042</v>
      </c>
    </row>
    <row r="255" spans="1:2" x14ac:dyDescent="0.2">
      <c r="A255" s="1" t="s">
        <v>251</v>
      </c>
      <c r="B255" s="1" t="s">
        <v>1043</v>
      </c>
    </row>
    <row r="256" spans="1:2" x14ac:dyDescent="0.2">
      <c r="A256" s="1" t="s">
        <v>252</v>
      </c>
      <c r="B256" s="1" t="s">
        <v>990</v>
      </c>
    </row>
    <row r="257" spans="1:2" x14ac:dyDescent="0.2">
      <c r="A257" s="1" t="s">
        <v>253</v>
      </c>
      <c r="B257" s="1" t="s">
        <v>991</v>
      </c>
    </row>
    <row r="258" spans="1:2" x14ac:dyDescent="0.2">
      <c r="A258" s="1" t="s">
        <v>254</v>
      </c>
      <c r="B258" s="1" t="s">
        <v>992</v>
      </c>
    </row>
    <row r="259" spans="1:2" x14ac:dyDescent="0.2">
      <c r="A259" s="1" t="s">
        <v>255</v>
      </c>
      <c r="B259" s="1" t="s">
        <v>993</v>
      </c>
    </row>
    <row r="260" spans="1:2" x14ac:dyDescent="0.2">
      <c r="A260" s="1" t="s">
        <v>256</v>
      </c>
      <c r="B260" s="1" t="s">
        <v>994</v>
      </c>
    </row>
    <row r="261" spans="1:2" x14ac:dyDescent="0.2">
      <c r="A261" s="1" t="s">
        <v>257</v>
      </c>
      <c r="B261" s="1" t="s">
        <v>1044</v>
      </c>
    </row>
    <row r="262" spans="1:2" x14ac:dyDescent="0.2">
      <c r="A262" s="1" t="s">
        <v>258</v>
      </c>
      <c r="B262" s="1" t="s">
        <v>996</v>
      </c>
    </row>
    <row r="263" spans="1:2" x14ac:dyDescent="0.2">
      <c r="A263" s="1" t="s">
        <v>259</v>
      </c>
      <c r="B263" s="1" t="s">
        <v>1045</v>
      </c>
    </row>
    <row r="264" spans="1:2" x14ac:dyDescent="0.2">
      <c r="A264" s="1" t="s">
        <v>260</v>
      </c>
      <c r="B264" s="1" t="s">
        <v>998</v>
      </c>
    </row>
    <row r="265" spans="1:2" x14ac:dyDescent="0.2">
      <c r="A265" s="1" t="s">
        <v>261</v>
      </c>
      <c r="B265" s="1" t="s">
        <v>999</v>
      </c>
    </row>
    <row r="266" spans="1:2" x14ac:dyDescent="0.2">
      <c r="A266" s="1" t="s">
        <v>262</v>
      </c>
      <c r="B266" s="1" t="s">
        <v>1000</v>
      </c>
    </row>
    <row r="267" spans="1:2" x14ac:dyDescent="0.2">
      <c r="A267" s="1" t="s">
        <v>263</v>
      </c>
      <c r="B267" s="1" t="s">
        <v>1001</v>
      </c>
    </row>
    <row r="268" spans="1:2" x14ac:dyDescent="0.2">
      <c r="A268" s="1" t="s">
        <v>264</v>
      </c>
      <c r="B268" s="1" t="s">
        <v>1002</v>
      </c>
    </row>
    <row r="269" spans="1:2" x14ac:dyDescent="0.2">
      <c r="A269" s="1" t="s">
        <v>265</v>
      </c>
      <c r="B269" s="1" t="s">
        <v>1003</v>
      </c>
    </row>
    <row r="270" spans="1:2" x14ac:dyDescent="0.2">
      <c r="A270" s="1" t="s">
        <v>266</v>
      </c>
      <c r="B270" s="1" t="s">
        <v>1004</v>
      </c>
    </row>
    <row r="271" spans="1:2" x14ac:dyDescent="0.2">
      <c r="A271" s="1" t="s">
        <v>267</v>
      </c>
      <c r="B271" s="1" t="s">
        <v>1005</v>
      </c>
    </row>
    <row r="272" spans="1:2" x14ac:dyDescent="0.2">
      <c r="A272" s="1" t="s">
        <v>268</v>
      </c>
      <c r="B272" s="1" t="s">
        <v>1006</v>
      </c>
    </row>
    <row r="273" spans="1:2" x14ac:dyDescent="0.2">
      <c r="A273" s="1" t="s">
        <v>269</v>
      </c>
      <c r="B273" s="1" t="s">
        <v>1007</v>
      </c>
    </row>
    <row r="274" spans="1:2" x14ac:dyDescent="0.2">
      <c r="A274" s="1" t="s">
        <v>270</v>
      </c>
      <c r="B274" s="1" t="s">
        <v>1008</v>
      </c>
    </row>
    <row r="275" spans="1:2" x14ac:dyDescent="0.2">
      <c r="A275" s="1" t="s">
        <v>271</v>
      </c>
      <c r="B275" s="1" t="s">
        <v>1009</v>
      </c>
    </row>
    <row r="276" spans="1:2" x14ac:dyDescent="0.2">
      <c r="A276" s="1" t="s">
        <v>272</v>
      </c>
      <c r="B276" s="1" t="s">
        <v>1010</v>
      </c>
    </row>
    <row r="277" spans="1:2" x14ac:dyDescent="0.2">
      <c r="A277" s="1" t="s">
        <v>273</v>
      </c>
      <c r="B277" s="1" t="s">
        <v>1011</v>
      </c>
    </row>
    <row r="278" spans="1:2" x14ac:dyDescent="0.2">
      <c r="A278" s="1" t="s">
        <v>274</v>
      </c>
      <c r="B278" s="1" t="s">
        <v>1012</v>
      </c>
    </row>
    <row r="279" spans="1:2" x14ac:dyDescent="0.2">
      <c r="A279" s="1" t="s">
        <v>275</v>
      </c>
      <c r="B279" s="1" t="s">
        <v>1013</v>
      </c>
    </row>
    <row r="280" spans="1:2" x14ac:dyDescent="0.2">
      <c r="A280" s="1" t="s">
        <v>276</v>
      </c>
      <c r="B280" s="1" t="s">
        <v>1014</v>
      </c>
    </row>
    <row r="281" spans="1:2" x14ac:dyDescent="0.2">
      <c r="A281" s="1" t="s">
        <v>277</v>
      </c>
      <c r="B281" s="1" t="s">
        <v>1015</v>
      </c>
    </row>
    <row r="282" spans="1:2" x14ac:dyDescent="0.2">
      <c r="A282" s="1" t="s">
        <v>278</v>
      </c>
      <c r="B282" s="1" t="s">
        <v>1016</v>
      </c>
    </row>
    <row r="283" spans="1:2" x14ac:dyDescent="0.2">
      <c r="A283" s="1" t="s">
        <v>279</v>
      </c>
      <c r="B283" s="1" t="s">
        <v>1017</v>
      </c>
    </row>
    <row r="284" spans="1:2" x14ac:dyDescent="0.2">
      <c r="A284" s="1" t="s">
        <v>280</v>
      </c>
      <c r="B284" s="1" t="s">
        <v>1018</v>
      </c>
    </row>
    <row r="285" spans="1:2" x14ac:dyDescent="0.2">
      <c r="A285" s="1" t="s">
        <v>281</v>
      </c>
      <c r="B285" s="1" t="s">
        <v>1019</v>
      </c>
    </row>
    <row r="286" spans="1:2" x14ac:dyDescent="0.2">
      <c r="A286" s="1" t="s">
        <v>282</v>
      </c>
      <c r="B286" s="1" t="s">
        <v>1020</v>
      </c>
    </row>
    <row r="287" spans="1:2" x14ac:dyDescent="0.2">
      <c r="A287" s="1" t="s">
        <v>283</v>
      </c>
      <c r="B287" s="1" t="s">
        <v>1021</v>
      </c>
    </row>
    <row r="288" spans="1:2" x14ac:dyDescent="0.2">
      <c r="A288" s="1" t="s">
        <v>284</v>
      </c>
      <c r="B288" s="1" t="s">
        <v>1022</v>
      </c>
    </row>
    <row r="289" spans="1:2" x14ac:dyDescent="0.2">
      <c r="A289" s="1" t="s">
        <v>285</v>
      </c>
      <c r="B289" s="1" t="s">
        <v>1023</v>
      </c>
    </row>
    <row r="290" spans="1:2" x14ac:dyDescent="0.2">
      <c r="A290" s="1" t="s">
        <v>286</v>
      </c>
      <c r="B290" s="1" t="s">
        <v>1024</v>
      </c>
    </row>
    <row r="291" spans="1:2" x14ac:dyDescent="0.2">
      <c r="A291" s="1" t="s">
        <v>287</v>
      </c>
      <c r="B291" s="1" t="s">
        <v>1025</v>
      </c>
    </row>
    <row r="292" spans="1:2" x14ac:dyDescent="0.2">
      <c r="A292" s="1" t="s">
        <v>288</v>
      </c>
      <c r="B292" s="1" t="s">
        <v>1026</v>
      </c>
    </row>
    <row r="293" spans="1:2" x14ac:dyDescent="0.2">
      <c r="A293" s="1" t="s">
        <v>289</v>
      </c>
      <c r="B293" s="1" t="s">
        <v>1027</v>
      </c>
    </row>
    <row r="294" spans="1:2" x14ac:dyDescent="0.2">
      <c r="A294" s="1" t="s">
        <v>290</v>
      </c>
      <c r="B294" s="1" t="s">
        <v>1028</v>
      </c>
    </row>
    <row r="295" spans="1:2" x14ac:dyDescent="0.2">
      <c r="A295" s="1" t="s">
        <v>291</v>
      </c>
      <c r="B295" s="1" t="s">
        <v>1029</v>
      </c>
    </row>
    <row r="296" spans="1:2" x14ac:dyDescent="0.2">
      <c r="A296" s="1" t="s">
        <v>292</v>
      </c>
      <c r="B296" s="1" t="s">
        <v>1030</v>
      </c>
    </row>
    <row r="297" spans="1:2" x14ac:dyDescent="0.2">
      <c r="A297" s="1" t="s">
        <v>293</v>
      </c>
      <c r="B297" s="1" t="s">
        <v>1031</v>
      </c>
    </row>
    <row r="298" spans="1:2" x14ac:dyDescent="0.2">
      <c r="A298" s="1" t="s">
        <v>294</v>
      </c>
      <c r="B298" s="1" t="s">
        <v>1032</v>
      </c>
    </row>
    <row r="299" spans="1:2" x14ac:dyDescent="0.2">
      <c r="A299" s="1" t="s">
        <v>295</v>
      </c>
      <c r="B299" s="1" t="s">
        <v>1033</v>
      </c>
    </row>
    <row r="300" spans="1:2" x14ac:dyDescent="0.2">
      <c r="A300" s="1" t="s">
        <v>296</v>
      </c>
      <c r="B300" s="1" t="s">
        <v>1034</v>
      </c>
    </row>
    <row r="301" spans="1:2" x14ac:dyDescent="0.2">
      <c r="A301" s="1" t="s">
        <v>297</v>
      </c>
      <c r="B301" s="1" t="s">
        <v>1035</v>
      </c>
    </row>
    <row r="302" spans="1:2" x14ac:dyDescent="0.2">
      <c r="A302" s="1" t="s">
        <v>298</v>
      </c>
      <c r="B302" s="1" t="s">
        <v>1036</v>
      </c>
    </row>
    <row r="303" spans="1:2" x14ac:dyDescent="0.2">
      <c r="A303" s="1" t="s">
        <v>299</v>
      </c>
      <c r="B303" s="1" t="s">
        <v>1037</v>
      </c>
    </row>
    <row r="304" spans="1:2" x14ac:dyDescent="0.2">
      <c r="A304" s="1" t="s">
        <v>300</v>
      </c>
      <c r="B304" s="1" t="s">
        <v>1038</v>
      </c>
    </row>
    <row r="305" spans="1:2" x14ac:dyDescent="0.2">
      <c r="A305" s="1" t="s">
        <v>301</v>
      </c>
      <c r="B305" s="1" t="s">
        <v>1039</v>
      </c>
    </row>
    <row r="306" spans="1:2" x14ac:dyDescent="0.2">
      <c r="A306" s="1" t="s">
        <v>302</v>
      </c>
      <c r="B306" s="1" t="s">
        <v>1040</v>
      </c>
    </row>
    <row r="307" spans="1:2" x14ac:dyDescent="0.2">
      <c r="A307" s="1" t="s">
        <v>303</v>
      </c>
      <c r="B307" s="1" t="s">
        <v>1041</v>
      </c>
    </row>
    <row r="308" spans="1:2" x14ac:dyDescent="0.2">
      <c r="A308" s="1" t="s">
        <v>304</v>
      </c>
      <c r="B308" s="1" t="s">
        <v>1042</v>
      </c>
    </row>
    <row r="309" spans="1:2" x14ac:dyDescent="0.2">
      <c r="A309" s="1" t="s">
        <v>305</v>
      </c>
      <c r="B309" s="1" t="s">
        <v>1043</v>
      </c>
    </row>
    <row r="310" spans="1:2" x14ac:dyDescent="0.2">
      <c r="A310" s="1" t="s">
        <v>306</v>
      </c>
      <c r="B310" s="1" t="s">
        <v>990</v>
      </c>
    </row>
    <row r="311" spans="1:2" x14ac:dyDescent="0.2">
      <c r="A311" s="1" t="s">
        <v>307</v>
      </c>
      <c r="B311" s="1" t="s">
        <v>991</v>
      </c>
    </row>
    <row r="312" spans="1:2" x14ac:dyDescent="0.2">
      <c r="A312" s="1" t="s">
        <v>308</v>
      </c>
      <c r="B312" s="1" t="s">
        <v>992</v>
      </c>
    </row>
    <row r="313" spans="1:2" x14ac:dyDescent="0.2">
      <c r="A313" s="1" t="s">
        <v>309</v>
      </c>
      <c r="B313" s="1" t="s">
        <v>993</v>
      </c>
    </row>
    <row r="314" spans="1:2" x14ac:dyDescent="0.2">
      <c r="A314" s="1" t="s">
        <v>310</v>
      </c>
      <c r="B314" s="1" t="s">
        <v>994</v>
      </c>
    </row>
    <row r="315" spans="1:2" x14ac:dyDescent="0.2">
      <c r="A315" s="1" t="s">
        <v>311</v>
      </c>
      <c r="B315" s="1" t="s">
        <v>1044</v>
      </c>
    </row>
    <row r="316" spans="1:2" x14ac:dyDescent="0.2">
      <c r="A316" s="1" t="s">
        <v>312</v>
      </c>
      <c r="B316" s="1" t="s">
        <v>996</v>
      </c>
    </row>
    <row r="317" spans="1:2" x14ac:dyDescent="0.2">
      <c r="A317" s="1" t="s">
        <v>313</v>
      </c>
      <c r="B317" s="1" t="s">
        <v>1045</v>
      </c>
    </row>
    <row r="318" spans="1:2" x14ac:dyDescent="0.2">
      <c r="A318" s="1" t="s">
        <v>314</v>
      </c>
      <c r="B318" s="1" t="s">
        <v>998</v>
      </c>
    </row>
    <row r="319" spans="1:2" x14ac:dyDescent="0.2">
      <c r="A319" s="1" t="s">
        <v>315</v>
      </c>
      <c r="B319" s="1" t="s">
        <v>999</v>
      </c>
    </row>
    <row r="320" spans="1:2" x14ac:dyDescent="0.2">
      <c r="A320" s="1" t="s">
        <v>316</v>
      </c>
      <c r="B320" s="1" t="s">
        <v>1000</v>
      </c>
    </row>
    <row r="321" spans="1:2" x14ac:dyDescent="0.2">
      <c r="A321" s="1" t="s">
        <v>317</v>
      </c>
      <c r="B321" s="1" t="s">
        <v>1001</v>
      </c>
    </row>
    <row r="322" spans="1:2" x14ac:dyDescent="0.2">
      <c r="A322" s="1" t="s">
        <v>318</v>
      </c>
      <c r="B322" s="1" t="s">
        <v>1002</v>
      </c>
    </row>
    <row r="323" spans="1:2" x14ac:dyDescent="0.2">
      <c r="A323" s="1" t="s">
        <v>319</v>
      </c>
      <c r="B323" s="1" t="s">
        <v>1003</v>
      </c>
    </row>
    <row r="324" spans="1:2" x14ac:dyDescent="0.2">
      <c r="A324" s="1" t="s">
        <v>320</v>
      </c>
      <c r="B324" s="1" t="s">
        <v>1004</v>
      </c>
    </row>
    <row r="325" spans="1:2" x14ac:dyDescent="0.2">
      <c r="A325" s="1" t="s">
        <v>321</v>
      </c>
      <c r="B325" s="1" t="s">
        <v>1005</v>
      </c>
    </row>
    <row r="326" spans="1:2" x14ac:dyDescent="0.2">
      <c r="A326" s="1" t="s">
        <v>322</v>
      </c>
      <c r="B326" s="1" t="s">
        <v>1006</v>
      </c>
    </row>
    <row r="327" spans="1:2" x14ac:dyDescent="0.2">
      <c r="A327" s="1" t="s">
        <v>323</v>
      </c>
      <c r="B327" s="1" t="s">
        <v>1007</v>
      </c>
    </row>
    <row r="328" spans="1:2" x14ac:dyDescent="0.2">
      <c r="A328" s="1" t="s">
        <v>324</v>
      </c>
      <c r="B328" s="1" t="s">
        <v>1008</v>
      </c>
    </row>
    <row r="329" spans="1:2" x14ac:dyDescent="0.2">
      <c r="A329" s="1" t="s">
        <v>325</v>
      </c>
      <c r="B329" s="1" t="s">
        <v>1009</v>
      </c>
    </row>
    <row r="330" spans="1:2" x14ac:dyDescent="0.2">
      <c r="A330" s="1" t="s">
        <v>326</v>
      </c>
      <c r="B330" s="1" t="s">
        <v>1010</v>
      </c>
    </row>
    <row r="331" spans="1:2" x14ac:dyDescent="0.2">
      <c r="A331" s="1" t="s">
        <v>327</v>
      </c>
      <c r="B331" s="1" t="s">
        <v>1011</v>
      </c>
    </row>
    <row r="332" spans="1:2" x14ac:dyDescent="0.2">
      <c r="A332" s="1" t="s">
        <v>328</v>
      </c>
      <c r="B332" s="1" t="s">
        <v>1012</v>
      </c>
    </row>
    <row r="333" spans="1:2" x14ac:dyDescent="0.2">
      <c r="A333" s="1" t="s">
        <v>329</v>
      </c>
      <c r="B333" s="1" t="s">
        <v>1013</v>
      </c>
    </row>
    <row r="334" spans="1:2" x14ac:dyDescent="0.2">
      <c r="A334" s="1" t="s">
        <v>330</v>
      </c>
      <c r="B334" s="1" t="s">
        <v>1014</v>
      </c>
    </row>
    <row r="335" spans="1:2" x14ac:dyDescent="0.2">
      <c r="A335" s="1" t="s">
        <v>331</v>
      </c>
      <c r="B335" s="1" t="s">
        <v>1015</v>
      </c>
    </row>
    <row r="336" spans="1:2" x14ac:dyDescent="0.2">
      <c r="A336" s="1" t="s">
        <v>332</v>
      </c>
      <c r="B336" s="1" t="s">
        <v>1016</v>
      </c>
    </row>
    <row r="337" spans="1:2" x14ac:dyDescent="0.2">
      <c r="A337" s="1" t="s">
        <v>333</v>
      </c>
      <c r="B337" s="1" t="s">
        <v>1017</v>
      </c>
    </row>
    <row r="338" spans="1:2" x14ac:dyDescent="0.2">
      <c r="A338" s="1" t="s">
        <v>334</v>
      </c>
      <c r="B338" s="1" t="s">
        <v>1018</v>
      </c>
    </row>
    <row r="339" spans="1:2" x14ac:dyDescent="0.2">
      <c r="A339" s="1" t="s">
        <v>335</v>
      </c>
      <c r="B339" s="1" t="s">
        <v>1019</v>
      </c>
    </row>
    <row r="340" spans="1:2" x14ac:dyDescent="0.2">
      <c r="A340" s="1" t="s">
        <v>336</v>
      </c>
      <c r="B340" s="1" t="s">
        <v>1020</v>
      </c>
    </row>
    <row r="341" spans="1:2" x14ac:dyDescent="0.2">
      <c r="A341" s="1" t="s">
        <v>337</v>
      </c>
      <c r="B341" s="1" t="s">
        <v>1021</v>
      </c>
    </row>
    <row r="342" spans="1:2" x14ac:dyDescent="0.2">
      <c r="A342" s="1" t="s">
        <v>338</v>
      </c>
      <c r="B342" s="1" t="s">
        <v>1022</v>
      </c>
    </row>
    <row r="343" spans="1:2" x14ac:dyDescent="0.2">
      <c r="A343" s="1" t="s">
        <v>339</v>
      </c>
      <c r="B343" s="1" t="s">
        <v>1023</v>
      </c>
    </row>
    <row r="344" spans="1:2" x14ac:dyDescent="0.2">
      <c r="A344" s="1" t="s">
        <v>340</v>
      </c>
      <c r="B344" s="1" t="s">
        <v>1024</v>
      </c>
    </row>
    <row r="345" spans="1:2" x14ac:dyDescent="0.2">
      <c r="A345" s="1" t="s">
        <v>341</v>
      </c>
      <c r="B345" s="1" t="s">
        <v>1025</v>
      </c>
    </row>
    <row r="346" spans="1:2" x14ac:dyDescent="0.2">
      <c r="A346" s="1" t="s">
        <v>342</v>
      </c>
      <c r="B346" s="1" t="s">
        <v>1026</v>
      </c>
    </row>
    <row r="347" spans="1:2" x14ac:dyDescent="0.2">
      <c r="A347" s="1" t="s">
        <v>343</v>
      </c>
      <c r="B347" s="1" t="s">
        <v>1027</v>
      </c>
    </row>
    <row r="348" spans="1:2" x14ac:dyDescent="0.2">
      <c r="A348" s="1" t="s">
        <v>344</v>
      </c>
      <c r="B348" s="1" t="s">
        <v>1028</v>
      </c>
    </row>
    <row r="349" spans="1:2" x14ac:dyDescent="0.2">
      <c r="A349" s="1" t="s">
        <v>345</v>
      </c>
      <c r="B349" s="1" t="s">
        <v>1029</v>
      </c>
    </row>
    <row r="350" spans="1:2" x14ac:dyDescent="0.2">
      <c r="A350" s="1" t="s">
        <v>346</v>
      </c>
      <c r="B350" s="1" t="s">
        <v>1030</v>
      </c>
    </row>
    <row r="351" spans="1:2" x14ac:dyDescent="0.2">
      <c r="A351" s="1" t="s">
        <v>347</v>
      </c>
      <c r="B351" s="1" t="s">
        <v>1031</v>
      </c>
    </row>
    <row r="352" spans="1:2" x14ac:dyDescent="0.2">
      <c r="A352" s="1" t="s">
        <v>348</v>
      </c>
      <c r="B352" s="1" t="s">
        <v>1032</v>
      </c>
    </row>
    <row r="353" spans="1:2" x14ac:dyDescent="0.2">
      <c r="A353" s="1" t="s">
        <v>349</v>
      </c>
      <c r="B353" s="1" t="s">
        <v>1033</v>
      </c>
    </row>
    <row r="354" spans="1:2" x14ac:dyDescent="0.2">
      <c r="A354" s="1" t="s">
        <v>350</v>
      </c>
      <c r="B354" s="1" t="s">
        <v>1034</v>
      </c>
    </row>
    <row r="355" spans="1:2" x14ac:dyDescent="0.2">
      <c r="A355" s="1" t="s">
        <v>351</v>
      </c>
      <c r="B355" s="1" t="s">
        <v>1035</v>
      </c>
    </row>
    <row r="356" spans="1:2" x14ac:dyDescent="0.2">
      <c r="A356" s="1" t="s">
        <v>352</v>
      </c>
      <c r="B356" s="1" t="s">
        <v>1036</v>
      </c>
    </row>
    <row r="357" spans="1:2" x14ac:dyDescent="0.2">
      <c r="A357" s="1" t="s">
        <v>353</v>
      </c>
      <c r="B357" s="1" t="s">
        <v>1037</v>
      </c>
    </row>
    <row r="358" spans="1:2" x14ac:dyDescent="0.2">
      <c r="A358" s="1" t="s">
        <v>354</v>
      </c>
      <c r="B358" s="1" t="s">
        <v>1038</v>
      </c>
    </row>
    <row r="359" spans="1:2" x14ac:dyDescent="0.2">
      <c r="A359" s="1" t="s">
        <v>355</v>
      </c>
      <c r="B359" s="1" t="s">
        <v>1039</v>
      </c>
    </row>
    <row r="360" spans="1:2" x14ac:dyDescent="0.2">
      <c r="A360" s="1" t="s">
        <v>356</v>
      </c>
      <c r="B360" s="1" t="s">
        <v>1040</v>
      </c>
    </row>
    <row r="361" spans="1:2" x14ac:dyDescent="0.2">
      <c r="A361" s="1" t="s">
        <v>357</v>
      </c>
      <c r="B361" s="1" t="s">
        <v>1041</v>
      </c>
    </row>
    <row r="362" spans="1:2" x14ac:dyDescent="0.2">
      <c r="A362" s="1" t="s">
        <v>358</v>
      </c>
      <c r="B362" s="1" t="s">
        <v>1042</v>
      </c>
    </row>
    <row r="363" spans="1:2" x14ac:dyDescent="0.2">
      <c r="A363" s="1" t="s">
        <v>359</v>
      </c>
      <c r="B363" s="1" t="s">
        <v>1043</v>
      </c>
    </row>
    <row r="364" spans="1:2" x14ac:dyDescent="0.2">
      <c r="A364" s="1" t="s">
        <v>360</v>
      </c>
      <c r="B364" s="1" t="s">
        <v>990</v>
      </c>
    </row>
    <row r="365" spans="1:2" x14ac:dyDescent="0.2">
      <c r="A365" s="1" t="s">
        <v>361</v>
      </c>
      <c r="B365" s="1" t="s">
        <v>991</v>
      </c>
    </row>
    <row r="366" spans="1:2" x14ac:dyDescent="0.2">
      <c r="A366" s="1" t="s">
        <v>362</v>
      </c>
      <c r="B366" s="1" t="s">
        <v>992</v>
      </c>
    </row>
    <row r="367" spans="1:2" x14ac:dyDescent="0.2">
      <c r="A367" s="1" t="s">
        <v>363</v>
      </c>
      <c r="B367" s="1" t="s">
        <v>993</v>
      </c>
    </row>
    <row r="368" spans="1:2" x14ac:dyDescent="0.2">
      <c r="A368" s="1" t="s">
        <v>364</v>
      </c>
      <c r="B368" s="1" t="s">
        <v>994</v>
      </c>
    </row>
    <row r="369" spans="1:2" x14ac:dyDescent="0.2">
      <c r="A369" s="1" t="s">
        <v>365</v>
      </c>
      <c r="B369" s="1" t="s">
        <v>1044</v>
      </c>
    </row>
    <row r="370" spans="1:2" x14ac:dyDescent="0.2">
      <c r="A370" s="1" t="s">
        <v>366</v>
      </c>
      <c r="B370" s="1" t="s">
        <v>996</v>
      </c>
    </row>
    <row r="371" spans="1:2" x14ac:dyDescent="0.2">
      <c r="A371" s="1" t="s">
        <v>367</v>
      </c>
      <c r="B371" s="1" t="s">
        <v>1045</v>
      </c>
    </row>
    <row r="372" spans="1:2" x14ac:dyDescent="0.2">
      <c r="A372" s="1" t="s">
        <v>368</v>
      </c>
      <c r="B372" s="1" t="s">
        <v>998</v>
      </c>
    </row>
    <row r="373" spans="1:2" x14ac:dyDescent="0.2">
      <c r="A373" s="1" t="s">
        <v>369</v>
      </c>
      <c r="B373" s="1" t="s">
        <v>999</v>
      </c>
    </row>
    <row r="374" spans="1:2" x14ac:dyDescent="0.2">
      <c r="A374" s="1" t="s">
        <v>370</v>
      </c>
      <c r="B374" s="1" t="s">
        <v>1000</v>
      </c>
    </row>
    <row r="375" spans="1:2" x14ac:dyDescent="0.2">
      <c r="A375" s="1" t="s">
        <v>371</v>
      </c>
      <c r="B375" s="1" t="s">
        <v>1001</v>
      </c>
    </row>
    <row r="376" spans="1:2" x14ac:dyDescent="0.2">
      <c r="A376" s="1" t="s">
        <v>372</v>
      </c>
      <c r="B376" s="1" t="s">
        <v>1002</v>
      </c>
    </row>
    <row r="377" spans="1:2" x14ac:dyDescent="0.2">
      <c r="A377" s="1" t="s">
        <v>373</v>
      </c>
      <c r="B377" s="1" t="s">
        <v>1003</v>
      </c>
    </row>
    <row r="378" spans="1:2" x14ac:dyDescent="0.2">
      <c r="A378" s="1" t="s">
        <v>374</v>
      </c>
      <c r="B378" s="1" t="s">
        <v>1004</v>
      </c>
    </row>
    <row r="379" spans="1:2" x14ac:dyDescent="0.2">
      <c r="A379" s="1" t="s">
        <v>375</v>
      </c>
      <c r="B379" s="1" t="s">
        <v>1005</v>
      </c>
    </row>
    <row r="380" spans="1:2" x14ac:dyDescent="0.2">
      <c r="A380" s="1" t="s">
        <v>376</v>
      </c>
      <c r="B380" s="1" t="s">
        <v>1006</v>
      </c>
    </row>
    <row r="381" spans="1:2" x14ac:dyDescent="0.2">
      <c r="A381" s="1" t="s">
        <v>377</v>
      </c>
      <c r="B381" s="1" t="s">
        <v>1007</v>
      </c>
    </row>
    <row r="382" spans="1:2" x14ac:dyDescent="0.2">
      <c r="A382" s="1" t="s">
        <v>378</v>
      </c>
      <c r="B382" s="1" t="s">
        <v>1008</v>
      </c>
    </row>
    <row r="383" spans="1:2" x14ac:dyDescent="0.2">
      <c r="A383" s="1" t="s">
        <v>379</v>
      </c>
      <c r="B383" s="1" t="s">
        <v>1009</v>
      </c>
    </row>
    <row r="384" spans="1:2" x14ac:dyDescent="0.2">
      <c r="A384" s="1" t="s">
        <v>380</v>
      </c>
      <c r="B384" s="1" t="s">
        <v>1010</v>
      </c>
    </row>
    <row r="385" spans="1:2" x14ac:dyDescent="0.2">
      <c r="A385" s="1" t="s">
        <v>381</v>
      </c>
      <c r="B385" s="1" t="s">
        <v>1011</v>
      </c>
    </row>
    <row r="386" spans="1:2" x14ac:dyDescent="0.2">
      <c r="A386" s="1" t="s">
        <v>382</v>
      </c>
      <c r="B386" s="1" t="s">
        <v>1012</v>
      </c>
    </row>
    <row r="387" spans="1:2" x14ac:dyDescent="0.2">
      <c r="A387" s="1" t="s">
        <v>383</v>
      </c>
      <c r="B387" s="1" t="s">
        <v>1013</v>
      </c>
    </row>
    <row r="388" spans="1:2" x14ac:dyDescent="0.2">
      <c r="A388" s="1" t="s">
        <v>384</v>
      </c>
      <c r="B388" s="1" t="s">
        <v>1014</v>
      </c>
    </row>
    <row r="389" spans="1:2" x14ac:dyDescent="0.2">
      <c r="A389" s="1" t="s">
        <v>385</v>
      </c>
      <c r="B389" s="1" t="s">
        <v>1015</v>
      </c>
    </row>
    <row r="390" spans="1:2" x14ac:dyDescent="0.2">
      <c r="A390" s="1" t="s">
        <v>386</v>
      </c>
      <c r="B390" s="1" t="s">
        <v>1016</v>
      </c>
    </row>
    <row r="391" spans="1:2" x14ac:dyDescent="0.2">
      <c r="A391" s="1" t="s">
        <v>387</v>
      </c>
      <c r="B391" s="1" t="s">
        <v>1017</v>
      </c>
    </row>
    <row r="392" spans="1:2" x14ac:dyDescent="0.2">
      <c r="A392" s="1" t="s">
        <v>388</v>
      </c>
      <c r="B392" s="1" t="s">
        <v>1018</v>
      </c>
    </row>
    <row r="393" spans="1:2" x14ac:dyDescent="0.2">
      <c r="A393" s="1" t="s">
        <v>389</v>
      </c>
      <c r="B393" s="1" t="s">
        <v>1019</v>
      </c>
    </row>
    <row r="394" spans="1:2" x14ac:dyDescent="0.2">
      <c r="A394" s="1" t="s">
        <v>390</v>
      </c>
      <c r="B394" s="1" t="s">
        <v>1020</v>
      </c>
    </row>
    <row r="395" spans="1:2" x14ac:dyDescent="0.2">
      <c r="A395" s="1" t="s">
        <v>391</v>
      </c>
      <c r="B395" s="1" t="s">
        <v>1021</v>
      </c>
    </row>
    <row r="396" spans="1:2" x14ac:dyDescent="0.2">
      <c r="A396" s="1" t="s">
        <v>392</v>
      </c>
      <c r="B396" s="1" t="s">
        <v>1022</v>
      </c>
    </row>
    <row r="397" spans="1:2" x14ac:dyDescent="0.2">
      <c r="A397" s="1" t="s">
        <v>393</v>
      </c>
      <c r="B397" s="1" t="s">
        <v>1023</v>
      </c>
    </row>
    <row r="398" spans="1:2" x14ac:dyDescent="0.2">
      <c r="A398" s="1" t="s">
        <v>394</v>
      </c>
      <c r="B398" s="1" t="s">
        <v>1024</v>
      </c>
    </row>
    <row r="399" spans="1:2" x14ac:dyDescent="0.2">
      <c r="A399" s="1" t="s">
        <v>395</v>
      </c>
      <c r="B399" s="1" t="s">
        <v>1025</v>
      </c>
    </row>
    <row r="400" spans="1:2" x14ac:dyDescent="0.2">
      <c r="A400" s="1" t="s">
        <v>396</v>
      </c>
      <c r="B400" s="1" t="s">
        <v>1026</v>
      </c>
    </row>
    <row r="401" spans="1:2" x14ac:dyDescent="0.2">
      <c r="A401" s="1" t="s">
        <v>397</v>
      </c>
      <c r="B401" s="1" t="s">
        <v>1027</v>
      </c>
    </row>
    <row r="402" spans="1:2" x14ac:dyDescent="0.2">
      <c r="A402" s="1" t="s">
        <v>398</v>
      </c>
      <c r="B402" s="1" t="s">
        <v>1028</v>
      </c>
    </row>
    <row r="403" spans="1:2" x14ac:dyDescent="0.2">
      <c r="A403" s="1" t="s">
        <v>399</v>
      </c>
      <c r="B403" s="1" t="s">
        <v>1029</v>
      </c>
    </row>
    <row r="404" spans="1:2" x14ac:dyDescent="0.2">
      <c r="A404" s="1" t="s">
        <v>400</v>
      </c>
      <c r="B404" s="1" t="s">
        <v>1030</v>
      </c>
    </row>
    <row r="405" spans="1:2" x14ac:dyDescent="0.2">
      <c r="A405" s="1" t="s">
        <v>401</v>
      </c>
      <c r="B405" s="1" t="s">
        <v>1031</v>
      </c>
    </row>
    <row r="406" spans="1:2" x14ac:dyDescent="0.2">
      <c r="A406" s="1" t="s">
        <v>402</v>
      </c>
      <c r="B406" s="1" t="s">
        <v>1032</v>
      </c>
    </row>
    <row r="407" spans="1:2" x14ac:dyDescent="0.2">
      <c r="A407" s="1" t="s">
        <v>403</v>
      </c>
      <c r="B407" s="1" t="s">
        <v>1033</v>
      </c>
    </row>
    <row r="408" spans="1:2" x14ac:dyDescent="0.2">
      <c r="A408" s="1" t="s">
        <v>404</v>
      </c>
      <c r="B408" s="1" t="s">
        <v>1034</v>
      </c>
    </row>
    <row r="409" spans="1:2" x14ac:dyDescent="0.2">
      <c r="A409" s="1" t="s">
        <v>405</v>
      </c>
      <c r="B409" s="1" t="s">
        <v>1035</v>
      </c>
    </row>
    <row r="410" spans="1:2" x14ac:dyDescent="0.2">
      <c r="A410" s="1" t="s">
        <v>406</v>
      </c>
      <c r="B410" s="1" t="s">
        <v>1036</v>
      </c>
    </row>
    <row r="411" spans="1:2" x14ac:dyDescent="0.2">
      <c r="A411" s="1" t="s">
        <v>407</v>
      </c>
      <c r="B411" s="1" t="s">
        <v>1037</v>
      </c>
    </row>
    <row r="412" spans="1:2" x14ac:dyDescent="0.2">
      <c r="A412" s="1" t="s">
        <v>408</v>
      </c>
      <c r="B412" s="1" t="s">
        <v>1038</v>
      </c>
    </row>
    <row r="413" spans="1:2" x14ac:dyDescent="0.2">
      <c r="A413" s="1" t="s">
        <v>409</v>
      </c>
      <c r="B413" s="1" t="s">
        <v>1039</v>
      </c>
    </row>
    <row r="414" spans="1:2" x14ac:dyDescent="0.2">
      <c r="A414" s="1" t="s">
        <v>410</v>
      </c>
      <c r="B414" s="1" t="s">
        <v>1040</v>
      </c>
    </row>
    <row r="415" spans="1:2" x14ac:dyDescent="0.2">
      <c r="A415" s="1" t="s">
        <v>411</v>
      </c>
      <c r="B415" s="1" t="s">
        <v>1041</v>
      </c>
    </row>
    <row r="416" spans="1:2" x14ac:dyDescent="0.2">
      <c r="A416" s="1" t="s">
        <v>412</v>
      </c>
      <c r="B416" s="1" t="s">
        <v>1042</v>
      </c>
    </row>
    <row r="417" spans="1:2" x14ac:dyDescent="0.2">
      <c r="A417" s="1" t="s">
        <v>413</v>
      </c>
      <c r="B417" s="1" t="s">
        <v>1043</v>
      </c>
    </row>
    <row r="418" spans="1:2" x14ac:dyDescent="0.2">
      <c r="A418" s="1" t="s">
        <v>414</v>
      </c>
      <c r="B418" s="1" t="s">
        <v>990</v>
      </c>
    </row>
    <row r="419" spans="1:2" x14ac:dyDescent="0.2">
      <c r="A419" s="1" t="s">
        <v>415</v>
      </c>
      <c r="B419" s="1" t="s">
        <v>991</v>
      </c>
    </row>
    <row r="420" spans="1:2" x14ac:dyDescent="0.2">
      <c r="A420" s="1" t="s">
        <v>416</v>
      </c>
      <c r="B420" s="1" t="s">
        <v>992</v>
      </c>
    </row>
    <row r="421" spans="1:2" x14ac:dyDescent="0.2">
      <c r="A421" s="1" t="s">
        <v>417</v>
      </c>
      <c r="B421" s="1" t="s">
        <v>993</v>
      </c>
    </row>
    <row r="422" spans="1:2" x14ac:dyDescent="0.2">
      <c r="A422" s="1" t="s">
        <v>418</v>
      </c>
      <c r="B422" s="1" t="s">
        <v>994</v>
      </c>
    </row>
    <row r="423" spans="1:2" x14ac:dyDescent="0.2">
      <c r="A423" s="1" t="s">
        <v>419</v>
      </c>
      <c r="B423" s="1" t="s">
        <v>1044</v>
      </c>
    </row>
    <row r="424" spans="1:2" x14ac:dyDescent="0.2">
      <c r="A424" s="1" t="s">
        <v>420</v>
      </c>
      <c r="B424" s="1" t="s">
        <v>996</v>
      </c>
    </row>
    <row r="425" spans="1:2" x14ac:dyDescent="0.2">
      <c r="A425" s="1" t="s">
        <v>421</v>
      </c>
      <c r="B425" s="1" t="s">
        <v>1045</v>
      </c>
    </row>
    <row r="426" spans="1:2" x14ac:dyDescent="0.2">
      <c r="A426" s="1" t="s">
        <v>422</v>
      </c>
      <c r="B426" s="1" t="s">
        <v>998</v>
      </c>
    </row>
    <row r="427" spans="1:2" x14ac:dyDescent="0.2">
      <c r="A427" s="1" t="s">
        <v>423</v>
      </c>
      <c r="B427" s="1" t="s">
        <v>999</v>
      </c>
    </row>
    <row r="428" spans="1:2" x14ac:dyDescent="0.2">
      <c r="A428" s="1" t="s">
        <v>424</v>
      </c>
      <c r="B428" s="1" t="s">
        <v>1000</v>
      </c>
    </row>
    <row r="429" spans="1:2" x14ac:dyDescent="0.2">
      <c r="A429" s="1" t="s">
        <v>425</v>
      </c>
      <c r="B429" s="1" t="s">
        <v>1001</v>
      </c>
    </row>
    <row r="430" spans="1:2" x14ac:dyDescent="0.2">
      <c r="A430" s="1" t="s">
        <v>426</v>
      </c>
      <c r="B430" s="1" t="s">
        <v>1002</v>
      </c>
    </row>
    <row r="431" spans="1:2" x14ac:dyDescent="0.2">
      <c r="A431" s="1" t="s">
        <v>427</v>
      </c>
      <c r="B431" s="1" t="s">
        <v>1003</v>
      </c>
    </row>
    <row r="432" spans="1:2" x14ac:dyDescent="0.2">
      <c r="A432" s="1" t="s">
        <v>428</v>
      </c>
      <c r="B432" s="1" t="s">
        <v>1004</v>
      </c>
    </row>
    <row r="433" spans="1:2" x14ac:dyDescent="0.2">
      <c r="A433" s="1" t="s">
        <v>429</v>
      </c>
      <c r="B433" s="1" t="s">
        <v>1005</v>
      </c>
    </row>
    <row r="434" spans="1:2" x14ac:dyDescent="0.2">
      <c r="A434" s="1" t="s">
        <v>430</v>
      </c>
      <c r="B434" s="1" t="s">
        <v>1006</v>
      </c>
    </row>
    <row r="435" spans="1:2" x14ac:dyDescent="0.2">
      <c r="A435" s="1" t="s">
        <v>431</v>
      </c>
      <c r="B435" s="1" t="s">
        <v>1007</v>
      </c>
    </row>
    <row r="436" spans="1:2" x14ac:dyDescent="0.2">
      <c r="A436" s="1" t="s">
        <v>432</v>
      </c>
      <c r="B436" s="1" t="s">
        <v>1008</v>
      </c>
    </row>
    <row r="437" spans="1:2" x14ac:dyDescent="0.2">
      <c r="A437" s="1" t="s">
        <v>433</v>
      </c>
      <c r="B437" s="1" t="s">
        <v>1009</v>
      </c>
    </row>
    <row r="438" spans="1:2" x14ac:dyDescent="0.2">
      <c r="A438" s="1" t="s">
        <v>434</v>
      </c>
      <c r="B438" s="1" t="s">
        <v>1010</v>
      </c>
    </row>
    <row r="439" spans="1:2" x14ac:dyDescent="0.2">
      <c r="A439" s="1" t="s">
        <v>435</v>
      </c>
      <c r="B439" s="1" t="s">
        <v>1011</v>
      </c>
    </row>
    <row r="440" spans="1:2" x14ac:dyDescent="0.2">
      <c r="A440" s="1" t="s">
        <v>436</v>
      </c>
      <c r="B440" s="1" t="s">
        <v>1012</v>
      </c>
    </row>
    <row r="441" spans="1:2" x14ac:dyDescent="0.2">
      <c r="A441" s="1" t="s">
        <v>437</v>
      </c>
      <c r="B441" s="1" t="s">
        <v>1013</v>
      </c>
    </row>
    <row r="442" spans="1:2" x14ac:dyDescent="0.2">
      <c r="A442" s="1" t="s">
        <v>438</v>
      </c>
      <c r="B442" s="1" t="s">
        <v>1014</v>
      </c>
    </row>
    <row r="443" spans="1:2" x14ac:dyDescent="0.2">
      <c r="A443" s="1" t="s">
        <v>439</v>
      </c>
      <c r="B443" s="1" t="s">
        <v>1015</v>
      </c>
    </row>
    <row r="444" spans="1:2" x14ac:dyDescent="0.2">
      <c r="A444" s="1" t="s">
        <v>440</v>
      </c>
      <c r="B444" s="1" t="s">
        <v>1016</v>
      </c>
    </row>
    <row r="445" spans="1:2" x14ac:dyDescent="0.2">
      <c r="A445" s="1" t="s">
        <v>441</v>
      </c>
      <c r="B445" s="1" t="s">
        <v>1017</v>
      </c>
    </row>
    <row r="446" spans="1:2" x14ac:dyDescent="0.2">
      <c r="A446" s="1" t="s">
        <v>442</v>
      </c>
      <c r="B446" s="1" t="s">
        <v>1018</v>
      </c>
    </row>
    <row r="447" spans="1:2" x14ac:dyDescent="0.2">
      <c r="A447" s="1" t="s">
        <v>443</v>
      </c>
      <c r="B447" s="1" t="s">
        <v>1019</v>
      </c>
    </row>
    <row r="448" spans="1:2" x14ac:dyDescent="0.2">
      <c r="A448" s="1" t="s">
        <v>444</v>
      </c>
      <c r="B448" s="1" t="s">
        <v>1020</v>
      </c>
    </row>
    <row r="449" spans="1:2" x14ac:dyDescent="0.2">
      <c r="A449" s="1" t="s">
        <v>445</v>
      </c>
      <c r="B449" s="1" t="s">
        <v>1021</v>
      </c>
    </row>
    <row r="450" spans="1:2" x14ac:dyDescent="0.2">
      <c r="A450" s="1" t="s">
        <v>446</v>
      </c>
      <c r="B450" s="1" t="s">
        <v>1022</v>
      </c>
    </row>
    <row r="451" spans="1:2" x14ac:dyDescent="0.2">
      <c r="A451" s="1" t="s">
        <v>447</v>
      </c>
      <c r="B451" s="1" t="s">
        <v>1023</v>
      </c>
    </row>
    <row r="452" spans="1:2" x14ac:dyDescent="0.2">
      <c r="A452" s="1" t="s">
        <v>448</v>
      </c>
      <c r="B452" s="1" t="s">
        <v>1024</v>
      </c>
    </row>
    <row r="453" spans="1:2" x14ac:dyDescent="0.2">
      <c r="A453" s="1" t="s">
        <v>449</v>
      </c>
      <c r="B453" s="1" t="s">
        <v>1025</v>
      </c>
    </row>
    <row r="454" spans="1:2" x14ac:dyDescent="0.2">
      <c r="A454" s="1" t="s">
        <v>450</v>
      </c>
      <c r="B454" s="1" t="s">
        <v>1026</v>
      </c>
    </row>
    <row r="455" spans="1:2" x14ac:dyDescent="0.2">
      <c r="A455" s="1" t="s">
        <v>451</v>
      </c>
      <c r="B455" s="1" t="s">
        <v>1027</v>
      </c>
    </row>
    <row r="456" spans="1:2" x14ac:dyDescent="0.2">
      <c r="A456" s="1" t="s">
        <v>452</v>
      </c>
      <c r="B456" s="1" t="s">
        <v>1028</v>
      </c>
    </row>
    <row r="457" spans="1:2" x14ac:dyDescent="0.2">
      <c r="A457" s="1" t="s">
        <v>453</v>
      </c>
      <c r="B457" s="1" t="s">
        <v>1029</v>
      </c>
    </row>
    <row r="458" spans="1:2" x14ac:dyDescent="0.2">
      <c r="A458" s="1" t="s">
        <v>454</v>
      </c>
      <c r="B458" s="1" t="s">
        <v>1030</v>
      </c>
    </row>
    <row r="459" spans="1:2" x14ac:dyDescent="0.2">
      <c r="A459" s="1" t="s">
        <v>455</v>
      </c>
      <c r="B459" s="1" t="s">
        <v>1031</v>
      </c>
    </row>
    <row r="460" spans="1:2" x14ac:dyDescent="0.2">
      <c r="A460" s="1" t="s">
        <v>456</v>
      </c>
      <c r="B460" s="1" t="s">
        <v>1032</v>
      </c>
    </row>
    <row r="461" spans="1:2" x14ac:dyDescent="0.2">
      <c r="A461" s="1" t="s">
        <v>457</v>
      </c>
      <c r="B461" s="1" t="s">
        <v>1033</v>
      </c>
    </row>
    <row r="462" spans="1:2" x14ac:dyDescent="0.2">
      <c r="A462" s="1" t="s">
        <v>458</v>
      </c>
      <c r="B462" s="1" t="s">
        <v>1034</v>
      </c>
    </row>
    <row r="463" spans="1:2" x14ac:dyDescent="0.2">
      <c r="A463" s="1" t="s">
        <v>459</v>
      </c>
      <c r="B463" s="1" t="s">
        <v>1035</v>
      </c>
    </row>
    <row r="464" spans="1:2" x14ac:dyDescent="0.2">
      <c r="A464" s="1" t="s">
        <v>460</v>
      </c>
      <c r="B464" s="1" t="s">
        <v>1036</v>
      </c>
    </row>
    <row r="465" spans="1:2" x14ac:dyDescent="0.2">
      <c r="A465" s="1" t="s">
        <v>461</v>
      </c>
      <c r="B465" s="1" t="s">
        <v>1037</v>
      </c>
    </row>
    <row r="466" spans="1:2" x14ac:dyDescent="0.2">
      <c r="A466" s="1" t="s">
        <v>462</v>
      </c>
      <c r="B466" s="1" t="s">
        <v>1038</v>
      </c>
    </row>
    <row r="467" spans="1:2" x14ac:dyDescent="0.2">
      <c r="A467" s="1" t="s">
        <v>463</v>
      </c>
      <c r="B467" s="1" t="s">
        <v>1039</v>
      </c>
    </row>
    <row r="468" spans="1:2" x14ac:dyDescent="0.2">
      <c r="A468" s="1" t="s">
        <v>464</v>
      </c>
      <c r="B468" s="1" t="s">
        <v>1040</v>
      </c>
    </row>
    <row r="469" spans="1:2" x14ac:dyDescent="0.2">
      <c r="A469" s="1" t="s">
        <v>465</v>
      </c>
      <c r="B469" s="1" t="s">
        <v>1041</v>
      </c>
    </row>
    <row r="470" spans="1:2" x14ac:dyDescent="0.2">
      <c r="A470" s="1" t="s">
        <v>466</v>
      </c>
      <c r="B470" s="1" t="s">
        <v>1042</v>
      </c>
    </row>
    <row r="471" spans="1:2" x14ac:dyDescent="0.2">
      <c r="A471" s="1" t="s">
        <v>467</v>
      </c>
      <c r="B471" s="1" t="s">
        <v>1043</v>
      </c>
    </row>
    <row r="472" spans="1:2" x14ac:dyDescent="0.2">
      <c r="A472" s="1" t="s">
        <v>468</v>
      </c>
      <c r="B472" s="1" t="s">
        <v>990</v>
      </c>
    </row>
    <row r="473" spans="1:2" x14ac:dyDescent="0.2">
      <c r="A473" s="1" t="s">
        <v>469</v>
      </c>
      <c r="B473" s="1" t="s">
        <v>991</v>
      </c>
    </row>
    <row r="474" spans="1:2" x14ac:dyDescent="0.2">
      <c r="A474" s="1" t="s">
        <v>470</v>
      </c>
      <c r="B474" s="1" t="s">
        <v>992</v>
      </c>
    </row>
    <row r="475" spans="1:2" x14ac:dyDescent="0.2">
      <c r="A475" s="1" t="s">
        <v>471</v>
      </c>
      <c r="B475" s="1" t="s">
        <v>993</v>
      </c>
    </row>
    <row r="476" spans="1:2" x14ac:dyDescent="0.2">
      <c r="A476" s="1" t="s">
        <v>472</v>
      </c>
      <c r="B476" s="1" t="s">
        <v>994</v>
      </c>
    </row>
    <row r="477" spans="1:2" x14ac:dyDescent="0.2">
      <c r="A477" s="1" t="s">
        <v>473</v>
      </c>
      <c r="B477" s="1" t="s">
        <v>1044</v>
      </c>
    </row>
    <row r="478" spans="1:2" x14ac:dyDescent="0.2">
      <c r="A478" s="1" t="s">
        <v>474</v>
      </c>
      <c r="B478" s="1" t="s">
        <v>996</v>
      </c>
    </row>
    <row r="479" spans="1:2" x14ac:dyDescent="0.2">
      <c r="A479" s="1" t="s">
        <v>475</v>
      </c>
      <c r="B479" s="1" t="s">
        <v>1045</v>
      </c>
    </row>
    <row r="480" spans="1:2" x14ac:dyDescent="0.2">
      <c r="A480" s="1" t="s">
        <v>476</v>
      </c>
      <c r="B480" s="1" t="s">
        <v>998</v>
      </c>
    </row>
    <row r="481" spans="1:2" x14ac:dyDescent="0.2">
      <c r="A481" s="1" t="s">
        <v>477</v>
      </c>
      <c r="B481" s="1" t="s">
        <v>999</v>
      </c>
    </row>
    <row r="482" spans="1:2" x14ac:dyDescent="0.2">
      <c r="A482" s="1" t="s">
        <v>478</v>
      </c>
      <c r="B482" s="1" t="s">
        <v>1000</v>
      </c>
    </row>
    <row r="483" spans="1:2" x14ac:dyDescent="0.2">
      <c r="A483" s="1" t="s">
        <v>479</v>
      </c>
      <c r="B483" s="1" t="s">
        <v>1001</v>
      </c>
    </row>
    <row r="484" spans="1:2" x14ac:dyDescent="0.2">
      <c r="A484" s="1" t="s">
        <v>480</v>
      </c>
      <c r="B484" s="1" t="s">
        <v>1002</v>
      </c>
    </row>
    <row r="485" spans="1:2" x14ac:dyDescent="0.2">
      <c r="A485" s="1" t="s">
        <v>481</v>
      </c>
      <c r="B485" s="1" t="s">
        <v>1003</v>
      </c>
    </row>
    <row r="486" spans="1:2" x14ac:dyDescent="0.2">
      <c r="A486" s="1" t="s">
        <v>482</v>
      </c>
      <c r="B486" s="1" t="s">
        <v>1004</v>
      </c>
    </row>
    <row r="487" spans="1:2" x14ac:dyDescent="0.2">
      <c r="A487" s="1" t="s">
        <v>483</v>
      </c>
      <c r="B487" s="1" t="s">
        <v>1005</v>
      </c>
    </row>
    <row r="488" spans="1:2" x14ac:dyDescent="0.2">
      <c r="A488" s="1" t="s">
        <v>484</v>
      </c>
      <c r="B488" s="1" t="s">
        <v>1006</v>
      </c>
    </row>
    <row r="489" spans="1:2" x14ac:dyDescent="0.2">
      <c r="A489" s="1" t="s">
        <v>485</v>
      </c>
      <c r="B489" s="1" t="s">
        <v>1007</v>
      </c>
    </row>
    <row r="490" spans="1:2" x14ac:dyDescent="0.2">
      <c r="A490" s="1" t="s">
        <v>486</v>
      </c>
      <c r="B490" s="1" t="s">
        <v>1008</v>
      </c>
    </row>
    <row r="491" spans="1:2" x14ac:dyDescent="0.2">
      <c r="A491" s="1" t="s">
        <v>487</v>
      </c>
      <c r="B491" s="1" t="s">
        <v>1009</v>
      </c>
    </row>
    <row r="492" spans="1:2" x14ac:dyDescent="0.2">
      <c r="A492" s="1" t="s">
        <v>488</v>
      </c>
      <c r="B492" s="1" t="s">
        <v>1010</v>
      </c>
    </row>
    <row r="493" spans="1:2" x14ac:dyDescent="0.2">
      <c r="A493" s="1" t="s">
        <v>489</v>
      </c>
      <c r="B493" s="1" t="s">
        <v>1011</v>
      </c>
    </row>
    <row r="494" spans="1:2" x14ac:dyDescent="0.2">
      <c r="A494" s="1" t="s">
        <v>490</v>
      </c>
      <c r="B494" s="1" t="s">
        <v>1012</v>
      </c>
    </row>
    <row r="495" spans="1:2" x14ac:dyDescent="0.2">
      <c r="A495" s="1" t="s">
        <v>491</v>
      </c>
      <c r="B495" s="1" t="s">
        <v>1013</v>
      </c>
    </row>
    <row r="496" spans="1:2" x14ac:dyDescent="0.2">
      <c r="A496" s="1" t="s">
        <v>492</v>
      </c>
      <c r="B496" s="1" t="s">
        <v>1014</v>
      </c>
    </row>
    <row r="497" spans="1:2" x14ac:dyDescent="0.2">
      <c r="A497" s="1" t="s">
        <v>493</v>
      </c>
      <c r="B497" s="1" t="s">
        <v>1015</v>
      </c>
    </row>
    <row r="498" spans="1:2" x14ac:dyDescent="0.2">
      <c r="A498" s="1" t="s">
        <v>494</v>
      </c>
      <c r="B498" s="1" t="s">
        <v>1016</v>
      </c>
    </row>
    <row r="499" spans="1:2" x14ac:dyDescent="0.2">
      <c r="A499" s="1" t="s">
        <v>495</v>
      </c>
      <c r="B499" s="1" t="s">
        <v>1017</v>
      </c>
    </row>
    <row r="500" spans="1:2" x14ac:dyDescent="0.2">
      <c r="A500" s="1" t="s">
        <v>496</v>
      </c>
      <c r="B500" s="1" t="s">
        <v>1018</v>
      </c>
    </row>
    <row r="501" spans="1:2" x14ac:dyDescent="0.2">
      <c r="A501" s="1" t="s">
        <v>497</v>
      </c>
      <c r="B501" s="1" t="s">
        <v>1019</v>
      </c>
    </row>
    <row r="502" spans="1:2" x14ac:dyDescent="0.2">
      <c r="A502" s="1" t="s">
        <v>498</v>
      </c>
      <c r="B502" s="1" t="s">
        <v>1020</v>
      </c>
    </row>
    <row r="503" spans="1:2" x14ac:dyDescent="0.2">
      <c r="A503" s="1" t="s">
        <v>499</v>
      </c>
      <c r="B503" s="1" t="s">
        <v>1021</v>
      </c>
    </row>
    <row r="504" spans="1:2" x14ac:dyDescent="0.2">
      <c r="A504" s="1" t="s">
        <v>500</v>
      </c>
      <c r="B504" s="1" t="s">
        <v>1022</v>
      </c>
    </row>
    <row r="505" spans="1:2" x14ac:dyDescent="0.2">
      <c r="A505" s="1" t="s">
        <v>501</v>
      </c>
      <c r="B505" s="1" t="s">
        <v>1023</v>
      </c>
    </row>
    <row r="506" spans="1:2" x14ac:dyDescent="0.2">
      <c r="A506" s="1" t="s">
        <v>502</v>
      </c>
      <c r="B506" s="1" t="s">
        <v>1024</v>
      </c>
    </row>
    <row r="507" spans="1:2" x14ac:dyDescent="0.2">
      <c r="A507" s="1" t="s">
        <v>503</v>
      </c>
      <c r="B507" s="1" t="s">
        <v>1025</v>
      </c>
    </row>
    <row r="508" spans="1:2" x14ac:dyDescent="0.2">
      <c r="A508" s="1" t="s">
        <v>504</v>
      </c>
      <c r="B508" s="1" t="s">
        <v>1026</v>
      </c>
    </row>
    <row r="509" spans="1:2" x14ac:dyDescent="0.2">
      <c r="A509" s="1" t="s">
        <v>505</v>
      </c>
      <c r="B509" s="1" t="s">
        <v>1027</v>
      </c>
    </row>
    <row r="510" spans="1:2" x14ac:dyDescent="0.2">
      <c r="A510" s="1" t="s">
        <v>506</v>
      </c>
      <c r="B510" s="1" t="s">
        <v>1028</v>
      </c>
    </row>
    <row r="511" spans="1:2" x14ac:dyDescent="0.2">
      <c r="A511" s="1" t="s">
        <v>507</v>
      </c>
      <c r="B511" s="1" t="s">
        <v>1029</v>
      </c>
    </row>
    <row r="512" spans="1:2" x14ac:dyDescent="0.2">
      <c r="A512" s="1" t="s">
        <v>508</v>
      </c>
      <c r="B512" s="1" t="s">
        <v>1030</v>
      </c>
    </row>
    <row r="513" spans="1:2" x14ac:dyDescent="0.2">
      <c r="A513" s="1" t="s">
        <v>509</v>
      </c>
      <c r="B513" s="1" t="s">
        <v>1031</v>
      </c>
    </row>
    <row r="514" spans="1:2" x14ac:dyDescent="0.2">
      <c r="A514" s="1" t="s">
        <v>510</v>
      </c>
      <c r="B514" s="1" t="s">
        <v>1032</v>
      </c>
    </row>
    <row r="515" spans="1:2" x14ac:dyDescent="0.2">
      <c r="A515" s="1" t="s">
        <v>511</v>
      </c>
      <c r="B515" s="1" t="s">
        <v>1033</v>
      </c>
    </row>
    <row r="516" spans="1:2" x14ac:dyDescent="0.2">
      <c r="A516" s="1" t="s">
        <v>512</v>
      </c>
      <c r="B516" s="1" t="s">
        <v>1034</v>
      </c>
    </row>
    <row r="517" spans="1:2" x14ac:dyDescent="0.2">
      <c r="A517" s="1" t="s">
        <v>513</v>
      </c>
      <c r="B517" s="1" t="s">
        <v>1035</v>
      </c>
    </row>
    <row r="518" spans="1:2" x14ac:dyDescent="0.2">
      <c r="A518" s="1" t="s">
        <v>514</v>
      </c>
      <c r="B518" s="1" t="s">
        <v>1036</v>
      </c>
    </row>
    <row r="519" spans="1:2" x14ac:dyDescent="0.2">
      <c r="A519" s="1" t="s">
        <v>515</v>
      </c>
      <c r="B519" s="1" t="s">
        <v>1037</v>
      </c>
    </row>
    <row r="520" spans="1:2" x14ac:dyDescent="0.2">
      <c r="A520" s="1" t="s">
        <v>516</v>
      </c>
      <c r="B520" s="1" t="s">
        <v>1038</v>
      </c>
    </row>
    <row r="521" spans="1:2" x14ac:dyDescent="0.2">
      <c r="A521" s="1" t="s">
        <v>517</v>
      </c>
      <c r="B521" s="1" t="s">
        <v>1039</v>
      </c>
    </row>
    <row r="522" spans="1:2" x14ac:dyDescent="0.2">
      <c r="A522" s="1" t="s">
        <v>518</v>
      </c>
      <c r="B522" s="1" t="s">
        <v>1040</v>
      </c>
    </row>
    <row r="523" spans="1:2" x14ac:dyDescent="0.2">
      <c r="A523" s="1" t="s">
        <v>519</v>
      </c>
      <c r="B523" s="1" t="s">
        <v>1041</v>
      </c>
    </row>
    <row r="524" spans="1:2" x14ac:dyDescent="0.2">
      <c r="A524" s="1" t="s">
        <v>520</v>
      </c>
      <c r="B524" s="1" t="s">
        <v>1042</v>
      </c>
    </row>
    <row r="525" spans="1:2" x14ac:dyDescent="0.2">
      <c r="A525" s="1" t="s">
        <v>521</v>
      </c>
      <c r="B525" s="1" t="s">
        <v>1043</v>
      </c>
    </row>
    <row r="526" spans="1:2" x14ac:dyDescent="0.2">
      <c r="A526" s="1" t="s">
        <v>522</v>
      </c>
      <c r="B526" s="1" t="s">
        <v>990</v>
      </c>
    </row>
    <row r="527" spans="1:2" x14ac:dyDescent="0.2">
      <c r="A527" s="1" t="s">
        <v>523</v>
      </c>
      <c r="B527" s="1" t="s">
        <v>991</v>
      </c>
    </row>
    <row r="528" spans="1:2" x14ac:dyDescent="0.2">
      <c r="A528" s="1" t="s">
        <v>524</v>
      </c>
      <c r="B528" s="1" t="s">
        <v>992</v>
      </c>
    </row>
    <row r="529" spans="1:2" x14ac:dyDescent="0.2">
      <c r="A529" s="1" t="s">
        <v>525</v>
      </c>
      <c r="B529" s="1" t="s">
        <v>993</v>
      </c>
    </row>
    <row r="530" spans="1:2" x14ac:dyDescent="0.2">
      <c r="A530" s="1" t="s">
        <v>526</v>
      </c>
      <c r="B530" s="1" t="s">
        <v>994</v>
      </c>
    </row>
    <row r="531" spans="1:2" x14ac:dyDescent="0.2">
      <c r="A531" s="1" t="s">
        <v>527</v>
      </c>
      <c r="B531" s="1" t="s">
        <v>1044</v>
      </c>
    </row>
    <row r="532" spans="1:2" x14ac:dyDescent="0.2">
      <c r="A532" s="1" t="s">
        <v>528</v>
      </c>
      <c r="B532" s="1" t="s">
        <v>996</v>
      </c>
    </row>
    <row r="533" spans="1:2" x14ac:dyDescent="0.2">
      <c r="A533" s="1" t="s">
        <v>529</v>
      </c>
      <c r="B533" s="1" t="s">
        <v>1045</v>
      </c>
    </row>
    <row r="534" spans="1:2" x14ac:dyDescent="0.2">
      <c r="A534" s="1" t="s">
        <v>530</v>
      </c>
      <c r="B534" s="1" t="s">
        <v>998</v>
      </c>
    </row>
    <row r="535" spans="1:2" x14ac:dyDescent="0.2">
      <c r="A535" s="1" t="s">
        <v>531</v>
      </c>
      <c r="B535" s="1" t="s">
        <v>999</v>
      </c>
    </row>
    <row r="536" spans="1:2" x14ac:dyDescent="0.2">
      <c r="A536" s="1" t="s">
        <v>532</v>
      </c>
      <c r="B536" s="1" t="s">
        <v>1000</v>
      </c>
    </row>
    <row r="537" spans="1:2" x14ac:dyDescent="0.2">
      <c r="A537" s="1" t="s">
        <v>533</v>
      </c>
      <c r="B537" s="1" t="s">
        <v>1001</v>
      </c>
    </row>
    <row r="538" spans="1:2" x14ac:dyDescent="0.2">
      <c r="A538" s="1" t="s">
        <v>534</v>
      </c>
      <c r="B538" s="1" t="s">
        <v>1002</v>
      </c>
    </row>
    <row r="539" spans="1:2" x14ac:dyDescent="0.2">
      <c r="A539" s="1" t="s">
        <v>535</v>
      </c>
      <c r="B539" s="1" t="s">
        <v>1003</v>
      </c>
    </row>
    <row r="540" spans="1:2" x14ac:dyDescent="0.2">
      <c r="A540" s="1" t="s">
        <v>536</v>
      </c>
      <c r="B540" s="1" t="s">
        <v>1004</v>
      </c>
    </row>
    <row r="541" spans="1:2" x14ac:dyDescent="0.2">
      <c r="A541" s="1" t="s">
        <v>537</v>
      </c>
      <c r="B541" s="1" t="s">
        <v>1005</v>
      </c>
    </row>
    <row r="542" spans="1:2" x14ac:dyDescent="0.2">
      <c r="A542" s="1" t="s">
        <v>538</v>
      </c>
      <c r="B542" s="1" t="s">
        <v>1006</v>
      </c>
    </row>
    <row r="543" spans="1:2" x14ac:dyDescent="0.2">
      <c r="A543" s="1" t="s">
        <v>539</v>
      </c>
      <c r="B543" s="1" t="s">
        <v>1007</v>
      </c>
    </row>
    <row r="544" spans="1:2" x14ac:dyDescent="0.2">
      <c r="A544" s="1" t="s">
        <v>540</v>
      </c>
      <c r="B544" s="1" t="s">
        <v>1008</v>
      </c>
    </row>
    <row r="545" spans="1:2" x14ac:dyDescent="0.2">
      <c r="A545" s="1" t="s">
        <v>541</v>
      </c>
      <c r="B545" s="1" t="s">
        <v>1009</v>
      </c>
    </row>
    <row r="546" spans="1:2" x14ac:dyDescent="0.2">
      <c r="A546" s="1" t="s">
        <v>542</v>
      </c>
      <c r="B546" s="1" t="s">
        <v>1010</v>
      </c>
    </row>
    <row r="547" spans="1:2" x14ac:dyDescent="0.2">
      <c r="A547" s="1" t="s">
        <v>543</v>
      </c>
      <c r="B547" s="1" t="s">
        <v>1011</v>
      </c>
    </row>
    <row r="548" spans="1:2" x14ac:dyDescent="0.2">
      <c r="A548" s="1" t="s">
        <v>544</v>
      </c>
      <c r="B548" s="1" t="s">
        <v>1012</v>
      </c>
    </row>
    <row r="549" spans="1:2" x14ac:dyDescent="0.2">
      <c r="A549" s="1" t="s">
        <v>545</v>
      </c>
      <c r="B549" s="1" t="s">
        <v>1013</v>
      </c>
    </row>
    <row r="550" spans="1:2" x14ac:dyDescent="0.2">
      <c r="A550" s="1" t="s">
        <v>546</v>
      </c>
      <c r="B550" s="1" t="s">
        <v>1014</v>
      </c>
    </row>
    <row r="551" spans="1:2" x14ac:dyDescent="0.2">
      <c r="A551" s="1" t="s">
        <v>547</v>
      </c>
      <c r="B551" s="1" t="s">
        <v>1015</v>
      </c>
    </row>
    <row r="552" spans="1:2" x14ac:dyDescent="0.2">
      <c r="A552" s="1" t="s">
        <v>548</v>
      </c>
      <c r="B552" s="1" t="s">
        <v>1016</v>
      </c>
    </row>
    <row r="553" spans="1:2" x14ac:dyDescent="0.2">
      <c r="A553" s="1" t="s">
        <v>549</v>
      </c>
      <c r="B553" s="1" t="s">
        <v>1017</v>
      </c>
    </row>
    <row r="554" spans="1:2" x14ac:dyDescent="0.2">
      <c r="A554" s="1" t="s">
        <v>550</v>
      </c>
      <c r="B554" s="1" t="s">
        <v>1018</v>
      </c>
    </row>
    <row r="555" spans="1:2" x14ac:dyDescent="0.2">
      <c r="A555" s="1" t="s">
        <v>551</v>
      </c>
      <c r="B555" s="1" t="s">
        <v>1019</v>
      </c>
    </row>
    <row r="556" spans="1:2" x14ac:dyDescent="0.2">
      <c r="A556" s="1" t="s">
        <v>552</v>
      </c>
      <c r="B556" s="1" t="s">
        <v>1020</v>
      </c>
    </row>
    <row r="557" spans="1:2" x14ac:dyDescent="0.2">
      <c r="A557" s="1" t="s">
        <v>553</v>
      </c>
      <c r="B557" s="1" t="s">
        <v>1021</v>
      </c>
    </row>
    <row r="558" spans="1:2" x14ac:dyDescent="0.2">
      <c r="A558" s="1" t="s">
        <v>554</v>
      </c>
      <c r="B558" s="1" t="s">
        <v>1022</v>
      </c>
    </row>
    <row r="559" spans="1:2" x14ac:dyDescent="0.2">
      <c r="A559" s="1" t="s">
        <v>555</v>
      </c>
      <c r="B559" s="1" t="s">
        <v>1023</v>
      </c>
    </row>
    <row r="560" spans="1:2" x14ac:dyDescent="0.2">
      <c r="A560" s="1" t="s">
        <v>556</v>
      </c>
      <c r="B560" s="1" t="s">
        <v>1024</v>
      </c>
    </row>
    <row r="561" spans="1:2" x14ac:dyDescent="0.2">
      <c r="A561" s="1" t="s">
        <v>557</v>
      </c>
      <c r="B561" s="1" t="s">
        <v>1025</v>
      </c>
    </row>
    <row r="562" spans="1:2" x14ac:dyDescent="0.2">
      <c r="A562" s="1" t="s">
        <v>558</v>
      </c>
      <c r="B562" s="1" t="s">
        <v>1026</v>
      </c>
    </row>
    <row r="563" spans="1:2" x14ac:dyDescent="0.2">
      <c r="A563" s="1" t="s">
        <v>559</v>
      </c>
      <c r="B563" s="1" t="s">
        <v>1027</v>
      </c>
    </row>
    <row r="564" spans="1:2" x14ac:dyDescent="0.2">
      <c r="A564" s="1" t="s">
        <v>560</v>
      </c>
      <c r="B564" s="1" t="s">
        <v>1028</v>
      </c>
    </row>
    <row r="565" spans="1:2" x14ac:dyDescent="0.2">
      <c r="A565" s="1" t="s">
        <v>561</v>
      </c>
      <c r="B565" s="1" t="s">
        <v>1029</v>
      </c>
    </row>
    <row r="566" spans="1:2" x14ac:dyDescent="0.2">
      <c r="A566" s="1" t="s">
        <v>562</v>
      </c>
      <c r="B566" s="1" t="s">
        <v>1030</v>
      </c>
    </row>
    <row r="567" spans="1:2" x14ac:dyDescent="0.2">
      <c r="A567" s="1" t="s">
        <v>563</v>
      </c>
      <c r="B567" s="1" t="s">
        <v>1031</v>
      </c>
    </row>
    <row r="568" spans="1:2" x14ac:dyDescent="0.2">
      <c r="A568" s="1" t="s">
        <v>564</v>
      </c>
      <c r="B568" s="1" t="s">
        <v>1032</v>
      </c>
    </row>
    <row r="569" spans="1:2" x14ac:dyDescent="0.2">
      <c r="A569" s="1" t="s">
        <v>565</v>
      </c>
      <c r="B569" s="1" t="s">
        <v>1033</v>
      </c>
    </row>
    <row r="570" spans="1:2" x14ac:dyDescent="0.2">
      <c r="A570" s="1" t="s">
        <v>566</v>
      </c>
      <c r="B570" s="1" t="s">
        <v>1034</v>
      </c>
    </row>
    <row r="571" spans="1:2" x14ac:dyDescent="0.2">
      <c r="A571" s="1" t="s">
        <v>567</v>
      </c>
      <c r="B571" s="1" t="s">
        <v>1035</v>
      </c>
    </row>
    <row r="572" spans="1:2" x14ac:dyDescent="0.2">
      <c r="A572" s="1" t="s">
        <v>568</v>
      </c>
      <c r="B572" s="1" t="s">
        <v>1036</v>
      </c>
    </row>
    <row r="573" spans="1:2" x14ac:dyDescent="0.2">
      <c r="A573" s="1" t="s">
        <v>569</v>
      </c>
      <c r="B573" s="1" t="s">
        <v>1037</v>
      </c>
    </row>
    <row r="574" spans="1:2" x14ac:dyDescent="0.2">
      <c r="A574" s="1" t="s">
        <v>570</v>
      </c>
      <c r="B574" s="1" t="s">
        <v>1038</v>
      </c>
    </row>
    <row r="575" spans="1:2" x14ac:dyDescent="0.2">
      <c r="A575" s="1" t="s">
        <v>571</v>
      </c>
      <c r="B575" s="1" t="s">
        <v>1039</v>
      </c>
    </row>
    <row r="576" spans="1:2" x14ac:dyDescent="0.2">
      <c r="A576" s="1" t="s">
        <v>572</v>
      </c>
      <c r="B576" s="1" t="s">
        <v>1040</v>
      </c>
    </row>
    <row r="577" spans="1:2" x14ac:dyDescent="0.2">
      <c r="A577" s="1" t="s">
        <v>573</v>
      </c>
      <c r="B577" s="1" t="s">
        <v>1041</v>
      </c>
    </row>
    <row r="578" spans="1:2" x14ac:dyDescent="0.2">
      <c r="A578" s="1" t="s">
        <v>574</v>
      </c>
      <c r="B578" s="1" t="s">
        <v>1042</v>
      </c>
    </row>
    <row r="579" spans="1:2" x14ac:dyDescent="0.2">
      <c r="A579" s="1" t="s">
        <v>575</v>
      </c>
      <c r="B579" s="1" t="s">
        <v>1043</v>
      </c>
    </row>
    <row r="580" spans="1:2" x14ac:dyDescent="0.2">
      <c r="A580" s="1" t="s">
        <v>576</v>
      </c>
      <c r="B580" s="1" t="s">
        <v>990</v>
      </c>
    </row>
    <row r="581" spans="1:2" x14ac:dyDescent="0.2">
      <c r="A581" s="1" t="s">
        <v>577</v>
      </c>
      <c r="B581" s="1" t="s">
        <v>991</v>
      </c>
    </row>
    <row r="582" spans="1:2" x14ac:dyDescent="0.2">
      <c r="A582" s="1" t="s">
        <v>578</v>
      </c>
      <c r="B582" s="1" t="s">
        <v>992</v>
      </c>
    </row>
    <row r="583" spans="1:2" x14ac:dyDescent="0.2">
      <c r="A583" s="1" t="s">
        <v>579</v>
      </c>
      <c r="B583" s="1" t="s">
        <v>993</v>
      </c>
    </row>
    <row r="584" spans="1:2" x14ac:dyDescent="0.2">
      <c r="A584" s="1" t="s">
        <v>580</v>
      </c>
      <c r="B584" s="1" t="s">
        <v>994</v>
      </c>
    </row>
    <row r="585" spans="1:2" x14ac:dyDescent="0.2">
      <c r="A585" s="1" t="s">
        <v>581</v>
      </c>
      <c r="B585" s="1" t="s">
        <v>1044</v>
      </c>
    </row>
    <row r="586" spans="1:2" x14ac:dyDescent="0.2">
      <c r="A586" s="1" t="s">
        <v>582</v>
      </c>
      <c r="B586" s="1" t="s">
        <v>996</v>
      </c>
    </row>
    <row r="587" spans="1:2" x14ac:dyDescent="0.2">
      <c r="A587" s="1" t="s">
        <v>583</v>
      </c>
      <c r="B587" s="1" t="s">
        <v>1045</v>
      </c>
    </row>
    <row r="588" spans="1:2" x14ac:dyDescent="0.2">
      <c r="A588" s="1" t="s">
        <v>584</v>
      </c>
      <c r="B588" s="1" t="s">
        <v>998</v>
      </c>
    </row>
    <row r="589" spans="1:2" x14ac:dyDescent="0.2">
      <c r="A589" s="1" t="s">
        <v>585</v>
      </c>
      <c r="B589" s="1" t="s">
        <v>999</v>
      </c>
    </row>
    <row r="590" spans="1:2" x14ac:dyDescent="0.2">
      <c r="A590" s="1" t="s">
        <v>586</v>
      </c>
      <c r="B590" s="1" t="s">
        <v>1000</v>
      </c>
    </row>
    <row r="591" spans="1:2" x14ac:dyDescent="0.2">
      <c r="A591" s="1" t="s">
        <v>587</v>
      </c>
      <c r="B591" s="1" t="s">
        <v>1001</v>
      </c>
    </row>
    <row r="592" spans="1:2" x14ac:dyDescent="0.2">
      <c r="A592" s="1" t="s">
        <v>588</v>
      </c>
      <c r="B592" s="1" t="s">
        <v>1002</v>
      </c>
    </row>
    <row r="593" spans="1:2" x14ac:dyDescent="0.2">
      <c r="A593" s="1" t="s">
        <v>589</v>
      </c>
      <c r="B593" s="1" t="s">
        <v>1003</v>
      </c>
    </row>
    <row r="594" spans="1:2" x14ac:dyDescent="0.2">
      <c r="A594" s="1" t="s">
        <v>590</v>
      </c>
      <c r="B594" s="1" t="s">
        <v>1004</v>
      </c>
    </row>
    <row r="595" spans="1:2" x14ac:dyDescent="0.2">
      <c r="A595" s="1" t="s">
        <v>591</v>
      </c>
      <c r="B595" s="1" t="s">
        <v>1005</v>
      </c>
    </row>
    <row r="596" spans="1:2" x14ac:dyDescent="0.2">
      <c r="A596" s="1" t="s">
        <v>592</v>
      </c>
      <c r="B596" s="1" t="s">
        <v>1006</v>
      </c>
    </row>
    <row r="597" spans="1:2" x14ac:dyDescent="0.2">
      <c r="A597" s="1" t="s">
        <v>593</v>
      </c>
      <c r="B597" s="1" t="s">
        <v>1007</v>
      </c>
    </row>
    <row r="598" spans="1:2" x14ac:dyDescent="0.2">
      <c r="A598" s="1" t="s">
        <v>594</v>
      </c>
      <c r="B598" s="1" t="s">
        <v>1008</v>
      </c>
    </row>
    <row r="599" spans="1:2" x14ac:dyDescent="0.2">
      <c r="A599" s="1" t="s">
        <v>595</v>
      </c>
      <c r="B599" s="1" t="s">
        <v>1009</v>
      </c>
    </row>
    <row r="600" spans="1:2" x14ac:dyDescent="0.2">
      <c r="A600" s="1" t="s">
        <v>596</v>
      </c>
      <c r="B600" s="1" t="s">
        <v>1010</v>
      </c>
    </row>
    <row r="601" spans="1:2" x14ac:dyDescent="0.2">
      <c r="A601" s="1" t="s">
        <v>597</v>
      </c>
      <c r="B601" s="1" t="s">
        <v>1011</v>
      </c>
    </row>
    <row r="602" spans="1:2" x14ac:dyDescent="0.2">
      <c r="A602" s="1" t="s">
        <v>598</v>
      </c>
      <c r="B602" s="1" t="s">
        <v>1012</v>
      </c>
    </row>
    <row r="603" spans="1:2" x14ac:dyDescent="0.2">
      <c r="A603" s="1" t="s">
        <v>599</v>
      </c>
      <c r="B603" s="1" t="s">
        <v>1013</v>
      </c>
    </row>
    <row r="604" spans="1:2" x14ac:dyDescent="0.2">
      <c r="A604" s="1" t="s">
        <v>600</v>
      </c>
      <c r="B604" s="1" t="s">
        <v>1014</v>
      </c>
    </row>
    <row r="605" spans="1:2" x14ac:dyDescent="0.2">
      <c r="A605" s="1" t="s">
        <v>601</v>
      </c>
      <c r="B605" s="1" t="s">
        <v>1015</v>
      </c>
    </row>
    <row r="606" spans="1:2" x14ac:dyDescent="0.2">
      <c r="A606" s="1" t="s">
        <v>602</v>
      </c>
      <c r="B606" s="1" t="s">
        <v>1016</v>
      </c>
    </row>
    <row r="607" spans="1:2" x14ac:dyDescent="0.2">
      <c r="A607" s="1" t="s">
        <v>603</v>
      </c>
      <c r="B607" s="1" t="s">
        <v>1017</v>
      </c>
    </row>
    <row r="608" spans="1:2" x14ac:dyDescent="0.2">
      <c r="A608" s="1" t="s">
        <v>604</v>
      </c>
      <c r="B608" s="1" t="s">
        <v>1018</v>
      </c>
    </row>
    <row r="609" spans="1:2" x14ac:dyDescent="0.2">
      <c r="A609" s="1" t="s">
        <v>605</v>
      </c>
      <c r="B609" s="1" t="s">
        <v>1019</v>
      </c>
    </row>
    <row r="610" spans="1:2" x14ac:dyDescent="0.2">
      <c r="A610" s="1" t="s">
        <v>606</v>
      </c>
      <c r="B610" s="1" t="s">
        <v>1020</v>
      </c>
    </row>
    <row r="611" spans="1:2" x14ac:dyDescent="0.2">
      <c r="A611" s="1" t="s">
        <v>607</v>
      </c>
      <c r="B611" s="1" t="s">
        <v>1021</v>
      </c>
    </row>
    <row r="612" spans="1:2" x14ac:dyDescent="0.2">
      <c r="A612" s="1" t="s">
        <v>608</v>
      </c>
      <c r="B612" s="1" t="s">
        <v>1022</v>
      </c>
    </row>
    <row r="613" spans="1:2" x14ac:dyDescent="0.2">
      <c r="A613" s="1" t="s">
        <v>609</v>
      </c>
      <c r="B613" s="1" t="s">
        <v>1023</v>
      </c>
    </row>
    <row r="614" spans="1:2" x14ac:dyDescent="0.2">
      <c r="A614" s="1" t="s">
        <v>610</v>
      </c>
      <c r="B614" s="1" t="s">
        <v>1024</v>
      </c>
    </row>
    <row r="615" spans="1:2" x14ac:dyDescent="0.2">
      <c r="A615" s="1" t="s">
        <v>611</v>
      </c>
      <c r="B615" s="1" t="s">
        <v>1025</v>
      </c>
    </row>
    <row r="616" spans="1:2" x14ac:dyDescent="0.2">
      <c r="A616" s="1" t="s">
        <v>612</v>
      </c>
      <c r="B616" s="1" t="s">
        <v>1026</v>
      </c>
    </row>
    <row r="617" spans="1:2" x14ac:dyDescent="0.2">
      <c r="A617" s="1" t="s">
        <v>613</v>
      </c>
      <c r="B617" s="1" t="s">
        <v>1027</v>
      </c>
    </row>
    <row r="618" spans="1:2" x14ac:dyDescent="0.2">
      <c r="A618" s="1" t="s">
        <v>614</v>
      </c>
      <c r="B618" s="1" t="s">
        <v>1028</v>
      </c>
    </row>
    <row r="619" spans="1:2" x14ac:dyDescent="0.2">
      <c r="A619" s="1" t="s">
        <v>615</v>
      </c>
      <c r="B619" s="1" t="s">
        <v>1029</v>
      </c>
    </row>
    <row r="620" spans="1:2" x14ac:dyDescent="0.2">
      <c r="A620" s="1" t="s">
        <v>616</v>
      </c>
      <c r="B620" s="1" t="s">
        <v>1030</v>
      </c>
    </row>
    <row r="621" spans="1:2" x14ac:dyDescent="0.2">
      <c r="A621" s="1" t="s">
        <v>617</v>
      </c>
      <c r="B621" s="1" t="s">
        <v>1031</v>
      </c>
    </row>
    <row r="622" spans="1:2" x14ac:dyDescent="0.2">
      <c r="A622" s="1" t="s">
        <v>618</v>
      </c>
      <c r="B622" s="1" t="s">
        <v>1032</v>
      </c>
    </row>
    <row r="623" spans="1:2" x14ac:dyDescent="0.2">
      <c r="A623" s="1" t="s">
        <v>619</v>
      </c>
      <c r="B623" s="1" t="s">
        <v>1033</v>
      </c>
    </row>
    <row r="624" spans="1:2" x14ac:dyDescent="0.2">
      <c r="A624" s="1" t="s">
        <v>620</v>
      </c>
      <c r="B624" s="1" t="s">
        <v>1034</v>
      </c>
    </row>
    <row r="625" spans="1:2" x14ac:dyDescent="0.2">
      <c r="A625" s="1" t="s">
        <v>621</v>
      </c>
      <c r="B625" s="1" t="s">
        <v>1035</v>
      </c>
    </row>
    <row r="626" spans="1:2" x14ac:dyDescent="0.2">
      <c r="A626" s="1" t="s">
        <v>622</v>
      </c>
      <c r="B626" s="1" t="s">
        <v>1036</v>
      </c>
    </row>
    <row r="627" spans="1:2" x14ac:dyDescent="0.2">
      <c r="A627" s="1" t="s">
        <v>623</v>
      </c>
      <c r="B627" s="1" t="s">
        <v>1037</v>
      </c>
    </row>
    <row r="628" spans="1:2" x14ac:dyDescent="0.2">
      <c r="A628" s="1" t="s">
        <v>624</v>
      </c>
      <c r="B628" s="1" t="s">
        <v>1038</v>
      </c>
    </row>
    <row r="629" spans="1:2" x14ac:dyDescent="0.2">
      <c r="A629" s="1" t="s">
        <v>625</v>
      </c>
      <c r="B629" s="1" t="s">
        <v>1039</v>
      </c>
    </row>
    <row r="630" spans="1:2" x14ac:dyDescent="0.2">
      <c r="A630" s="1" t="s">
        <v>626</v>
      </c>
      <c r="B630" s="1" t="s">
        <v>1040</v>
      </c>
    </row>
    <row r="631" spans="1:2" x14ac:dyDescent="0.2">
      <c r="A631" s="1" t="s">
        <v>627</v>
      </c>
      <c r="B631" s="1" t="s">
        <v>1041</v>
      </c>
    </row>
    <row r="632" spans="1:2" x14ac:dyDescent="0.2">
      <c r="A632" s="1" t="s">
        <v>628</v>
      </c>
      <c r="B632" s="1" t="s">
        <v>1042</v>
      </c>
    </row>
    <row r="633" spans="1:2" x14ac:dyDescent="0.2">
      <c r="A633" s="1" t="s">
        <v>629</v>
      </c>
      <c r="B633" s="1" t="s">
        <v>1043</v>
      </c>
    </row>
    <row r="634" spans="1:2" x14ac:dyDescent="0.2">
      <c r="A634" s="1" t="s">
        <v>630</v>
      </c>
      <c r="B634" s="1" t="s">
        <v>990</v>
      </c>
    </row>
    <row r="635" spans="1:2" x14ac:dyDescent="0.2">
      <c r="A635" s="1" t="s">
        <v>631</v>
      </c>
      <c r="B635" s="1" t="s">
        <v>991</v>
      </c>
    </row>
    <row r="636" spans="1:2" x14ac:dyDescent="0.2">
      <c r="A636" s="1" t="s">
        <v>632</v>
      </c>
      <c r="B636" s="1" t="s">
        <v>992</v>
      </c>
    </row>
    <row r="637" spans="1:2" x14ac:dyDescent="0.2">
      <c r="A637" s="1" t="s">
        <v>633</v>
      </c>
      <c r="B637" s="1" t="s">
        <v>993</v>
      </c>
    </row>
    <row r="638" spans="1:2" x14ac:dyDescent="0.2">
      <c r="A638" s="1" t="s">
        <v>634</v>
      </c>
      <c r="B638" s="1" t="s">
        <v>994</v>
      </c>
    </row>
    <row r="639" spans="1:2" x14ac:dyDescent="0.2">
      <c r="A639" s="1" t="s">
        <v>635</v>
      </c>
      <c r="B639" s="1" t="s">
        <v>1044</v>
      </c>
    </row>
    <row r="640" spans="1:2" x14ac:dyDescent="0.2">
      <c r="A640" s="1" t="s">
        <v>636</v>
      </c>
      <c r="B640" s="1" t="s">
        <v>996</v>
      </c>
    </row>
    <row r="641" spans="1:2" x14ac:dyDescent="0.2">
      <c r="A641" s="1" t="s">
        <v>637</v>
      </c>
      <c r="B641" s="1" t="s">
        <v>1045</v>
      </c>
    </row>
    <row r="642" spans="1:2" x14ac:dyDescent="0.2">
      <c r="A642" s="1" t="s">
        <v>638</v>
      </c>
      <c r="B642" s="1" t="s">
        <v>998</v>
      </c>
    </row>
    <row r="643" spans="1:2" x14ac:dyDescent="0.2">
      <c r="A643" s="1" t="s">
        <v>639</v>
      </c>
      <c r="B643" s="1" t="s">
        <v>999</v>
      </c>
    </row>
    <row r="644" spans="1:2" x14ac:dyDescent="0.2">
      <c r="A644" s="1" t="s">
        <v>640</v>
      </c>
      <c r="B644" s="1" t="s">
        <v>1000</v>
      </c>
    </row>
    <row r="645" spans="1:2" x14ac:dyDescent="0.2">
      <c r="A645" s="1" t="s">
        <v>641</v>
      </c>
      <c r="B645" s="1" t="s">
        <v>1001</v>
      </c>
    </row>
    <row r="646" spans="1:2" x14ac:dyDescent="0.2">
      <c r="A646" s="1" t="s">
        <v>642</v>
      </c>
      <c r="B646" s="1" t="s">
        <v>1002</v>
      </c>
    </row>
    <row r="647" spans="1:2" x14ac:dyDescent="0.2">
      <c r="A647" s="1" t="s">
        <v>643</v>
      </c>
      <c r="B647" s="1" t="s">
        <v>1003</v>
      </c>
    </row>
    <row r="648" spans="1:2" x14ac:dyDescent="0.2">
      <c r="A648" s="1" t="s">
        <v>644</v>
      </c>
      <c r="B648" s="1" t="s">
        <v>1004</v>
      </c>
    </row>
    <row r="649" spans="1:2" x14ac:dyDescent="0.2">
      <c r="A649" s="1" t="s">
        <v>645</v>
      </c>
      <c r="B649" s="1" t="s">
        <v>1005</v>
      </c>
    </row>
    <row r="650" spans="1:2" x14ac:dyDescent="0.2">
      <c r="A650" s="1" t="s">
        <v>646</v>
      </c>
      <c r="B650" s="1" t="s">
        <v>1006</v>
      </c>
    </row>
    <row r="651" spans="1:2" x14ac:dyDescent="0.2">
      <c r="A651" s="1" t="s">
        <v>647</v>
      </c>
      <c r="B651" s="1" t="s">
        <v>1007</v>
      </c>
    </row>
    <row r="652" spans="1:2" x14ac:dyDescent="0.2">
      <c r="A652" s="1" t="s">
        <v>648</v>
      </c>
      <c r="B652" s="1" t="s">
        <v>1008</v>
      </c>
    </row>
    <row r="653" spans="1:2" x14ac:dyDescent="0.2">
      <c r="A653" s="1" t="s">
        <v>649</v>
      </c>
      <c r="B653" s="1" t="s">
        <v>1009</v>
      </c>
    </row>
    <row r="654" spans="1:2" x14ac:dyDescent="0.2">
      <c r="A654" s="1" t="s">
        <v>650</v>
      </c>
      <c r="B654" s="1" t="s">
        <v>1010</v>
      </c>
    </row>
    <row r="655" spans="1:2" x14ac:dyDescent="0.2">
      <c r="A655" s="1" t="s">
        <v>651</v>
      </c>
      <c r="B655" s="1" t="s">
        <v>1011</v>
      </c>
    </row>
    <row r="656" spans="1:2" x14ac:dyDescent="0.2">
      <c r="A656" s="1" t="s">
        <v>652</v>
      </c>
      <c r="B656" s="1" t="s">
        <v>1012</v>
      </c>
    </row>
    <row r="657" spans="1:2" x14ac:dyDescent="0.2">
      <c r="A657" s="1" t="s">
        <v>653</v>
      </c>
      <c r="B657" s="1" t="s">
        <v>1013</v>
      </c>
    </row>
    <row r="658" spans="1:2" x14ac:dyDescent="0.2">
      <c r="A658" s="1" t="s">
        <v>654</v>
      </c>
      <c r="B658" s="1" t="s">
        <v>1014</v>
      </c>
    </row>
    <row r="659" spans="1:2" x14ac:dyDescent="0.2">
      <c r="A659" s="1" t="s">
        <v>655</v>
      </c>
      <c r="B659" s="1" t="s">
        <v>1015</v>
      </c>
    </row>
    <row r="660" spans="1:2" x14ac:dyDescent="0.2">
      <c r="A660" s="1" t="s">
        <v>656</v>
      </c>
      <c r="B660" s="1" t="s">
        <v>1016</v>
      </c>
    </row>
    <row r="661" spans="1:2" x14ac:dyDescent="0.2">
      <c r="A661" s="1" t="s">
        <v>657</v>
      </c>
      <c r="B661" s="1" t="s">
        <v>1017</v>
      </c>
    </row>
    <row r="662" spans="1:2" x14ac:dyDescent="0.2">
      <c r="A662" s="1" t="s">
        <v>658</v>
      </c>
      <c r="B662" s="1" t="s">
        <v>1018</v>
      </c>
    </row>
    <row r="663" spans="1:2" x14ac:dyDescent="0.2">
      <c r="A663" s="1" t="s">
        <v>659</v>
      </c>
      <c r="B663" s="1" t="s">
        <v>1019</v>
      </c>
    </row>
    <row r="664" spans="1:2" x14ac:dyDescent="0.2">
      <c r="A664" s="1" t="s">
        <v>660</v>
      </c>
      <c r="B664" s="1" t="s">
        <v>1020</v>
      </c>
    </row>
    <row r="665" spans="1:2" x14ac:dyDescent="0.2">
      <c r="A665" s="1" t="s">
        <v>661</v>
      </c>
      <c r="B665" s="1" t="s">
        <v>1021</v>
      </c>
    </row>
    <row r="666" spans="1:2" x14ac:dyDescent="0.2">
      <c r="A666" s="1" t="s">
        <v>662</v>
      </c>
      <c r="B666" s="1" t="s">
        <v>1022</v>
      </c>
    </row>
    <row r="667" spans="1:2" x14ac:dyDescent="0.2">
      <c r="A667" s="1" t="s">
        <v>663</v>
      </c>
      <c r="B667" s="1" t="s">
        <v>1023</v>
      </c>
    </row>
    <row r="668" spans="1:2" x14ac:dyDescent="0.2">
      <c r="A668" s="1" t="s">
        <v>664</v>
      </c>
      <c r="B668" s="1" t="s">
        <v>1024</v>
      </c>
    </row>
    <row r="669" spans="1:2" x14ac:dyDescent="0.2">
      <c r="A669" s="1" t="s">
        <v>665</v>
      </c>
      <c r="B669" s="1" t="s">
        <v>1025</v>
      </c>
    </row>
    <row r="670" spans="1:2" x14ac:dyDescent="0.2">
      <c r="A670" s="1" t="s">
        <v>666</v>
      </c>
      <c r="B670" s="1" t="s">
        <v>1026</v>
      </c>
    </row>
    <row r="671" spans="1:2" x14ac:dyDescent="0.2">
      <c r="A671" s="1" t="s">
        <v>667</v>
      </c>
      <c r="B671" s="1" t="s">
        <v>1027</v>
      </c>
    </row>
    <row r="672" spans="1:2" x14ac:dyDescent="0.2">
      <c r="A672" s="1" t="s">
        <v>668</v>
      </c>
      <c r="B672" s="1" t="s">
        <v>1028</v>
      </c>
    </row>
    <row r="673" spans="1:2" x14ac:dyDescent="0.2">
      <c r="A673" s="1" t="s">
        <v>669</v>
      </c>
      <c r="B673" s="1" t="s">
        <v>1029</v>
      </c>
    </row>
    <row r="674" spans="1:2" x14ac:dyDescent="0.2">
      <c r="A674" s="1" t="s">
        <v>670</v>
      </c>
      <c r="B674" s="1" t="s">
        <v>1030</v>
      </c>
    </row>
    <row r="675" spans="1:2" x14ac:dyDescent="0.2">
      <c r="A675" s="1" t="s">
        <v>671</v>
      </c>
      <c r="B675" s="1" t="s">
        <v>1031</v>
      </c>
    </row>
    <row r="676" spans="1:2" x14ac:dyDescent="0.2">
      <c r="A676" s="1" t="s">
        <v>672</v>
      </c>
      <c r="B676" s="1" t="s">
        <v>1032</v>
      </c>
    </row>
    <row r="677" spans="1:2" x14ac:dyDescent="0.2">
      <c r="A677" s="1" t="s">
        <v>673</v>
      </c>
      <c r="B677" s="1" t="s">
        <v>1033</v>
      </c>
    </row>
    <row r="678" spans="1:2" x14ac:dyDescent="0.2">
      <c r="A678" s="1" t="s">
        <v>674</v>
      </c>
      <c r="B678" s="1" t="s">
        <v>1034</v>
      </c>
    </row>
    <row r="679" spans="1:2" x14ac:dyDescent="0.2">
      <c r="A679" s="1" t="s">
        <v>675</v>
      </c>
      <c r="B679" s="1" t="s">
        <v>1035</v>
      </c>
    </row>
    <row r="680" spans="1:2" x14ac:dyDescent="0.2">
      <c r="A680" s="1" t="s">
        <v>676</v>
      </c>
      <c r="B680" s="1" t="s">
        <v>1036</v>
      </c>
    </row>
    <row r="681" spans="1:2" x14ac:dyDescent="0.2">
      <c r="A681" s="1" t="s">
        <v>677</v>
      </c>
      <c r="B681" s="1" t="s">
        <v>1037</v>
      </c>
    </row>
    <row r="682" spans="1:2" x14ac:dyDescent="0.2">
      <c r="A682" s="1" t="s">
        <v>678</v>
      </c>
      <c r="B682" s="1" t="s">
        <v>1038</v>
      </c>
    </row>
    <row r="683" spans="1:2" x14ac:dyDescent="0.2">
      <c r="A683" s="1" t="s">
        <v>679</v>
      </c>
      <c r="B683" s="1" t="s">
        <v>1039</v>
      </c>
    </row>
    <row r="684" spans="1:2" x14ac:dyDescent="0.2">
      <c r="A684" s="1" t="s">
        <v>680</v>
      </c>
      <c r="B684" s="1" t="s">
        <v>1040</v>
      </c>
    </row>
    <row r="685" spans="1:2" x14ac:dyDescent="0.2">
      <c r="A685" s="1" t="s">
        <v>681</v>
      </c>
      <c r="B685" s="1" t="s">
        <v>1041</v>
      </c>
    </row>
    <row r="686" spans="1:2" x14ac:dyDescent="0.2">
      <c r="A686" s="1" t="s">
        <v>682</v>
      </c>
      <c r="B686" s="1" t="s">
        <v>1042</v>
      </c>
    </row>
    <row r="687" spans="1:2" x14ac:dyDescent="0.2">
      <c r="A687" s="1" t="s">
        <v>683</v>
      </c>
      <c r="B687" s="1" t="s">
        <v>1043</v>
      </c>
    </row>
    <row r="688" spans="1:2" x14ac:dyDescent="0.2">
      <c r="A688" s="1" t="s">
        <v>684</v>
      </c>
      <c r="B688" s="1" t="s">
        <v>990</v>
      </c>
    </row>
    <row r="689" spans="1:2" x14ac:dyDescent="0.2">
      <c r="A689" s="1" t="s">
        <v>685</v>
      </c>
      <c r="B689" s="1" t="s">
        <v>991</v>
      </c>
    </row>
    <row r="690" spans="1:2" x14ac:dyDescent="0.2">
      <c r="A690" s="1" t="s">
        <v>686</v>
      </c>
      <c r="B690" s="1" t="s">
        <v>992</v>
      </c>
    </row>
    <row r="691" spans="1:2" x14ac:dyDescent="0.2">
      <c r="A691" s="1" t="s">
        <v>687</v>
      </c>
      <c r="B691" s="1" t="s">
        <v>993</v>
      </c>
    </row>
    <row r="692" spans="1:2" x14ac:dyDescent="0.2">
      <c r="A692" s="1" t="s">
        <v>688</v>
      </c>
      <c r="B692" s="1" t="s">
        <v>994</v>
      </c>
    </row>
    <row r="693" spans="1:2" x14ac:dyDescent="0.2">
      <c r="A693" s="1" t="s">
        <v>689</v>
      </c>
      <c r="B693" s="1" t="s">
        <v>1044</v>
      </c>
    </row>
    <row r="694" spans="1:2" x14ac:dyDescent="0.2">
      <c r="A694" s="1" t="s">
        <v>690</v>
      </c>
      <c r="B694" s="1" t="s">
        <v>996</v>
      </c>
    </row>
    <row r="695" spans="1:2" x14ac:dyDescent="0.2">
      <c r="A695" s="1" t="s">
        <v>691</v>
      </c>
      <c r="B695" s="1" t="s">
        <v>1045</v>
      </c>
    </row>
    <row r="696" spans="1:2" x14ac:dyDescent="0.2">
      <c r="A696" s="1" t="s">
        <v>692</v>
      </c>
      <c r="B696" s="1" t="s">
        <v>998</v>
      </c>
    </row>
    <row r="697" spans="1:2" x14ac:dyDescent="0.2">
      <c r="A697" s="1" t="s">
        <v>693</v>
      </c>
      <c r="B697" s="1" t="s">
        <v>999</v>
      </c>
    </row>
    <row r="698" spans="1:2" x14ac:dyDescent="0.2">
      <c r="A698" s="1" t="s">
        <v>694</v>
      </c>
      <c r="B698" s="1" t="s">
        <v>1000</v>
      </c>
    </row>
    <row r="699" spans="1:2" x14ac:dyDescent="0.2">
      <c r="A699" s="1" t="s">
        <v>695</v>
      </c>
      <c r="B699" s="1" t="s">
        <v>1001</v>
      </c>
    </row>
    <row r="700" spans="1:2" x14ac:dyDescent="0.2">
      <c r="A700" s="1" t="s">
        <v>696</v>
      </c>
      <c r="B700" s="1" t="s">
        <v>1002</v>
      </c>
    </row>
    <row r="701" spans="1:2" x14ac:dyDescent="0.2">
      <c r="A701" s="1" t="s">
        <v>697</v>
      </c>
      <c r="B701" s="1" t="s">
        <v>1003</v>
      </c>
    </row>
    <row r="702" spans="1:2" x14ac:dyDescent="0.2">
      <c r="A702" s="1" t="s">
        <v>698</v>
      </c>
      <c r="B702" s="1" t="s">
        <v>1004</v>
      </c>
    </row>
    <row r="703" spans="1:2" x14ac:dyDescent="0.2">
      <c r="A703" s="1" t="s">
        <v>699</v>
      </c>
      <c r="B703" s="1" t="s">
        <v>1005</v>
      </c>
    </row>
    <row r="704" spans="1:2" x14ac:dyDescent="0.2">
      <c r="A704" s="1" t="s">
        <v>700</v>
      </c>
      <c r="B704" s="1" t="s">
        <v>1006</v>
      </c>
    </row>
    <row r="705" spans="1:2" x14ac:dyDescent="0.2">
      <c r="A705" s="1" t="s">
        <v>701</v>
      </c>
      <c r="B705" s="1" t="s">
        <v>1007</v>
      </c>
    </row>
    <row r="706" spans="1:2" x14ac:dyDescent="0.2">
      <c r="A706" s="1" t="s">
        <v>702</v>
      </c>
      <c r="B706" s="1" t="s">
        <v>1008</v>
      </c>
    </row>
    <row r="707" spans="1:2" x14ac:dyDescent="0.2">
      <c r="A707" s="1" t="s">
        <v>703</v>
      </c>
      <c r="B707" s="1" t="s">
        <v>1009</v>
      </c>
    </row>
    <row r="708" spans="1:2" x14ac:dyDescent="0.2">
      <c r="A708" s="1" t="s">
        <v>704</v>
      </c>
      <c r="B708" s="1" t="s">
        <v>1010</v>
      </c>
    </row>
    <row r="709" spans="1:2" x14ac:dyDescent="0.2">
      <c r="A709" s="1" t="s">
        <v>705</v>
      </c>
      <c r="B709" s="1" t="s">
        <v>1011</v>
      </c>
    </row>
    <row r="710" spans="1:2" x14ac:dyDescent="0.2">
      <c r="A710" s="1" t="s">
        <v>706</v>
      </c>
      <c r="B710" s="1" t="s">
        <v>1012</v>
      </c>
    </row>
    <row r="711" spans="1:2" x14ac:dyDescent="0.2">
      <c r="A711" s="1" t="s">
        <v>707</v>
      </c>
      <c r="B711" s="1" t="s">
        <v>1013</v>
      </c>
    </row>
    <row r="712" spans="1:2" x14ac:dyDescent="0.2">
      <c r="A712" s="1" t="s">
        <v>708</v>
      </c>
      <c r="B712" s="1" t="s">
        <v>1014</v>
      </c>
    </row>
    <row r="713" spans="1:2" x14ac:dyDescent="0.2">
      <c r="A713" s="1" t="s">
        <v>709</v>
      </c>
      <c r="B713" s="1" t="s">
        <v>1015</v>
      </c>
    </row>
    <row r="714" spans="1:2" x14ac:dyDescent="0.2">
      <c r="A714" s="1" t="s">
        <v>710</v>
      </c>
      <c r="B714" s="1" t="s">
        <v>1016</v>
      </c>
    </row>
    <row r="715" spans="1:2" x14ac:dyDescent="0.2">
      <c r="A715" s="1" t="s">
        <v>711</v>
      </c>
      <c r="B715" s="1" t="s">
        <v>1017</v>
      </c>
    </row>
    <row r="716" spans="1:2" x14ac:dyDescent="0.2">
      <c r="A716" s="1" t="s">
        <v>712</v>
      </c>
      <c r="B716" s="1" t="s">
        <v>1018</v>
      </c>
    </row>
    <row r="717" spans="1:2" x14ac:dyDescent="0.2">
      <c r="A717" s="1" t="s">
        <v>713</v>
      </c>
      <c r="B717" s="1" t="s">
        <v>1019</v>
      </c>
    </row>
    <row r="718" spans="1:2" x14ac:dyDescent="0.2">
      <c r="A718" s="1" t="s">
        <v>714</v>
      </c>
      <c r="B718" s="1" t="s">
        <v>1020</v>
      </c>
    </row>
    <row r="719" spans="1:2" x14ac:dyDescent="0.2">
      <c r="A719" s="1" t="s">
        <v>715</v>
      </c>
      <c r="B719" s="1" t="s">
        <v>1021</v>
      </c>
    </row>
    <row r="720" spans="1:2" x14ac:dyDescent="0.2">
      <c r="A720" s="1" t="s">
        <v>716</v>
      </c>
      <c r="B720" s="1" t="s">
        <v>1022</v>
      </c>
    </row>
    <row r="721" spans="1:2" x14ac:dyDescent="0.2">
      <c r="A721" s="1" t="s">
        <v>717</v>
      </c>
      <c r="B721" s="1" t="s">
        <v>1023</v>
      </c>
    </row>
    <row r="722" spans="1:2" x14ac:dyDescent="0.2">
      <c r="A722" s="1" t="s">
        <v>718</v>
      </c>
      <c r="B722" s="1" t="s">
        <v>1024</v>
      </c>
    </row>
    <row r="723" spans="1:2" x14ac:dyDescent="0.2">
      <c r="A723" s="1" t="s">
        <v>719</v>
      </c>
      <c r="B723" s="1" t="s">
        <v>1025</v>
      </c>
    </row>
    <row r="724" spans="1:2" x14ac:dyDescent="0.2">
      <c r="A724" s="1" t="s">
        <v>720</v>
      </c>
      <c r="B724" s="1" t="s">
        <v>1026</v>
      </c>
    </row>
    <row r="725" spans="1:2" x14ac:dyDescent="0.2">
      <c r="A725" s="1" t="s">
        <v>721</v>
      </c>
      <c r="B725" s="1" t="s">
        <v>1027</v>
      </c>
    </row>
    <row r="726" spans="1:2" x14ac:dyDescent="0.2">
      <c r="A726" s="1" t="s">
        <v>722</v>
      </c>
      <c r="B726" s="1" t="s">
        <v>1028</v>
      </c>
    </row>
    <row r="727" spans="1:2" x14ac:dyDescent="0.2">
      <c r="A727" s="1" t="s">
        <v>723</v>
      </c>
      <c r="B727" s="1" t="s">
        <v>1029</v>
      </c>
    </row>
    <row r="728" spans="1:2" x14ac:dyDescent="0.2">
      <c r="A728" s="1" t="s">
        <v>724</v>
      </c>
      <c r="B728" s="1" t="s">
        <v>1030</v>
      </c>
    </row>
    <row r="729" spans="1:2" x14ac:dyDescent="0.2">
      <c r="A729" s="1" t="s">
        <v>725</v>
      </c>
      <c r="B729" s="1" t="s">
        <v>1031</v>
      </c>
    </row>
    <row r="730" spans="1:2" x14ac:dyDescent="0.2">
      <c r="A730" s="1" t="s">
        <v>726</v>
      </c>
      <c r="B730" s="1" t="s">
        <v>1032</v>
      </c>
    </row>
    <row r="731" spans="1:2" x14ac:dyDescent="0.2">
      <c r="A731" s="1" t="s">
        <v>727</v>
      </c>
      <c r="B731" s="1" t="s">
        <v>1033</v>
      </c>
    </row>
    <row r="732" spans="1:2" x14ac:dyDescent="0.2">
      <c r="A732" s="1" t="s">
        <v>728</v>
      </c>
      <c r="B732" s="1" t="s">
        <v>1034</v>
      </c>
    </row>
    <row r="733" spans="1:2" x14ac:dyDescent="0.2">
      <c r="A733" s="1" t="s">
        <v>729</v>
      </c>
      <c r="B733" s="1" t="s">
        <v>1035</v>
      </c>
    </row>
    <row r="734" spans="1:2" x14ac:dyDescent="0.2">
      <c r="A734" s="1" t="s">
        <v>730</v>
      </c>
      <c r="B734" s="1" t="s">
        <v>1036</v>
      </c>
    </row>
    <row r="735" spans="1:2" x14ac:dyDescent="0.2">
      <c r="A735" s="1" t="s">
        <v>731</v>
      </c>
      <c r="B735" s="1" t="s">
        <v>1037</v>
      </c>
    </row>
    <row r="736" spans="1:2" x14ac:dyDescent="0.2">
      <c r="A736" s="1" t="s">
        <v>732</v>
      </c>
      <c r="B736" s="1" t="s">
        <v>1038</v>
      </c>
    </row>
    <row r="737" spans="1:2" x14ac:dyDescent="0.2">
      <c r="A737" s="1" t="s">
        <v>733</v>
      </c>
      <c r="B737" s="1" t="s">
        <v>1039</v>
      </c>
    </row>
    <row r="738" spans="1:2" x14ac:dyDescent="0.2">
      <c r="A738" s="1" t="s">
        <v>734</v>
      </c>
      <c r="B738" s="1" t="s">
        <v>1040</v>
      </c>
    </row>
    <row r="739" spans="1:2" x14ac:dyDescent="0.2">
      <c r="A739" s="1" t="s">
        <v>735</v>
      </c>
      <c r="B739" s="1" t="s">
        <v>1041</v>
      </c>
    </row>
    <row r="740" spans="1:2" x14ac:dyDescent="0.2">
      <c r="A740" s="1" t="s">
        <v>736</v>
      </c>
      <c r="B740" s="1" t="s">
        <v>1042</v>
      </c>
    </row>
    <row r="741" spans="1:2" x14ac:dyDescent="0.2">
      <c r="A741" s="1" t="s">
        <v>737</v>
      </c>
      <c r="B741" s="1" t="s">
        <v>1043</v>
      </c>
    </row>
    <row r="742" spans="1:2" x14ac:dyDescent="0.2">
      <c r="A742" s="1" t="s">
        <v>738</v>
      </c>
      <c r="B742" s="1" t="s">
        <v>990</v>
      </c>
    </row>
    <row r="743" spans="1:2" x14ac:dyDescent="0.2">
      <c r="A743" s="1" t="s">
        <v>739</v>
      </c>
      <c r="B743" s="1" t="s">
        <v>991</v>
      </c>
    </row>
    <row r="744" spans="1:2" x14ac:dyDescent="0.2">
      <c r="A744" s="1" t="s">
        <v>740</v>
      </c>
      <c r="B744" s="1" t="s">
        <v>992</v>
      </c>
    </row>
    <row r="745" spans="1:2" x14ac:dyDescent="0.2">
      <c r="A745" s="1" t="s">
        <v>741</v>
      </c>
      <c r="B745" s="1" t="s">
        <v>993</v>
      </c>
    </row>
    <row r="746" spans="1:2" x14ac:dyDescent="0.2">
      <c r="A746" s="1" t="s">
        <v>742</v>
      </c>
      <c r="B746" s="1" t="s">
        <v>994</v>
      </c>
    </row>
    <row r="747" spans="1:2" x14ac:dyDescent="0.2">
      <c r="A747" s="1" t="s">
        <v>743</v>
      </c>
      <c r="B747" s="1" t="s">
        <v>1044</v>
      </c>
    </row>
    <row r="748" spans="1:2" x14ac:dyDescent="0.2">
      <c r="A748" s="1" t="s">
        <v>744</v>
      </c>
      <c r="B748" s="1" t="s">
        <v>996</v>
      </c>
    </row>
    <row r="749" spans="1:2" x14ac:dyDescent="0.2">
      <c r="A749" s="1" t="s">
        <v>745</v>
      </c>
      <c r="B749" s="1" t="s">
        <v>1045</v>
      </c>
    </row>
    <row r="750" spans="1:2" x14ac:dyDescent="0.2">
      <c r="A750" s="1" t="s">
        <v>746</v>
      </c>
      <c r="B750" s="1" t="s">
        <v>998</v>
      </c>
    </row>
    <row r="751" spans="1:2" x14ac:dyDescent="0.2">
      <c r="A751" s="1" t="s">
        <v>747</v>
      </c>
      <c r="B751" s="1" t="s">
        <v>999</v>
      </c>
    </row>
    <row r="752" spans="1:2" x14ac:dyDescent="0.2">
      <c r="A752" s="1" t="s">
        <v>748</v>
      </c>
      <c r="B752" s="1" t="s">
        <v>1000</v>
      </c>
    </row>
    <row r="753" spans="1:2" x14ac:dyDescent="0.2">
      <c r="A753" s="1" t="s">
        <v>749</v>
      </c>
      <c r="B753" s="1" t="s">
        <v>1001</v>
      </c>
    </row>
    <row r="754" spans="1:2" x14ac:dyDescent="0.2">
      <c r="A754" s="1" t="s">
        <v>750</v>
      </c>
      <c r="B754" s="1" t="s">
        <v>1002</v>
      </c>
    </row>
    <row r="755" spans="1:2" x14ac:dyDescent="0.2">
      <c r="A755" s="1" t="s">
        <v>751</v>
      </c>
      <c r="B755" s="1" t="s">
        <v>1003</v>
      </c>
    </row>
    <row r="756" spans="1:2" x14ac:dyDescent="0.2">
      <c r="A756" s="1" t="s">
        <v>752</v>
      </c>
      <c r="B756" s="1" t="s">
        <v>1004</v>
      </c>
    </row>
    <row r="757" spans="1:2" x14ac:dyDescent="0.2">
      <c r="A757" s="1" t="s">
        <v>753</v>
      </c>
      <c r="B757" s="1" t="s">
        <v>1005</v>
      </c>
    </row>
    <row r="758" spans="1:2" x14ac:dyDescent="0.2">
      <c r="A758" s="1" t="s">
        <v>754</v>
      </c>
      <c r="B758" s="1" t="s">
        <v>1006</v>
      </c>
    </row>
    <row r="759" spans="1:2" x14ac:dyDescent="0.2">
      <c r="A759" s="1" t="s">
        <v>755</v>
      </c>
      <c r="B759" s="1" t="s">
        <v>1007</v>
      </c>
    </row>
    <row r="760" spans="1:2" x14ac:dyDescent="0.2">
      <c r="A760" s="1" t="s">
        <v>756</v>
      </c>
      <c r="B760" s="1" t="s">
        <v>1008</v>
      </c>
    </row>
    <row r="761" spans="1:2" x14ac:dyDescent="0.2">
      <c r="A761" s="1" t="s">
        <v>757</v>
      </c>
      <c r="B761" s="1" t="s">
        <v>1009</v>
      </c>
    </row>
    <row r="762" spans="1:2" x14ac:dyDescent="0.2">
      <c r="A762" s="1" t="s">
        <v>758</v>
      </c>
      <c r="B762" s="1" t="s">
        <v>1010</v>
      </c>
    </row>
    <row r="763" spans="1:2" x14ac:dyDescent="0.2">
      <c r="A763" s="1" t="s">
        <v>759</v>
      </c>
      <c r="B763" s="1" t="s">
        <v>1011</v>
      </c>
    </row>
    <row r="764" spans="1:2" x14ac:dyDescent="0.2">
      <c r="A764" s="1" t="s">
        <v>760</v>
      </c>
      <c r="B764" s="1" t="s">
        <v>1012</v>
      </c>
    </row>
    <row r="765" spans="1:2" x14ac:dyDescent="0.2">
      <c r="A765" s="1" t="s">
        <v>761</v>
      </c>
      <c r="B765" s="1" t="s">
        <v>1013</v>
      </c>
    </row>
    <row r="766" spans="1:2" x14ac:dyDescent="0.2">
      <c r="A766" s="1" t="s">
        <v>762</v>
      </c>
      <c r="B766" s="1" t="s">
        <v>1014</v>
      </c>
    </row>
    <row r="767" spans="1:2" x14ac:dyDescent="0.2">
      <c r="A767" s="1" t="s">
        <v>763</v>
      </c>
      <c r="B767" s="1" t="s">
        <v>1015</v>
      </c>
    </row>
    <row r="768" spans="1:2" x14ac:dyDescent="0.2">
      <c r="A768" s="1" t="s">
        <v>764</v>
      </c>
      <c r="B768" s="1" t="s">
        <v>1016</v>
      </c>
    </row>
    <row r="769" spans="1:2" x14ac:dyDescent="0.2">
      <c r="A769" s="1" t="s">
        <v>765</v>
      </c>
      <c r="B769" s="1" t="s">
        <v>1017</v>
      </c>
    </row>
    <row r="770" spans="1:2" x14ac:dyDescent="0.2">
      <c r="A770" s="1" t="s">
        <v>766</v>
      </c>
      <c r="B770" s="1" t="s">
        <v>1018</v>
      </c>
    </row>
    <row r="771" spans="1:2" x14ac:dyDescent="0.2">
      <c r="A771" s="1" t="s">
        <v>767</v>
      </c>
      <c r="B771" s="1" t="s">
        <v>1019</v>
      </c>
    </row>
    <row r="772" spans="1:2" x14ac:dyDescent="0.2">
      <c r="A772" s="1" t="s">
        <v>768</v>
      </c>
      <c r="B772" s="1" t="s">
        <v>1020</v>
      </c>
    </row>
    <row r="773" spans="1:2" x14ac:dyDescent="0.2">
      <c r="A773" s="1" t="s">
        <v>769</v>
      </c>
      <c r="B773" s="1" t="s">
        <v>1021</v>
      </c>
    </row>
    <row r="774" spans="1:2" x14ac:dyDescent="0.2">
      <c r="A774" s="1" t="s">
        <v>770</v>
      </c>
      <c r="B774" s="1" t="s">
        <v>1022</v>
      </c>
    </row>
    <row r="775" spans="1:2" x14ac:dyDescent="0.2">
      <c r="A775" s="1" t="s">
        <v>771</v>
      </c>
      <c r="B775" s="1" t="s">
        <v>1023</v>
      </c>
    </row>
    <row r="776" spans="1:2" x14ac:dyDescent="0.2">
      <c r="A776" s="1" t="s">
        <v>772</v>
      </c>
      <c r="B776" s="1" t="s">
        <v>1024</v>
      </c>
    </row>
    <row r="777" spans="1:2" x14ac:dyDescent="0.2">
      <c r="A777" s="1" t="s">
        <v>773</v>
      </c>
      <c r="B777" s="1" t="s">
        <v>1025</v>
      </c>
    </row>
    <row r="778" spans="1:2" x14ac:dyDescent="0.2">
      <c r="A778" s="1" t="s">
        <v>774</v>
      </c>
      <c r="B778" s="1" t="s">
        <v>1026</v>
      </c>
    </row>
    <row r="779" spans="1:2" x14ac:dyDescent="0.2">
      <c r="A779" s="1" t="s">
        <v>775</v>
      </c>
      <c r="B779" s="1" t="s">
        <v>1027</v>
      </c>
    </row>
    <row r="780" spans="1:2" x14ac:dyDescent="0.2">
      <c r="A780" s="1" t="s">
        <v>776</v>
      </c>
      <c r="B780" s="1" t="s">
        <v>1028</v>
      </c>
    </row>
    <row r="781" spans="1:2" x14ac:dyDescent="0.2">
      <c r="A781" s="1" t="s">
        <v>777</v>
      </c>
      <c r="B781" s="1" t="s">
        <v>1029</v>
      </c>
    </row>
    <row r="782" spans="1:2" x14ac:dyDescent="0.2">
      <c r="A782" s="1" t="s">
        <v>778</v>
      </c>
      <c r="B782" s="1" t="s">
        <v>1030</v>
      </c>
    </row>
    <row r="783" spans="1:2" x14ac:dyDescent="0.2">
      <c r="A783" s="1" t="s">
        <v>779</v>
      </c>
      <c r="B783" s="1" t="s">
        <v>1031</v>
      </c>
    </row>
    <row r="784" spans="1:2" x14ac:dyDescent="0.2">
      <c r="A784" s="1" t="s">
        <v>780</v>
      </c>
      <c r="B784" s="1" t="s">
        <v>1032</v>
      </c>
    </row>
    <row r="785" spans="1:6" x14ac:dyDescent="0.2">
      <c r="A785" s="1" t="s">
        <v>781</v>
      </c>
      <c r="B785" s="1" t="s">
        <v>1033</v>
      </c>
    </row>
    <row r="786" spans="1:6" x14ac:dyDescent="0.2">
      <c r="A786" s="1" t="s">
        <v>782</v>
      </c>
      <c r="B786" s="1" t="s">
        <v>1034</v>
      </c>
    </row>
    <row r="787" spans="1:6" x14ac:dyDescent="0.2">
      <c r="A787" s="1" t="s">
        <v>783</v>
      </c>
      <c r="B787" s="1" t="s">
        <v>1035</v>
      </c>
    </row>
    <row r="788" spans="1:6" x14ac:dyDescent="0.2">
      <c r="A788" s="1" t="s">
        <v>784</v>
      </c>
      <c r="B788" s="1" t="s">
        <v>1036</v>
      </c>
    </row>
    <row r="789" spans="1:6" x14ac:dyDescent="0.2">
      <c r="A789" s="1" t="s">
        <v>785</v>
      </c>
      <c r="B789" s="1" t="s">
        <v>1037</v>
      </c>
    </row>
    <row r="790" spans="1:6" x14ac:dyDescent="0.2">
      <c r="A790" s="1" t="s">
        <v>786</v>
      </c>
      <c r="B790" s="1" t="s">
        <v>1038</v>
      </c>
    </row>
    <row r="791" spans="1:6" x14ac:dyDescent="0.2">
      <c r="A791" s="1" t="s">
        <v>787</v>
      </c>
      <c r="B791" s="1" t="s">
        <v>1039</v>
      </c>
    </row>
    <row r="792" spans="1:6" x14ac:dyDescent="0.2">
      <c r="A792" s="1" t="s">
        <v>788</v>
      </c>
      <c r="B792" s="1" t="s">
        <v>1040</v>
      </c>
    </row>
    <row r="793" spans="1:6" x14ac:dyDescent="0.2">
      <c r="A793" s="1" t="s">
        <v>789</v>
      </c>
      <c r="B793" s="1" t="s">
        <v>1041</v>
      </c>
    </row>
    <row r="794" spans="1:6" x14ac:dyDescent="0.2">
      <c r="A794" s="1" t="s">
        <v>790</v>
      </c>
      <c r="B794" s="1" t="s">
        <v>1042</v>
      </c>
    </row>
    <row r="795" spans="1:6" x14ac:dyDescent="0.2">
      <c r="A795" s="1" t="s">
        <v>797</v>
      </c>
      <c r="B795" s="1" t="s">
        <v>1050</v>
      </c>
    </row>
    <row r="796" spans="1:6" x14ac:dyDescent="0.2">
      <c r="A796" s="1" t="s">
        <v>798</v>
      </c>
      <c r="B796" s="1" t="s">
        <v>1051</v>
      </c>
      <c r="F796" s="2"/>
    </row>
    <row r="797" spans="1:6" x14ac:dyDescent="0.2">
      <c r="A797" s="1" t="s">
        <v>1052</v>
      </c>
      <c r="B797" s="1" t="s">
        <v>1053</v>
      </c>
    </row>
    <row r="798" spans="1:6" x14ac:dyDescent="0.2">
      <c r="A798" s="2" t="s">
        <v>1091</v>
      </c>
      <c r="B798" s="4"/>
    </row>
    <row r="799" spans="1:6" x14ac:dyDescent="0.2">
      <c r="A799" s="1" t="s">
        <v>791</v>
      </c>
      <c r="B799" s="1" t="s">
        <v>1084</v>
      </c>
    </row>
    <row r="800" spans="1:6" x14ac:dyDescent="0.2">
      <c r="A800" s="1" t="s">
        <v>792</v>
      </c>
      <c r="B800" s="1" t="s">
        <v>1085</v>
      </c>
    </row>
    <row r="801" spans="1:2" x14ac:dyDescent="0.2">
      <c r="A801" s="1" t="s">
        <v>793</v>
      </c>
      <c r="B801" s="1" t="s">
        <v>1086</v>
      </c>
    </row>
    <row r="802" spans="1:2" x14ac:dyDescent="0.2">
      <c r="A802" s="1" t="s">
        <v>796</v>
      </c>
      <c r="B802" s="1" t="s">
        <v>1087</v>
      </c>
    </row>
    <row r="803" spans="1:2" x14ac:dyDescent="0.2">
      <c r="A803" s="1" t="s">
        <v>794</v>
      </c>
      <c r="B803" s="1" t="s">
        <v>1088</v>
      </c>
    </row>
    <row r="804" spans="1:2" x14ac:dyDescent="0.2">
      <c r="A804" s="1" t="s">
        <v>795</v>
      </c>
      <c r="B804" s="1" t="s">
        <v>1089</v>
      </c>
    </row>
    <row r="805" spans="1:2" x14ac:dyDescent="0.2">
      <c r="A805" s="1" t="s">
        <v>1054</v>
      </c>
      <c r="B805" s="1" t="s">
        <v>1090</v>
      </c>
    </row>
    <row r="806" spans="1:2" x14ac:dyDescent="0.2">
      <c r="A806" s="1" t="s">
        <v>1055</v>
      </c>
      <c r="B806" s="1" t="s">
        <v>1092</v>
      </c>
    </row>
    <row r="807" spans="1:2" x14ac:dyDescent="0.2">
      <c r="A807" s="1" t="s">
        <v>1056</v>
      </c>
      <c r="B807" s="1" t="s">
        <v>1093</v>
      </c>
    </row>
    <row r="808" spans="1:2" x14ac:dyDescent="0.2">
      <c r="A808" s="1" t="s">
        <v>1057</v>
      </c>
      <c r="B808" s="1" t="s">
        <v>1094</v>
      </c>
    </row>
    <row r="809" spans="1:2" x14ac:dyDescent="0.2">
      <c r="A809" s="1" t="s">
        <v>1058</v>
      </c>
      <c r="B809" s="1" t="s">
        <v>1095</v>
      </c>
    </row>
    <row r="810" spans="1:2" x14ac:dyDescent="0.2">
      <c r="A810" s="1" t="s">
        <v>1059</v>
      </c>
      <c r="B810" s="1" t="s">
        <v>1096</v>
      </c>
    </row>
    <row r="811" spans="1:2" x14ac:dyDescent="0.2">
      <c r="A811" s="1" t="s">
        <v>1060</v>
      </c>
      <c r="B811" s="1" t="s">
        <v>1097</v>
      </c>
    </row>
    <row r="812" spans="1:2" x14ac:dyDescent="0.2">
      <c r="A812" s="1" t="s">
        <v>1061</v>
      </c>
      <c r="B812" s="1" t="s">
        <v>1098</v>
      </c>
    </row>
    <row r="813" spans="1:2" x14ac:dyDescent="0.2">
      <c r="A813" s="1" t="s">
        <v>1062</v>
      </c>
      <c r="B813" s="1" t="s">
        <v>1099</v>
      </c>
    </row>
    <row r="814" spans="1:2" x14ac:dyDescent="0.2">
      <c r="A814" s="1" t="s">
        <v>1063</v>
      </c>
      <c r="B814" s="1" t="s">
        <v>1100</v>
      </c>
    </row>
    <row r="815" spans="1:2" x14ac:dyDescent="0.2">
      <c r="A815" s="1" t="s">
        <v>1064</v>
      </c>
      <c r="B815" s="1" t="s">
        <v>1101</v>
      </c>
    </row>
    <row r="816" spans="1:2" x14ac:dyDescent="0.2">
      <c r="A816" s="1" t="s">
        <v>1065</v>
      </c>
      <c r="B816" s="1" t="s">
        <v>1102</v>
      </c>
    </row>
    <row r="817" spans="1:2" x14ac:dyDescent="0.2">
      <c r="A817" s="1" t="s">
        <v>1066</v>
      </c>
      <c r="B817" s="1" t="s">
        <v>1103</v>
      </c>
    </row>
    <row r="818" spans="1:2" x14ac:dyDescent="0.2">
      <c r="A818" s="1" t="s">
        <v>1067</v>
      </c>
      <c r="B818" s="1" t="s">
        <v>1104</v>
      </c>
    </row>
    <row r="819" spans="1:2" x14ac:dyDescent="0.2">
      <c r="A819" s="1" t="s">
        <v>1068</v>
      </c>
      <c r="B819" s="1" t="s">
        <v>1105</v>
      </c>
    </row>
    <row r="820" spans="1:2" x14ac:dyDescent="0.2">
      <c r="A820" s="1" t="s">
        <v>1069</v>
      </c>
      <c r="B820" s="1" t="s">
        <v>1106</v>
      </c>
    </row>
    <row r="821" spans="1:2" x14ac:dyDescent="0.2">
      <c r="A821" s="1" t="s">
        <v>1070</v>
      </c>
      <c r="B821" s="1" t="s">
        <v>1107</v>
      </c>
    </row>
    <row r="822" spans="1:2" x14ac:dyDescent="0.2">
      <c r="A822" s="1" t="s">
        <v>1071</v>
      </c>
      <c r="B822" s="1" t="s">
        <v>1108</v>
      </c>
    </row>
    <row r="823" spans="1:2" x14ac:dyDescent="0.2">
      <c r="A823" s="1" t="s">
        <v>1072</v>
      </c>
      <c r="B823" s="1" t="s">
        <v>1109</v>
      </c>
    </row>
    <row r="824" spans="1:2" x14ac:dyDescent="0.2">
      <c r="A824" s="1" t="s">
        <v>1073</v>
      </c>
      <c r="B824" s="1" t="s">
        <v>1111</v>
      </c>
    </row>
    <row r="825" spans="1:2" x14ac:dyDescent="0.2">
      <c r="A825" s="1" t="s">
        <v>1074</v>
      </c>
      <c r="B825" s="1" t="s">
        <v>1110</v>
      </c>
    </row>
    <row r="826" spans="1:2" x14ac:dyDescent="0.2">
      <c r="A826" s="1" t="s">
        <v>1075</v>
      </c>
      <c r="B826" s="1" t="s">
        <v>1114</v>
      </c>
    </row>
    <row r="827" spans="1:2" x14ac:dyDescent="0.2">
      <c r="A827" s="1" t="s">
        <v>1076</v>
      </c>
      <c r="B827" s="1" t="s">
        <v>1112</v>
      </c>
    </row>
    <row r="828" spans="1:2" x14ac:dyDescent="0.2">
      <c r="A828" s="1" t="s">
        <v>1077</v>
      </c>
      <c r="B828" s="1" t="s">
        <v>1115</v>
      </c>
    </row>
    <row r="829" spans="1:2" x14ac:dyDescent="0.2">
      <c r="A829" s="1" t="s">
        <v>1078</v>
      </c>
      <c r="B829" s="1" t="s">
        <v>1113</v>
      </c>
    </row>
    <row r="830" spans="1:2" x14ac:dyDescent="0.2">
      <c r="A830" s="1" t="s">
        <v>1079</v>
      </c>
      <c r="B830" s="1" t="s">
        <v>1116</v>
      </c>
    </row>
    <row r="831" spans="1:2" x14ac:dyDescent="0.2">
      <c r="A831" s="1" t="s">
        <v>1080</v>
      </c>
      <c r="B831" s="1" t="s">
        <v>1117</v>
      </c>
    </row>
    <row r="832" spans="1:2" x14ac:dyDescent="0.2">
      <c r="A832" s="1" t="s">
        <v>1081</v>
      </c>
      <c r="B832" s="1" t="s">
        <v>1118</v>
      </c>
    </row>
    <row r="833" spans="1:2" x14ac:dyDescent="0.2">
      <c r="A833" s="1" t="s">
        <v>1082</v>
      </c>
      <c r="B833" s="1" t="s">
        <v>1119</v>
      </c>
    </row>
    <row r="834" spans="1:2" x14ac:dyDescent="0.2">
      <c r="A834" s="1" t="s">
        <v>1083</v>
      </c>
      <c r="B834" s="1" t="s">
        <v>1120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7F5A-648E-B049-9526-F31597772B46}">
  <dimension ref="A1:C4"/>
  <sheetViews>
    <sheetView workbookViewId="0">
      <selection activeCell="C1" sqref="C1:C4"/>
    </sheetView>
  </sheetViews>
  <sheetFormatPr baseColWidth="10" defaultRowHeight="15" x14ac:dyDescent="0.2"/>
  <cols>
    <col min="1" max="1" width="13.1640625" bestFit="1" customWidth="1"/>
  </cols>
  <sheetData>
    <row r="1" spans="1:3" x14ac:dyDescent="0.2">
      <c r="A1" s="1" t="s">
        <v>149</v>
      </c>
      <c r="B1" s="1" t="s">
        <v>1210</v>
      </c>
      <c r="C1" t="str">
        <f>"ifelse(cs$"&amp;A1&amp;"==1,"&amp;B1&amp;","</f>
        <v>ifelse(cs$Q01941_SQ001==1,Para conferência de dados,</v>
      </c>
    </row>
    <row r="2" spans="1:3" x14ac:dyDescent="0.2">
      <c r="A2" s="1" t="s">
        <v>150</v>
      </c>
      <c r="B2" s="1" t="s">
        <v>1211</v>
      </c>
      <c r="C2" t="str">
        <f t="shared" ref="C2:C4" si="0">"ifelse(cs$"&amp;A2&amp;"==1,"&amp;B2&amp;","</f>
        <v>ifelse(cs$Q01941_SQ002==1,Para construir painéis gerenciais e auxiliar no monitoramento de políticas,</v>
      </c>
    </row>
    <row r="3" spans="1:3" x14ac:dyDescent="0.2">
      <c r="A3" s="1" t="s">
        <v>151</v>
      </c>
      <c r="B3" s="1" t="s">
        <v>1212</v>
      </c>
      <c r="C3" t="str">
        <f t="shared" si="0"/>
        <v>ifelse(cs$Q01941_SQ003==1,Para evitar duplicidade de registros,</v>
      </c>
    </row>
    <row r="4" spans="1:3" x14ac:dyDescent="0.2">
      <c r="A4" s="1" t="s">
        <v>152</v>
      </c>
      <c r="B4" s="1" t="s">
        <v>1205</v>
      </c>
      <c r="C4" t="str">
        <f t="shared" si="0"/>
        <v>ifelse(cs$Q01941_other==1,Outros,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784D-F819-7844-B393-25B2AED59609}">
  <dimension ref="A1:E10"/>
  <sheetViews>
    <sheetView workbookViewId="0">
      <selection activeCell="E10" sqref="E10"/>
    </sheetView>
  </sheetViews>
  <sheetFormatPr baseColWidth="10" defaultRowHeight="15" x14ac:dyDescent="0.2"/>
  <cols>
    <col min="3" max="3" width="51" bestFit="1" customWidth="1"/>
  </cols>
  <sheetData>
    <row r="1" spans="1:5" x14ac:dyDescent="0.2">
      <c r="A1" s="1" t="s">
        <v>175</v>
      </c>
      <c r="B1" s="1" t="s">
        <v>1214</v>
      </c>
      <c r="C1" t="str">
        <f>"cs$barreira_a_plataformas_digitais_"&amp;B1&amp;" &lt;- ifelse(cs$"&amp;A1&amp;"==1,""1"",""0"")"</f>
        <v>cs$barreira_a_plataformas_digitais_legislacao &lt;- ifelse(cs$Q02561_SQ001==1,"1","0")</v>
      </c>
      <c r="D1" t="str">
        <f>"cs$barreira_a_plataformas_digitais_"&amp;B1&amp;" &lt;- factor("&amp;"cs$barreira_a_plataformas_digitais_"&amp;B1&amp;")"</f>
        <v>cs$barreira_a_plataformas_digitais_legislacao &lt;- factor(cs$barreira_a_plataformas_digitais_legislacao)</v>
      </c>
      <c r="E1" t="str">
        <f>"cs$barreira_a_plataformas_digitais_"&amp;B1&amp;", "</f>
        <v xml:space="preserve">cs$barreira_a_plataformas_digitais_legislacao, </v>
      </c>
    </row>
    <row r="2" spans="1:5" x14ac:dyDescent="0.2">
      <c r="A2" s="1" t="s">
        <v>176</v>
      </c>
      <c r="B2" s="1" t="s">
        <v>1213</v>
      </c>
      <c r="C2" t="str">
        <f t="shared" ref="C2:C10" si="0">"cs$barreira_a_plataformas_digitais_"&amp;B2&amp;" &lt;- ifelse(cs$"&amp;A2&amp;"==1,""1"",""0"")"</f>
        <v>cs$barreira_a_plataformas_digitais_infraestrutura &lt;- ifelse(cs$Q02561_SQ002==1,"1","0")</v>
      </c>
      <c r="D2" t="str">
        <f t="shared" ref="D2:D10" si="1">"cs$barreira_a_plataformas_digitais_"&amp;B2&amp;" &lt;- factor("&amp;"cs$barreira_a_plataformas_digitais_"&amp;B2&amp;")"</f>
        <v>cs$barreira_a_plataformas_digitais_infraestrutura &lt;- factor(cs$barreira_a_plataformas_digitais_infraestrutura)</v>
      </c>
      <c r="E2" t="str">
        <f>E1&amp;"cs$barreira_a_plataformas_digitais_"&amp;B1&amp;", "</f>
        <v xml:space="preserve">cs$barreira_a_plataformas_digitais_legislacao, cs$barreira_a_plataformas_digitais_legislacao, </v>
      </c>
    </row>
    <row r="3" spans="1:5" x14ac:dyDescent="0.2">
      <c r="A3" s="1" t="s">
        <v>177</v>
      </c>
      <c r="B3" s="1" t="s">
        <v>1221</v>
      </c>
      <c r="C3" t="str">
        <f t="shared" si="0"/>
        <v>cs$barreira_a_plataformas_digitais_integracao_organizacional &lt;- ifelse(cs$Q02561_SQ003==1,"1","0")</v>
      </c>
      <c r="D3" t="str">
        <f t="shared" si="1"/>
        <v>cs$barreira_a_plataformas_digitais_integracao_organizacional &lt;- factor(cs$barreira_a_plataformas_digitais_integracao_organizacional)</v>
      </c>
      <c r="E3" t="str">
        <f t="shared" ref="E3:E10" si="2">E2&amp;"cs$barreira_a_plataformas_digitais_"&amp;B2&amp;", "</f>
        <v xml:space="preserve">cs$barreira_a_plataformas_digitais_legislacao, cs$barreira_a_plataformas_digitais_legislacao, cs$barreira_a_plataformas_digitais_infraestrutura, </v>
      </c>
    </row>
    <row r="4" spans="1:5" x14ac:dyDescent="0.2">
      <c r="A4" s="1" t="s">
        <v>178</v>
      </c>
      <c r="B4" s="1" t="s">
        <v>1215</v>
      </c>
      <c r="C4" t="str">
        <f t="shared" si="0"/>
        <v>cs$barreira_a_plataformas_digitais_recursos_financeiros &lt;- ifelse(cs$Q02561_SQ004==1,"1","0")</v>
      </c>
      <c r="D4" t="str">
        <f t="shared" si="1"/>
        <v>cs$barreira_a_plataformas_digitais_recursos_financeiros &lt;- factor(cs$barreira_a_plataformas_digitais_recursos_financeiros)</v>
      </c>
      <c r="E4" t="str">
        <f t="shared" si="2"/>
        <v xml:space="preserve">cs$barreira_a_plataformas_digitais_legislacao, cs$barreira_a_plataformas_digitais_legislacao, cs$barreira_a_plataformas_digitais_infraestrutura, cs$barreira_a_plataformas_digitais_integracao_organizacional, </v>
      </c>
    </row>
    <row r="5" spans="1:5" x14ac:dyDescent="0.2">
      <c r="A5" s="1" t="s">
        <v>179</v>
      </c>
      <c r="B5" s="1" t="s">
        <v>1216</v>
      </c>
      <c r="C5" t="str">
        <f t="shared" si="0"/>
        <v>cs$barreira_a_plataformas_digitais_recursos_humanos &lt;- ifelse(cs$Q02561_SQ005==1,"1","0")</v>
      </c>
      <c r="D5" t="str">
        <f t="shared" si="1"/>
        <v>cs$barreira_a_plataformas_digitais_recursos_humanos &lt;- factor(cs$barreira_a_plataformas_digitais_recursos_humanos)</v>
      </c>
      <c r="E5" t="str">
        <f t="shared" si="2"/>
        <v xml:space="preserve">cs$barreira_a_plataformas_digitais_legislacao, cs$barreira_a_plataformas_digitais_legislacao, cs$barreira_a_plataformas_digitais_infraestrutura, cs$barreira_a_plataformas_digitais_integracao_organizacional, cs$barreira_a_plataformas_digitais_recursos_financeiros, </v>
      </c>
    </row>
    <row r="6" spans="1:5" x14ac:dyDescent="0.2">
      <c r="A6" s="1" t="s">
        <v>180</v>
      </c>
      <c r="B6" s="1" t="s">
        <v>1217</v>
      </c>
      <c r="C6" t="str">
        <f t="shared" si="0"/>
        <v>cs$barreira_a_plataformas_digitais_baixa_prioridade &lt;- ifelse(cs$Q02561_SQ006==1,"1","0")</v>
      </c>
      <c r="D6" t="str">
        <f t="shared" si="1"/>
        <v>cs$barreira_a_plataformas_digitais_baixa_prioridade &lt;- factor(cs$barreira_a_plataformas_digitais_baixa_prioridade)</v>
      </c>
      <c r="E6" t="str">
        <f t="shared" si="2"/>
        <v xml:space="preserve">cs$barreira_a_plataformas_digitais_legislacao, cs$barreira_a_plataformas_digitais_legislacao, cs$barreira_a_plataformas_digitais_infraestrutura, cs$barreira_a_plataformas_digitais_integracao_organizacional, cs$barreira_a_plataformas_digitais_recursos_financeiros, cs$barreira_a_plataformas_digitais_recursos_humanos, </v>
      </c>
    </row>
    <row r="7" spans="1:5" x14ac:dyDescent="0.2">
      <c r="A7" s="1" t="s">
        <v>181</v>
      </c>
      <c r="B7" s="1" t="s">
        <v>1218</v>
      </c>
      <c r="C7" t="str">
        <f t="shared" si="0"/>
        <v>cs$barreira_a_plataformas_digitais_deficiencias_junto_usuarios &lt;- ifelse(cs$Q02561_SQ007==1,"1","0")</v>
      </c>
      <c r="D7" t="str">
        <f t="shared" si="1"/>
        <v>cs$barreira_a_plataformas_digitais_deficiencias_junto_usuarios &lt;- factor(cs$barreira_a_plataformas_digitais_deficiencias_junto_usuarios)</v>
      </c>
      <c r="E7" t="str">
        <f t="shared" si="2"/>
        <v xml:space="preserve">cs$barreira_a_plataformas_digitais_legislacao, cs$barreira_a_plataformas_digitais_legislacao, cs$barreira_a_plataformas_digitais_infraestrutura, cs$barreira_a_plataformas_digitais_integracao_organizacional, cs$barreira_a_plataformas_digitais_recursos_financeiros, cs$barreira_a_plataformas_digitais_recursos_humanos, cs$barreira_a_plataformas_digitais_baixa_prioridade, </v>
      </c>
    </row>
    <row r="8" spans="1:5" x14ac:dyDescent="0.2">
      <c r="A8" s="1" t="s">
        <v>182</v>
      </c>
      <c r="B8" s="1" t="s">
        <v>1219</v>
      </c>
      <c r="C8" t="str">
        <f t="shared" si="0"/>
        <v>cs$barreira_a_plataformas_digitais_responsaveis_avessos_mudanca &lt;- ifelse(cs$Q02561_SQ008==1,"1","0")</v>
      </c>
      <c r="D8" t="str">
        <f t="shared" si="1"/>
        <v>cs$barreira_a_plataformas_digitais_responsaveis_avessos_mudanca &lt;- factor(cs$barreira_a_plataformas_digitais_responsaveis_avessos_mudanca)</v>
      </c>
      <c r="E8" t="str">
        <f t="shared" si="2"/>
        <v xml:space="preserve">cs$barreira_a_plataformas_digitais_legislacao, cs$barreira_a_plataformas_digitais_legislacao, cs$barreira_a_plataformas_digitais_infraestrutura, cs$barreira_a_plataformas_digitais_integracao_organizacional, cs$barreira_a_plataformas_digitais_recursos_financeiros, cs$barreira_a_plataformas_digitais_recursos_humanos, cs$barreira_a_plataformas_digitais_baixa_prioridade, cs$barreira_a_plataformas_digitais_deficiencias_junto_usuarios, </v>
      </c>
    </row>
    <row r="9" spans="1:5" x14ac:dyDescent="0.2">
      <c r="A9" s="1" t="s">
        <v>183</v>
      </c>
      <c r="B9" s="1" t="s">
        <v>1220</v>
      </c>
      <c r="C9" t="str">
        <f t="shared" si="0"/>
        <v>cs$barreira_a_plataformas_digitais_atores_externos_avessos_mudanca &lt;- ifelse(cs$Q02561_SQ009==1,"1","0")</v>
      </c>
      <c r="D9" t="str">
        <f t="shared" si="1"/>
        <v>cs$barreira_a_plataformas_digitais_atores_externos_avessos_mudanca &lt;- factor(cs$barreira_a_plataformas_digitais_atores_externos_avessos_mudanca)</v>
      </c>
      <c r="E9" t="str">
        <f t="shared" si="2"/>
        <v xml:space="preserve">cs$barreira_a_plataformas_digitais_legislacao, cs$barreira_a_plataformas_digitais_legislacao, cs$barreira_a_plataformas_digitais_infraestrutura, cs$barreira_a_plataformas_digitais_integracao_organizacional, cs$barreira_a_plataformas_digitais_recursos_financeiros, cs$barreira_a_plataformas_digitais_recursos_humanos, cs$barreira_a_plataformas_digitais_baixa_prioridade, cs$barreira_a_plataformas_digitais_deficiencias_junto_usuarios, cs$barreira_a_plataformas_digitais_responsaveis_avessos_mudanca, </v>
      </c>
    </row>
    <row r="10" spans="1:5" x14ac:dyDescent="0.2">
      <c r="A10" s="1" t="s">
        <v>184</v>
      </c>
      <c r="B10" s="1" t="s">
        <v>1156</v>
      </c>
      <c r="C10" t="str">
        <f t="shared" si="0"/>
        <v>cs$barreira_a_plataformas_digitais_outros &lt;- ifelse(cs$Q02561_other==1,"1","0")</v>
      </c>
      <c r="D10" t="str">
        <f t="shared" si="1"/>
        <v>cs$barreira_a_plataformas_digitais_outros &lt;- factor(cs$barreira_a_plataformas_digitais_outros)</v>
      </c>
      <c r="E10" t="str">
        <f t="shared" si="2"/>
        <v xml:space="preserve">cs$barreira_a_plataformas_digitais_legislacao, cs$barreira_a_plataformas_digitais_legislacao, cs$barreira_a_plataformas_digitais_infraestrutura, cs$barreira_a_plataformas_digitais_integracao_organizacional, cs$barreira_a_plataformas_digitais_recursos_financeiros, cs$barreira_a_plataformas_digitais_recursos_humanos, cs$barreira_a_plataformas_digitais_baixa_prioridade, cs$barreira_a_plataformas_digitais_deficiencias_junto_usuarios, cs$barreira_a_plataformas_digitais_responsaveis_avessos_mudanca, cs$barreira_a_plataformas_digitais_atores_externos_avessos_mudanca, 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3B20-D7E1-FB4D-B079-09F78B36BA0B}">
  <dimension ref="A1:F11"/>
  <sheetViews>
    <sheetView tabSelected="1" workbookViewId="0">
      <selection activeCell="F11" sqref="F11"/>
    </sheetView>
  </sheetViews>
  <sheetFormatPr baseColWidth="10" defaultRowHeight="15" x14ac:dyDescent="0.2"/>
  <cols>
    <col min="3" max="3" width="51" bestFit="1" customWidth="1"/>
  </cols>
  <sheetData>
    <row r="1" spans="1:6" x14ac:dyDescent="0.2">
      <c r="A1" s="1" t="s">
        <v>185</v>
      </c>
      <c r="B1" s="1" t="s">
        <v>1222</v>
      </c>
      <c r="C1" t="str">
        <f t="shared" ref="C1:C10" si="0">"cs$barreira_a_digitalizacao_"&amp;B1&amp;" &lt;- ifelse(cs$"&amp;A1&amp;"==1,""1"",""0"")"</f>
        <v>cs$barreira_a_digitalizacao_limites_alcancados &lt;- ifelse(cs$Q02562_SQ001==1,"1","0")</v>
      </c>
      <c r="D1" t="str">
        <f>"cs$barreira_a_digitalizacao_"&amp;B1&amp;" &lt;- factor("&amp;"cs$barreira_a_digitalizacao_"&amp;B1&amp;")"</f>
        <v>cs$barreira_a_digitalizacao_limites_alcancados &lt;- factor(cs$barreira_a_digitalizacao_limites_alcancados)</v>
      </c>
      <c r="E1" t="str">
        <f>"cs$barreira_a_digitalizacao_"&amp;B1&amp;", "</f>
        <v xml:space="preserve">cs$barreira_a_digitalizacao_limites_alcancados, </v>
      </c>
      <c r="F1" t="str">
        <f>E1&amp;", "</f>
        <v xml:space="preserve">cs$barreira_a_digitalizacao_limites_alcancados, , </v>
      </c>
    </row>
    <row r="2" spans="1:6" x14ac:dyDescent="0.2">
      <c r="A2" s="1" t="s">
        <v>186</v>
      </c>
      <c r="B2" s="1" t="s">
        <v>1214</v>
      </c>
      <c r="C2" t="str">
        <f t="shared" si="0"/>
        <v>cs$barreira_a_digitalizacao_legislacao &lt;- ifelse(cs$Q02562_SQ002==1,"1","0")</v>
      </c>
      <c r="D2" t="str">
        <f t="shared" ref="D2:D11" si="1">"cs$barreira_a_digitalizacao_"&amp;B2&amp;" &lt;- factor("&amp;"cs$barreira_a_digitalizacao_"&amp;B2&amp;")"</f>
        <v>cs$barreira_a_digitalizacao_legislacao &lt;- factor(cs$barreira_a_digitalizacao_legislacao)</v>
      </c>
      <c r="E2" t="str">
        <f t="shared" ref="E2:E11" si="2">"cs$barreira_a_digitalizacao_"&amp;B2&amp;", "</f>
        <v xml:space="preserve">cs$barreira_a_digitalizacao_legislacao, </v>
      </c>
      <c r="F2" t="str">
        <f>F1&amp;E2</f>
        <v xml:space="preserve">cs$barreira_a_digitalizacao_limites_alcancados, , cs$barreira_a_digitalizacao_legislacao, </v>
      </c>
    </row>
    <row r="3" spans="1:6" x14ac:dyDescent="0.2">
      <c r="A3" s="1" t="s">
        <v>187</v>
      </c>
      <c r="B3" s="1" t="s">
        <v>1213</v>
      </c>
      <c r="C3" t="str">
        <f t="shared" si="0"/>
        <v>cs$barreira_a_digitalizacao_infraestrutura &lt;- ifelse(cs$Q02562_SQ003==1,"1","0")</v>
      </c>
      <c r="D3" t="str">
        <f t="shared" si="1"/>
        <v>cs$barreira_a_digitalizacao_infraestrutura &lt;- factor(cs$barreira_a_digitalizacao_infraestrutura)</v>
      </c>
      <c r="E3" t="str">
        <f t="shared" si="2"/>
        <v xml:space="preserve">cs$barreira_a_digitalizacao_infraestrutura, </v>
      </c>
      <c r="F3" t="str">
        <f t="shared" ref="F3:F11" si="3">F2&amp;E3</f>
        <v xml:space="preserve">cs$barreira_a_digitalizacao_limites_alcancados, , cs$barreira_a_digitalizacao_legislacao, cs$barreira_a_digitalizacao_infraestrutura, </v>
      </c>
    </row>
    <row r="4" spans="1:6" x14ac:dyDescent="0.2">
      <c r="A4" s="1" t="s">
        <v>188</v>
      </c>
      <c r="B4" s="1" t="s">
        <v>1221</v>
      </c>
      <c r="C4" t="str">
        <f t="shared" si="0"/>
        <v>cs$barreira_a_digitalizacao_integracao_organizacional &lt;- ifelse(cs$Q02562_SQ004==1,"1","0")</v>
      </c>
      <c r="D4" t="str">
        <f t="shared" si="1"/>
        <v>cs$barreira_a_digitalizacao_integracao_organizacional &lt;- factor(cs$barreira_a_digitalizacao_integracao_organizacional)</v>
      </c>
      <c r="E4" t="str">
        <f t="shared" si="2"/>
        <v xml:space="preserve">cs$barreira_a_digitalizacao_integracao_organizacional, </v>
      </c>
      <c r="F4" t="str">
        <f t="shared" si="3"/>
        <v xml:space="preserve">cs$barreira_a_digitalizacao_limites_alcancados, , cs$barreira_a_digitalizacao_legislacao, cs$barreira_a_digitalizacao_infraestrutura, cs$barreira_a_digitalizacao_integracao_organizacional, </v>
      </c>
    </row>
    <row r="5" spans="1:6" x14ac:dyDescent="0.2">
      <c r="A5" s="1" t="s">
        <v>189</v>
      </c>
      <c r="B5" s="1" t="s">
        <v>1215</v>
      </c>
      <c r="C5" t="str">
        <f t="shared" si="0"/>
        <v>cs$barreira_a_digitalizacao_recursos_financeiros &lt;- ifelse(cs$Q02562_SQ005==1,"1","0")</v>
      </c>
      <c r="D5" t="str">
        <f t="shared" si="1"/>
        <v>cs$barreira_a_digitalizacao_recursos_financeiros &lt;- factor(cs$barreira_a_digitalizacao_recursos_financeiros)</v>
      </c>
      <c r="E5" t="str">
        <f t="shared" si="2"/>
        <v xml:space="preserve">cs$barreira_a_digitalizacao_recursos_financeiros, </v>
      </c>
      <c r="F5" t="str">
        <f t="shared" si="3"/>
        <v xml:space="preserve">cs$barreira_a_digitalizacao_limites_alcancados, , cs$barreira_a_digitalizacao_legislacao, cs$barreira_a_digitalizacao_infraestrutura, cs$barreira_a_digitalizacao_integracao_organizacional, cs$barreira_a_digitalizacao_recursos_financeiros, </v>
      </c>
    </row>
    <row r="6" spans="1:6" x14ac:dyDescent="0.2">
      <c r="A6" s="1" t="s">
        <v>190</v>
      </c>
      <c r="B6" s="1" t="s">
        <v>1216</v>
      </c>
      <c r="C6" t="str">
        <f t="shared" si="0"/>
        <v>cs$barreira_a_digitalizacao_recursos_humanos &lt;- ifelse(cs$Q02562_SQ006==1,"1","0")</v>
      </c>
      <c r="D6" t="str">
        <f t="shared" si="1"/>
        <v>cs$barreira_a_digitalizacao_recursos_humanos &lt;- factor(cs$barreira_a_digitalizacao_recursos_humanos)</v>
      </c>
      <c r="E6" t="str">
        <f t="shared" si="2"/>
        <v xml:space="preserve">cs$barreira_a_digitalizacao_recursos_humanos, </v>
      </c>
      <c r="F6" t="str">
        <f t="shared" si="3"/>
        <v xml:space="preserve">cs$barreira_a_digitalizacao_limites_alcancados, , cs$barreira_a_digitalizacao_legislacao, cs$barreira_a_digitalizacao_infraestrutura, cs$barreira_a_digitalizacao_integracao_organizacional, cs$barreira_a_digitalizacao_recursos_financeiros, cs$barreira_a_digitalizacao_recursos_humanos, </v>
      </c>
    </row>
    <row r="7" spans="1:6" x14ac:dyDescent="0.2">
      <c r="A7" s="1" t="s">
        <v>191</v>
      </c>
      <c r="B7" s="1" t="s">
        <v>1217</v>
      </c>
      <c r="C7" t="str">
        <f t="shared" si="0"/>
        <v>cs$barreira_a_digitalizacao_baixa_prioridade &lt;- ifelse(cs$Q02562_SQ007==1,"1","0")</v>
      </c>
      <c r="D7" t="str">
        <f t="shared" si="1"/>
        <v>cs$barreira_a_digitalizacao_baixa_prioridade &lt;- factor(cs$barreira_a_digitalizacao_baixa_prioridade)</v>
      </c>
      <c r="E7" t="str">
        <f t="shared" si="2"/>
        <v xml:space="preserve">cs$barreira_a_digitalizacao_baixa_prioridade, </v>
      </c>
      <c r="F7" t="str">
        <f t="shared" si="3"/>
        <v xml:space="preserve">cs$barreira_a_digitalizacao_limites_alcancados, , cs$barreira_a_digitalizacao_legislacao, cs$barreira_a_digitalizacao_infraestrutura, cs$barreira_a_digitalizacao_integracao_organizacional, cs$barreira_a_digitalizacao_recursos_financeiros, cs$barreira_a_digitalizacao_recursos_humanos, cs$barreira_a_digitalizacao_baixa_prioridade, </v>
      </c>
    </row>
    <row r="8" spans="1:6" x14ac:dyDescent="0.2">
      <c r="A8" s="1" t="s">
        <v>192</v>
      </c>
      <c r="B8" s="1" t="s">
        <v>1218</v>
      </c>
      <c r="C8" t="str">
        <f t="shared" si="0"/>
        <v>cs$barreira_a_digitalizacao_deficiencias_junto_usuarios &lt;- ifelse(cs$Q02562_SQ008==1,"1","0")</v>
      </c>
      <c r="D8" t="str">
        <f t="shared" si="1"/>
        <v>cs$barreira_a_digitalizacao_deficiencias_junto_usuarios &lt;- factor(cs$barreira_a_digitalizacao_deficiencias_junto_usuarios)</v>
      </c>
      <c r="E8" t="str">
        <f t="shared" si="2"/>
        <v xml:space="preserve">cs$barreira_a_digitalizacao_deficiencias_junto_usuarios, </v>
      </c>
      <c r="F8" t="str">
        <f t="shared" si="3"/>
        <v xml:space="preserve">cs$barreira_a_digitalizacao_limites_alcancados, , cs$barreira_a_digitalizacao_legislacao, cs$barreira_a_digitalizacao_infraestrutura, cs$barreira_a_digitalizacao_integracao_organizacional, cs$barreira_a_digitalizacao_recursos_financeiros, cs$barreira_a_digitalizacao_recursos_humanos, cs$barreira_a_digitalizacao_baixa_prioridade, cs$barreira_a_digitalizacao_deficiencias_junto_usuarios, </v>
      </c>
    </row>
    <row r="9" spans="1:6" x14ac:dyDescent="0.2">
      <c r="A9" s="1" t="s">
        <v>193</v>
      </c>
      <c r="B9" s="1" t="s">
        <v>1219</v>
      </c>
      <c r="C9" t="str">
        <f t="shared" si="0"/>
        <v>cs$barreira_a_digitalizacao_responsaveis_avessos_mudanca &lt;- ifelse(cs$Q02562_SQ009==1,"1","0")</v>
      </c>
      <c r="D9" t="str">
        <f t="shared" si="1"/>
        <v>cs$barreira_a_digitalizacao_responsaveis_avessos_mudanca &lt;- factor(cs$barreira_a_digitalizacao_responsaveis_avessos_mudanca)</v>
      </c>
      <c r="E9" t="str">
        <f t="shared" si="2"/>
        <v xml:space="preserve">cs$barreira_a_digitalizacao_responsaveis_avessos_mudanca, </v>
      </c>
      <c r="F9" t="str">
        <f t="shared" si="3"/>
        <v xml:space="preserve">cs$barreira_a_digitalizacao_limites_alcancados, , cs$barreira_a_digitalizacao_legislacao, cs$barreira_a_digitalizacao_infraestrutura, cs$barreira_a_digitalizacao_integracao_organizacional, cs$barreira_a_digitalizacao_recursos_financeiros, cs$barreira_a_digitalizacao_recursos_humanos, cs$barreira_a_digitalizacao_baixa_prioridade, cs$barreira_a_digitalizacao_deficiencias_junto_usuarios, cs$barreira_a_digitalizacao_responsaveis_avessos_mudanca, </v>
      </c>
    </row>
    <row r="10" spans="1:6" x14ac:dyDescent="0.2">
      <c r="A10" s="1" t="s">
        <v>194</v>
      </c>
      <c r="B10" s="1" t="s">
        <v>1220</v>
      </c>
      <c r="C10" t="str">
        <f t="shared" si="0"/>
        <v>cs$barreira_a_digitalizacao_atores_externos_avessos_mudanca &lt;- ifelse(cs$Q02562_SQ010==1,"1","0")</v>
      </c>
      <c r="D10" t="str">
        <f t="shared" si="1"/>
        <v>cs$barreira_a_digitalizacao_atores_externos_avessos_mudanca &lt;- factor(cs$barreira_a_digitalizacao_atores_externos_avessos_mudanca)</v>
      </c>
      <c r="E10" t="str">
        <f t="shared" si="2"/>
        <v xml:space="preserve">cs$barreira_a_digitalizacao_atores_externos_avessos_mudanca, </v>
      </c>
      <c r="F10" t="str">
        <f t="shared" si="3"/>
        <v xml:space="preserve">cs$barreira_a_digitalizacao_limites_alcancados, , cs$barreira_a_digitalizacao_legislacao, cs$barreira_a_digitalizacao_infraestrutura, cs$barreira_a_digitalizacao_integracao_organizacional, cs$barreira_a_digitalizacao_recursos_financeiros, cs$barreira_a_digitalizacao_recursos_humanos, cs$barreira_a_digitalizacao_baixa_prioridade, cs$barreira_a_digitalizacao_deficiencias_junto_usuarios, cs$barreira_a_digitalizacao_responsaveis_avessos_mudanca, cs$barreira_a_digitalizacao_atores_externos_avessos_mudanca, </v>
      </c>
    </row>
    <row r="11" spans="1:6" x14ac:dyDescent="0.2">
      <c r="A11" s="1" t="s">
        <v>195</v>
      </c>
      <c r="B11" s="1" t="s">
        <v>1156</v>
      </c>
      <c r="C11" t="str">
        <f>"cs$barreira_a_digitalizacao_"&amp;B11&amp;" &lt;- ifelse(cs$"&amp;A11&amp;"==1,""1"",""0"")"</f>
        <v>cs$barreira_a_digitalizacao_outros &lt;- ifelse(cs$Q02562_other==1,"1","0")</v>
      </c>
      <c r="D11" t="str">
        <f t="shared" si="1"/>
        <v>cs$barreira_a_digitalizacao_outros &lt;- factor(cs$barreira_a_digitalizacao_outros)</v>
      </c>
      <c r="E11" t="str">
        <f t="shared" si="2"/>
        <v xml:space="preserve">cs$barreira_a_digitalizacao_outros, </v>
      </c>
      <c r="F11" t="str">
        <f t="shared" si="3"/>
        <v xml:space="preserve">cs$barreira_a_digitalizacao_limites_alcancados, , cs$barreira_a_digitalizacao_legislacao, cs$barreira_a_digitalizacao_infraestrutura, cs$barreira_a_digitalizacao_integracao_organizacional, cs$barreira_a_digitalizacao_recursos_financeiros, cs$barreira_a_digitalizacao_recursos_humanos, cs$barreira_a_digitalizacao_baixa_prioridade, cs$barreira_a_digitalizacao_deficiencias_junto_usuarios, cs$barreira_a_digitalizacao_responsaveis_avessos_mudanca, cs$barreira_a_digitalizacao_atores_externos_avessos_mudanca, cs$barreira_a_digitalizacao_outros, 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2254-3F10-5648-910B-FFE2302A5E75}">
  <dimension ref="A1:F25"/>
  <sheetViews>
    <sheetView workbookViewId="0">
      <selection activeCell="D1" sqref="D1:D1048576"/>
    </sheetView>
  </sheetViews>
  <sheetFormatPr baseColWidth="10" defaultRowHeight="15" x14ac:dyDescent="0.2"/>
  <cols>
    <col min="2" max="2" width="15.5" bestFit="1" customWidth="1"/>
  </cols>
  <sheetData>
    <row r="1" spans="1:6" x14ac:dyDescent="0.2">
      <c r="A1" t="s">
        <v>25</v>
      </c>
      <c r="B1" t="str">
        <f>"cs$"&amp;A1</f>
        <v>cs$Q007_SQ025</v>
      </c>
      <c r="C1" t="s">
        <v>1123</v>
      </c>
      <c r="D1" s="1" t="str">
        <f t="shared" ref="D1:D25" si="0">"cs$"&amp;C1&amp;"&lt;- factor("&amp;B1&amp;")"</f>
        <v>cs$Atuacao_Assistencia_social&lt;- factor(cs$Q007_SQ025)</v>
      </c>
      <c r="E1" t="str">
        <f t="shared" ref="E1:E25" si="1">"cs$"&amp;C1&amp;","</f>
        <v>cs$Atuacao_Assistencia_social,</v>
      </c>
      <c r="F1" t="str">
        <f>E1</f>
        <v>cs$Atuacao_Assistencia_social,</v>
      </c>
    </row>
    <row r="2" spans="1:6" x14ac:dyDescent="0.2">
      <c r="A2" t="s">
        <v>26</v>
      </c>
      <c r="B2" t="str">
        <f t="shared" ref="B2:B25" si="2">"cs$"&amp;A2</f>
        <v>cs$Q007_SQ002</v>
      </c>
      <c r="C2" t="s">
        <v>1124</v>
      </c>
      <c r="D2" s="1" t="str">
        <f t="shared" si="0"/>
        <v>cs$Atuacao_Adm_Gestao_publica&lt;- factor(cs$Q007_SQ002)</v>
      </c>
      <c r="E2" t="str">
        <f t="shared" si="1"/>
        <v>cs$Atuacao_Adm_Gestao_publica,</v>
      </c>
      <c r="F2" t="str">
        <f>F1&amp;E2</f>
        <v>cs$Atuacao_Assistencia_social,cs$Atuacao_Adm_Gestao_publica,</v>
      </c>
    </row>
    <row r="3" spans="1:6" x14ac:dyDescent="0.2">
      <c r="A3" t="s">
        <v>27</v>
      </c>
      <c r="B3" t="str">
        <f t="shared" si="2"/>
        <v>cs$Q007_SQ003</v>
      </c>
      <c r="C3" t="s">
        <v>1125</v>
      </c>
      <c r="D3" s="1" t="str">
        <f t="shared" si="0"/>
        <v>cs$Atuacao_Agropecuaria_extrativismo_pesca&lt;- factor(cs$Q007_SQ003)</v>
      </c>
      <c r="E3" t="str">
        <f t="shared" si="1"/>
        <v>cs$Atuacao_Agropecuaria_extrativismo_pesca,</v>
      </c>
      <c r="F3" t="str">
        <f t="shared" ref="F3:F25" si="3">F2&amp;E3</f>
        <v>cs$Atuacao_Assistencia_social,cs$Atuacao_Adm_Gestao_publica,cs$Atuacao_Agropecuaria_extrativismo_pesca,</v>
      </c>
    </row>
    <row r="4" spans="1:6" x14ac:dyDescent="0.2">
      <c r="A4" t="s">
        <v>28</v>
      </c>
      <c r="B4" t="str">
        <f t="shared" si="2"/>
        <v>cs$Q007_SQ004</v>
      </c>
      <c r="C4" t="s">
        <v>1126</v>
      </c>
      <c r="D4" s="1" t="str">
        <f t="shared" si="0"/>
        <v>cs$Atuacao_Comercio_Servicos&lt;- factor(cs$Q007_SQ004)</v>
      </c>
      <c r="E4" t="str">
        <f t="shared" si="1"/>
        <v>cs$Atuacao_Comercio_Servicos,</v>
      </c>
      <c r="F4" t="str">
        <f t="shared" si="3"/>
        <v>cs$Atuacao_Assistencia_social,cs$Atuacao_Adm_Gestao_publica,cs$Atuacao_Agropecuaria_extrativismo_pesca,cs$Atuacao_Comercio_Servicos,</v>
      </c>
    </row>
    <row r="5" spans="1:6" x14ac:dyDescent="0.2">
      <c r="A5" t="s">
        <v>29</v>
      </c>
      <c r="B5" t="str">
        <f t="shared" si="2"/>
        <v>cs$Q007_SQ005</v>
      </c>
      <c r="C5" t="s">
        <v>1127</v>
      </c>
      <c r="D5" s="1" t="str">
        <f t="shared" si="0"/>
        <v>cs$Atuacao_Comunicacoes&lt;- factor(cs$Q007_SQ005)</v>
      </c>
      <c r="E5" t="str">
        <f t="shared" si="1"/>
        <v>cs$Atuacao_Comunicacoes,</v>
      </c>
      <c r="F5" t="str">
        <f t="shared" si="3"/>
        <v>cs$Atuacao_Assistencia_social,cs$Atuacao_Adm_Gestao_publica,cs$Atuacao_Agropecuaria_extrativismo_pesca,cs$Atuacao_Comercio_Servicos,cs$Atuacao_Comunicacoes,</v>
      </c>
    </row>
    <row r="6" spans="1:6" x14ac:dyDescent="0.2">
      <c r="A6" t="s">
        <v>30</v>
      </c>
      <c r="B6" t="str">
        <f t="shared" si="2"/>
        <v>cs$Q007_SQ006</v>
      </c>
      <c r="C6" t="s">
        <v>1128</v>
      </c>
      <c r="D6" s="1" t="str">
        <f t="shared" si="0"/>
        <v>cs$Atuacao_Cultura&lt;- factor(cs$Q007_SQ006)</v>
      </c>
      <c r="E6" t="str">
        <f t="shared" si="1"/>
        <v>cs$Atuacao_Cultura,</v>
      </c>
      <c r="F6" t="str">
        <f t="shared" si="3"/>
        <v>cs$Atuacao_Assistencia_social,cs$Atuacao_Adm_Gestao_publica,cs$Atuacao_Agropecuaria_extrativismo_pesca,cs$Atuacao_Comercio_Servicos,cs$Atuacao_Comunicacoes,cs$Atuacao_Cultura,</v>
      </c>
    </row>
    <row r="7" spans="1:6" x14ac:dyDescent="0.2">
      <c r="A7" t="s">
        <v>31</v>
      </c>
      <c r="B7" t="str">
        <f t="shared" si="2"/>
        <v>cs$Q007_SQ007</v>
      </c>
      <c r="C7" t="s">
        <v>1129</v>
      </c>
      <c r="D7" s="1" t="str">
        <f t="shared" si="0"/>
        <v>cs$Atuacao_Defesa&lt;- factor(cs$Q007_SQ007)</v>
      </c>
      <c r="E7" t="str">
        <f t="shared" si="1"/>
        <v>cs$Atuacao_Defesa,</v>
      </c>
      <c r="F7" t="str">
        <f t="shared" si="3"/>
        <v>cs$Atuacao_Assistencia_social,cs$Atuacao_Adm_Gestao_publica,cs$Atuacao_Agropecuaria_extrativismo_pesca,cs$Atuacao_Comercio_Servicos,cs$Atuacao_Comunicacoes,cs$Atuacao_Cultura,cs$Atuacao_Defesa,</v>
      </c>
    </row>
    <row r="8" spans="1:6" x14ac:dyDescent="0.2">
      <c r="A8" t="s">
        <v>32</v>
      </c>
      <c r="B8" t="str">
        <f t="shared" si="2"/>
        <v>cs$Q007_SQ026</v>
      </c>
      <c r="C8" t="s">
        <v>1130</v>
      </c>
      <c r="D8" s="1" t="str">
        <f t="shared" si="0"/>
        <v>cs$Atuacao_Direitos_humanos&lt;- factor(cs$Q007_SQ026)</v>
      </c>
      <c r="E8" t="str">
        <f t="shared" si="1"/>
        <v>cs$Atuacao_Direitos_humanos,</v>
      </c>
      <c r="F8" t="str">
        <f t="shared" si="3"/>
        <v>cs$Atuacao_Assistencia_social,cs$Atuacao_Adm_Gestao_publica,cs$Atuacao_Agropecuaria_extrativismo_pesca,cs$Atuacao_Comercio_Servicos,cs$Atuacao_Comunicacoes,cs$Atuacao_Cultura,cs$Atuacao_Defesa,cs$Atuacao_Direitos_humanos,</v>
      </c>
    </row>
    <row r="9" spans="1:6" x14ac:dyDescent="0.2">
      <c r="A9" t="s">
        <v>33</v>
      </c>
      <c r="B9" t="str">
        <f t="shared" si="2"/>
        <v>cs$Q007_SQ008</v>
      </c>
      <c r="C9" t="s">
        <v>1131</v>
      </c>
      <c r="D9" s="1" t="str">
        <f t="shared" si="0"/>
        <v>cs$Atuacao_Economia_financas&lt;- factor(cs$Q007_SQ008)</v>
      </c>
      <c r="E9" t="str">
        <f t="shared" si="1"/>
        <v>cs$Atuacao_Economia_financas,</v>
      </c>
      <c r="F9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</v>
      </c>
    </row>
    <row r="10" spans="1:6" x14ac:dyDescent="0.2">
      <c r="A10" t="s">
        <v>34</v>
      </c>
      <c r="B10" t="str">
        <f t="shared" si="2"/>
        <v>cs$Q007_SQ009</v>
      </c>
      <c r="C10" t="s">
        <v>1132</v>
      </c>
      <c r="D10" s="1" t="str">
        <f t="shared" si="0"/>
        <v>cs$Atuacao_Educacao&lt;- factor(cs$Q007_SQ009)</v>
      </c>
      <c r="E10" t="str">
        <f t="shared" si="1"/>
        <v>cs$Atuacao_Educacao,</v>
      </c>
      <c r="F10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</v>
      </c>
    </row>
    <row r="11" spans="1:6" x14ac:dyDescent="0.2">
      <c r="A11" t="s">
        <v>35</v>
      </c>
      <c r="B11" t="str">
        <f t="shared" si="2"/>
        <v>cs$Q007_SQ010</v>
      </c>
      <c r="C11" t="s">
        <v>1133</v>
      </c>
      <c r="D11" s="1" t="str">
        <f t="shared" si="0"/>
        <v>cs$Atuacao_Energia&lt;- factor(cs$Q007_SQ010)</v>
      </c>
      <c r="E11" t="str">
        <f t="shared" si="1"/>
        <v>cs$Atuacao_Energia,</v>
      </c>
      <c r="F11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</v>
      </c>
    </row>
    <row r="12" spans="1:6" x14ac:dyDescent="0.2">
      <c r="A12" t="s">
        <v>36</v>
      </c>
      <c r="B12" t="str">
        <f t="shared" si="2"/>
        <v>cs$Q007_SQ011</v>
      </c>
      <c r="C12" t="s">
        <v>1134</v>
      </c>
      <c r="D12" s="1" t="str">
        <f t="shared" si="0"/>
        <v>cs$Atuacao_Esporte_lazer&lt;- factor(cs$Q007_SQ011)</v>
      </c>
      <c r="E12" t="str">
        <f t="shared" si="1"/>
        <v>cs$Atuacao_Esporte_lazer,</v>
      </c>
      <c r="F12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</v>
      </c>
    </row>
    <row r="13" spans="1:6" x14ac:dyDescent="0.2">
      <c r="A13" t="s">
        <v>37</v>
      </c>
      <c r="B13" t="str">
        <f t="shared" si="2"/>
        <v>cs$Q007_SQ012</v>
      </c>
      <c r="C13" t="s">
        <v>1135</v>
      </c>
      <c r="D13" s="1" t="str">
        <f t="shared" si="0"/>
        <v>cs$Atuacao_Habitacao&lt;- factor(cs$Q007_SQ012)</v>
      </c>
      <c r="E13" t="str">
        <f t="shared" si="1"/>
        <v>cs$Atuacao_Habitacao,</v>
      </c>
      <c r="F13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</v>
      </c>
    </row>
    <row r="14" spans="1:6" x14ac:dyDescent="0.2">
      <c r="A14" t="s">
        <v>38</v>
      </c>
      <c r="B14" t="str">
        <f t="shared" si="2"/>
        <v>cs$Q007_SQ013</v>
      </c>
      <c r="C14" t="s">
        <v>1136</v>
      </c>
      <c r="D14" s="1" t="str">
        <f t="shared" si="0"/>
        <v>cs$Atuacao_Industria&lt;- factor(cs$Q007_SQ013)</v>
      </c>
      <c r="E14" t="str">
        <f t="shared" si="1"/>
        <v>cs$Atuacao_Industria,</v>
      </c>
      <c r="F14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</v>
      </c>
    </row>
    <row r="15" spans="1:6" x14ac:dyDescent="0.2">
      <c r="A15" t="s">
        <v>39</v>
      </c>
      <c r="B15" t="str">
        <f t="shared" si="2"/>
        <v>cs$Q007_SQ014</v>
      </c>
      <c r="C15" t="s">
        <v>1137</v>
      </c>
      <c r="D15" s="1" t="str">
        <f t="shared" si="0"/>
        <v>cs$Atuacao_Justica_seguranca_publica&lt;- factor(cs$Q007_SQ014)</v>
      </c>
      <c r="E15" t="str">
        <f t="shared" si="1"/>
        <v>cs$Atuacao_Justica_seguranca_publica,</v>
      </c>
      <c r="F15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cs$Atuacao_Justica_seguranca_publica,</v>
      </c>
    </row>
    <row r="16" spans="1:6" x14ac:dyDescent="0.2">
      <c r="A16" t="s">
        <v>40</v>
      </c>
      <c r="B16" t="str">
        <f t="shared" si="2"/>
        <v>cs$Q007_SQ015</v>
      </c>
      <c r="C16" t="s">
        <v>1138</v>
      </c>
      <c r="D16" s="1" t="str">
        <f t="shared" si="0"/>
        <v>cs$Atuacao_Meio_ambiente&lt;- factor(cs$Q007_SQ015)</v>
      </c>
      <c r="E16" t="str">
        <f t="shared" si="1"/>
        <v>cs$Atuacao_Meio_ambiente,</v>
      </c>
      <c r="F16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cs$Atuacao_Justica_seguranca_publica,cs$Atuacao_Meio_ambiente,</v>
      </c>
    </row>
    <row r="17" spans="1:6" x14ac:dyDescent="0.2">
      <c r="A17" t="s">
        <v>41</v>
      </c>
      <c r="B17" t="str">
        <f t="shared" si="2"/>
        <v>cs$Q007_SQ016</v>
      </c>
      <c r="C17" t="s">
        <v>1139</v>
      </c>
      <c r="D17" s="1" t="str">
        <f t="shared" si="0"/>
        <v>cs$Atuacao_Pesquisa_Ciencia_Inovacao_tecnologia&lt;- factor(cs$Q007_SQ016)</v>
      </c>
      <c r="E17" t="str">
        <f t="shared" si="1"/>
        <v>cs$Atuacao_Pesquisa_Ciencia_Inovacao_tecnologia,</v>
      </c>
      <c r="F17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cs$Atuacao_Justica_seguranca_publica,cs$Atuacao_Meio_ambiente,cs$Atuacao_Pesquisa_Ciencia_Inovacao_tecnologia,</v>
      </c>
    </row>
    <row r="18" spans="1:6" x14ac:dyDescent="0.2">
      <c r="A18" t="s">
        <v>42</v>
      </c>
      <c r="B18" t="str">
        <f t="shared" si="2"/>
        <v>cs$Q007_SQ017</v>
      </c>
      <c r="C18" t="s">
        <v>1140</v>
      </c>
      <c r="D18" s="1" t="str">
        <f t="shared" si="0"/>
        <v>cs$Atuacao_Previdencia&lt;- factor(cs$Q007_SQ017)</v>
      </c>
      <c r="E18" t="str">
        <f t="shared" si="1"/>
        <v>cs$Atuacao_Previdencia,</v>
      </c>
      <c r="F18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cs$Atuacao_Justica_seguranca_publica,cs$Atuacao_Meio_ambiente,cs$Atuacao_Pesquisa_Ciencia_Inovacao_tecnologia,cs$Atuacao_Previdencia,</v>
      </c>
    </row>
    <row r="19" spans="1:6" x14ac:dyDescent="0.2">
      <c r="A19" t="s">
        <v>43</v>
      </c>
      <c r="B19" t="str">
        <f t="shared" si="2"/>
        <v>cs$Q007_SQ018</v>
      </c>
      <c r="C19" t="s">
        <v>1141</v>
      </c>
      <c r="D19" s="1" t="str">
        <f t="shared" si="0"/>
        <v>cs$Atuacao_Relacoes_internacionais&lt;- factor(cs$Q007_SQ018)</v>
      </c>
      <c r="E19" t="str">
        <f t="shared" si="1"/>
        <v>cs$Atuacao_Relacoes_internacionais,</v>
      </c>
      <c r="F19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cs$Atuacao_Justica_seguranca_publica,cs$Atuacao_Meio_ambiente,cs$Atuacao_Pesquisa_Ciencia_Inovacao_tecnologia,cs$Atuacao_Previdencia,cs$Atuacao_Relacoes_internacionais,</v>
      </c>
    </row>
    <row r="20" spans="1:6" x14ac:dyDescent="0.2">
      <c r="A20" t="s">
        <v>44</v>
      </c>
      <c r="B20" t="str">
        <f t="shared" si="2"/>
        <v>cs$Q007_SQ019</v>
      </c>
      <c r="C20" t="s">
        <v>1142</v>
      </c>
      <c r="D20" s="1" t="str">
        <f t="shared" si="0"/>
        <v>cs$Atuacao_Saneamento&lt;- factor(cs$Q007_SQ019)</v>
      </c>
      <c r="E20" t="str">
        <f t="shared" si="1"/>
        <v>cs$Atuacao_Saneamento,</v>
      </c>
      <c r="F20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cs$Atuacao_Justica_seguranca_publica,cs$Atuacao_Meio_ambiente,cs$Atuacao_Pesquisa_Ciencia_Inovacao_tecnologia,cs$Atuacao_Previdencia,cs$Atuacao_Relacoes_internacionais,cs$Atuacao_Saneamento,</v>
      </c>
    </row>
    <row r="21" spans="1:6" x14ac:dyDescent="0.2">
      <c r="A21" t="s">
        <v>45</v>
      </c>
      <c r="B21" t="str">
        <f t="shared" si="2"/>
        <v>cs$Q007_SQ020</v>
      </c>
      <c r="C21" t="s">
        <v>1143</v>
      </c>
      <c r="D21" s="1" t="str">
        <f t="shared" si="0"/>
        <v>cs$Atuacao_Saude&lt;- factor(cs$Q007_SQ020)</v>
      </c>
      <c r="E21" t="str">
        <f t="shared" si="1"/>
        <v>cs$Atuacao_Saude,</v>
      </c>
      <c r="F21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cs$Atuacao_Justica_seguranca_publica,cs$Atuacao_Meio_ambiente,cs$Atuacao_Pesquisa_Ciencia_Inovacao_tecnologia,cs$Atuacao_Previdencia,cs$Atuacao_Relacoes_internacionais,cs$Atuacao_Saneamento,cs$Atuacao_Saude,</v>
      </c>
    </row>
    <row r="22" spans="1:6" x14ac:dyDescent="0.2">
      <c r="A22" t="s">
        <v>46</v>
      </c>
      <c r="B22" t="str">
        <f t="shared" si="2"/>
        <v>cs$Q007_SQ022</v>
      </c>
      <c r="C22" t="s">
        <v>1144</v>
      </c>
      <c r="D22" s="1" t="str">
        <f t="shared" si="0"/>
        <v>cs$Atuacao_Trabalho&lt;- factor(cs$Q007_SQ022)</v>
      </c>
      <c r="E22" t="str">
        <f t="shared" si="1"/>
        <v>cs$Atuacao_Trabalho,</v>
      </c>
      <c r="F22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cs$Atuacao_Justica_seguranca_publica,cs$Atuacao_Meio_ambiente,cs$Atuacao_Pesquisa_Ciencia_Inovacao_tecnologia,cs$Atuacao_Previdencia,cs$Atuacao_Relacoes_internacionais,cs$Atuacao_Saneamento,cs$Atuacao_Saude,cs$Atuacao_Trabalho,</v>
      </c>
    </row>
    <row r="23" spans="1:6" x14ac:dyDescent="0.2">
      <c r="A23" t="s">
        <v>47</v>
      </c>
      <c r="B23" t="str">
        <f t="shared" si="2"/>
        <v>cs$Q007_SQ023</v>
      </c>
      <c r="C23" t="s">
        <v>1145</v>
      </c>
      <c r="D23" s="1" t="str">
        <f t="shared" si="0"/>
        <v>cs$Atuacao_Transporte&lt;- factor(cs$Q007_SQ023)</v>
      </c>
      <c r="E23" t="str">
        <f t="shared" si="1"/>
        <v>cs$Atuacao_Transporte,</v>
      </c>
      <c r="F23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cs$Atuacao_Justica_seguranca_publica,cs$Atuacao_Meio_ambiente,cs$Atuacao_Pesquisa_Ciencia_Inovacao_tecnologia,cs$Atuacao_Previdencia,cs$Atuacao_Relacoes_internacionais,cs$Atuacao_Saneamento,cs$Atuacao_Saude,cs$Atuacao_Trabalho,cs$Atuacao_Transporte,</v>
      </c>
    </row>
    <row r="24" spans="1:6" x14ac:dyDescent="0.2">
      <c r="A24" t="s">
        <v>48</v>
      </c>
      <c r="B24" t="str">
        <f t="shared" si="2"/>
        <v>cs$Q007_r467sq0</v>
      </c>
      <c r="C24" t="s">
        <v>1146</v>
      </c>
      <c r="D24" s="1" t="str">
        <f t="shared" si="0"/>
        <v>cs$Atuacao_Urbanismo&lt;- factor(cs$Q007_r467sq0)</v>
      </c>
      <c r="E24" t="str">
        <f t="shared" si="1"/>
        <v>cs$Atuacao_Urbanismo,</v>
      </c>
      <c r="F24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cs$Atuacao_Justica_seguranca_publica,cs$Atuacao_Meio_ambiente,cs$Atuacao_Pesquisa_Ciencia_Inovacao_tecnologia,cs$Atuacao_Previdencia,cs$Atuacao_Relacoes_internacionais,cs$Atuacao_Saneamento,cs$Atuacao_Saude,cs$Atuacao_Trabalho,cs$Atuacao_Transporte,cs$Atuacao_Urbanismo,</v>
      </c>
    </row>
    <row r="25" spans="1:6" x14ac:dyDescent="0.2">
      <c r="A25" t="s">
        <v>49</v>
      </c>
      <c r="B25" t="str">
        <f t="shared" si="2"/>
        <v>cs$Q007_outros</v>
      </c>
      <c r="C25" t="s">
        <v>1147</v>
      </c>
      <c r="D25" s="1" t="str">
        <f t="shared" si="0"/>
        <v>cs$Atuacao_Outros&lt;- factor(cs$Q007_outros)</v>
      </c>
      <c r="E25" t="str">
        <f t="shared" si="1"/>
        <v>cs$Atuacao_Outros,</v>
      </c>
      <c r="F25" t="str">
        <f t="shared" si="3"/>
        <v>cs$Atuacao_Assistencia_social,cs$Atuacao_Adm_Gestao_publica,cs$Atuacao_Agropecuaria_extrativismo_pesca,cs$Atuacao_Comercio_Servicos,cs$Atuacao_Comunicacoes,cs$Atuacao_Cultura,cs$Atuacao_Defesa,cs$Atuacao_Direitos_humanos,cs$Atuacao_Economia_financas,cs$Atuacao_Educacao,cs$Atuacao_Energia,cs$Atuacao_Esporte_lazer,cs$Atuacao_Habitacao,cs$Atuacao_Industria,cs$Atuacao_Justica_seguranca_publica,cs$Atuacao_Meio_ambiente,cs$Atuacao_Pesquisa_Ciencia_Inovacao_tecnologia,cs$Atuacao_Previdencia,cs$Atuacao_Relacoes_internacionais,cs$Atuacao_Saneamento,cs$Atuacao_Saude,cs$Atuacao_Trabalho,cs$Atuacao_Transporte,cs$Atuacao_Urbanismo,cs$Atuacao_Outros,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4DA2-6B97-D74D-A325-FA1803F4A6AF}">
  <dimension ref="A1:F25"/>
  <sheetViews>
    <sheetView topLeftCell="C1" workbookViewId="0">
      <selection activeCell="F1" sqref="F1"/>
    </sheetView>
  </sheetViews>
  <sheetFormatPr baseColWidth="10" defaultRowHeight="15" x14ac:dyDescent="0.2"/>
  <cols>
    <col min="2" max="2" width="57" bestFit="1" customWidth="1"/>
    <col min="4" max="4" width="41.5" customWidth="1"/>
    <col min="5" max="5" width="56.6640625" customWidth="1"/>
  </cols>
  <sheetData>
    <row r="1" spans="1:6" x14ac:dyDescent="0.2">
      <c r="A1" s="1" t="s">
        <v>51</v>
      </c>
      <c r="B1" s="1" t="s">
        <v>1157</v>
      </c>
      <c r="C1" s="1" t="s">
        <v>848</v>
      </c>
      <c r="D1" t="str">
        <f>"cs$categoria_"&amp;B1</f>
        <v>cs$categoria_apoio_assistencia_tecnica</v>
      </c>
      <c r="E1" s="1" t="str">
        <f>"cs$categoria_"&amp;B1&amp;"&lt;- factor(cs$"&amp;A1&amp;")"</f>
        <v>cs$categoria_apoio_assistencia_tecnica&lt;- factor(cs$Q008_SQ002)</v>
      </c>
      <c r="F1" t="str">
        <f>D1&amp;","</f>
        <v>cs$categoria_apoio_assistencia_tecnica,</v>
      </c>
    </row>
    <row r="2" spans="1:6" x14ac:dyDescent="0.2">
      <c r="A2" s="1" t="s">
        <v>52</v>
      </c>
      <c r="B2" s="1" t="s">
        <v>1148</v>
      </c>
      <c r="C2" s="1" t="s">
        <v>849</v>
      </c>
      <c r="D2" t="str">
        <f t="shared" ref="D2:D10" si="0">"cs$categoria_"&amp;B2</f>
        <v>cs$categoria_assistencia_acolhimento_aconselhamento_individual</v>
      </c>
      <c r="E2" s="1" t="str">
        <f t="shared" ref="E2:E10" si="1">"cs$categoria_"&amp;B2&amp;"&lt;- factor(cs$"&amp;A2&amp;")"</f>
        <v>cs$categoria_assistencia_acolhimento_aconselhamento_individual&lt;- factor(cs$Q008_SQ003)</v>
      </c>
      <c r="F2" t="str">
        <f>F1&amp;D2&amp;","</f>
        <v>cs$categoria_apoio_assistencia_tecnica,cs$categoria_assistencia_acolhimento_aconselhamento_individual,</v>
      </c>
    </row>
    <row r="3" spans="1:6" x14ac:dyDescent="0.2">
      <c r="A3" s="1" t="s">
        <v>53</v>
      </c>
      <c r="B3" s="1" t="s">
        <v>1149</v>
      </c>
      <c r="C3" s="1" t="s">
        <v>850</v>
      </c>
      <c r="D3" t="str">
        <f t="shared" si="0"/>
        <v>cs$categoria_cadastramento_emissao_documento</v>
      </c>
      <c r="E3" s="1" t="str">
        <f t="shared" si="1"/>
        <v>cs$categoria_cadastramento_emissao_documento&lt;- factor(cs$Q008_SQ004)</v>
      </c>
      <c r="F3" t="str">
        <f t="shared" ref="F3:F10" si="2">F2&amp;D3&amp;","</f>
        <v>cs$categoria_apoio_assistencia_tecnica,cs$categoria_assistencia_acolhimento_aconselhamento_individual,cs$categoria_cadastramento_emissao_documento,</v>
      </c>
    </row>
    <row r="4" spans="1:6" x14ac:dyDescent="0.2">
      <c r="A4" s="1" t="s">
        <v>54</v>
      </c>
      <c r="B4" s="1" t="s">
        <v>1150</v>
      </c>
      <c r="C4" s="1" t="s">
        <v>851</v>
      </c>
      <c r="D4" t="str">
        <f t="shared" si="0"/>
        <v>cs$categoria_fomento_financiamento</v>
      </c>
      <c r="E4" s="1" t="str">
        <f t="shared" si="1"/>
        <v>cs$categoria_fomento_financiamento&lt;- factor(cs$Q008_SQ005)</v>
      </c>
      <c r="F4" t="str">
        <f t="shared" si="2"/>
        <v>cs$categoria_apoio_assistencia_tecnica,cs$categoria_assistencia_acolhimento_aconselhamento_individual,cs$categoria_cadastramento_emissao_documento,cs$categoria_fomento_financiamento,</v>
      </c>
    </row>
    <row r="5" spans="1:6" x14ac:dyDescent="0.2">
      <c r="A5" s="1" t="s">
        <v>55</v>
      </c>
      <c r="B5" s="1" t="s">
        <v>1151</v>
      </c>
      <c r="C5" s="1" t="s">
        <v>852</v>
      </c>
      <c r="D5" t="str">
        <f t="shared" si="0"/>
        <v>cs$categoria_formaçao_capacitacao</v>
      </c>
      <c r="E5" s="1" t="str">
        <f t="shared" si="1"/>
        <v>cs$categoria_formaçao_capacitacao&lt;- factor(cs$Q008_SQ006)</v>
      </c>
      <c r="F5" t="str">
        <f t="shared" si="2"/>
        <v>cs$categoria_apoio_assistencia_tecnica,cs$categoria_assistencia_acolhimento_aconselhamento_individual,cs$categoria_cadastramento_emissao_documento,cs$categoria_fomento_financiamento,cs$categoria_formaçao_capacitacao,</v>
      </c>
    </row>
    <row r="6" spans="1:6" x14ac:dyDescent="0.2">
      <c r="A6" s="1" t="s">
        <v>56</v>
      </c>
      <c r="B6" s="1" t="s">
        <v>1152</v>
      </c>
      <c r="C6" s="1" t="s">
        <v>853</v>
      </c>
      <c r="D6" t="str">
        <f t="shared" si="0"/>
        <v>cs$categoria_medicao_resolucao_conflitos</v>
      </c>
      <c r="E6" s="1" t="str">
        <f t="shared" si="1"/>
        <v>cs$categoria_medicao_resolucao_conflitos&lt;- factor(cs$Q008_SQ007)</v>
      </c>
      <c r="F6" t="str">
        <f t="shared" si="2"/>
        <v>cs$categoria_apoio_assistencia_tecnica,cs$categoria_assistencia_acolhimento_aconselhamento_individual,cs$categoria_cadastramento_emissao_documento,cs$categoria_fomento_financiamento,cs$categoria_formaçao_capacitacao,cs$categoria_medicao_resolucao_conflitos,</v>
      </c>
    </row>
    <row r="7" spans="1:6" x14ac:dyDescent="0.2">
      <c r="A7" s="1" t="s">
        <v>57</v>
      </c>
      <c r="B7" s="1" t="s">
        <v>1153</v>
      </c>
      <c r="C7" s="1" t="s">
        <v>854</v>
      </c>
      <c r="D7" t="str">
        <f t="shared" si="0"/>
        <v>cs$categoria_obtencao_autorizacoes_permissoes_licencas_certificacoes_qualificacoes</v>
      </c>
      <c r="E7" s="1" t="str">
        <f t="shared" si="1"/>
        <v>cs$categoria_obtencao_autorizacoes_permissoes_licencas_certificacoes_qualificacoes&lt;- factor(cs$Q008_SQ008)</v>
      </c>
      <c r="F7" t="str">
        <f t="shared" si="2"/>
        <v>cs$categoria_apoio_assistencia_tecnica,cs$categoria_assistencia_acolhimento_aconselhamento_individual,cs$categoria_cadastramento_emissao_documento,cs$categoria_fomento_financiamento,cs$categoria_formaçao_capacitacao,cs$categoria_medicao_resolucao_conflitos,cs$categoria_obtencao_autorizacoes_permissoes_licencas_certificacoes_qualificacoes,</v>
      </c>
    </row>
    <row r="8" spans="1:6" x14ac:dyDescent="0.2">
      <c r="A8" s="1" t="s">
        <v>58</v>
      </c>
      <c r="B8" s="1" t="s">
        <v>1154</v>
      </c>
      <c r="C8" s="1" t="s">
        <v>855</v>
      </c>
      <c r="D8" t="str">
        <f t="shared" si="0"/>
        <v>cs$categoria_obtencao_beneficios</v>
      </c>
      <c r="E8" s="1" t="str">
        <f t="shared" si="1"/>
        <v>cs$categoria_obtencao_beneficios&lt;- factor(cs$Q008_SQ009)</v>
      </c>
      <c r="F8" t="str">
        <f t="shared" si="2"/>
        <v>cs$categoria_apoio_assistencia_tecnica,cs$categoria_assistencia_acolhimento_aconselhamento_individual,cs$categoria_cadastramento_emissao_documento,cs$categoria_fomento_financiamento,cs$categoria_formaçao_capacitacao,cs$categoria_medicao_resolucao_conflitos,cs$categoria_obtencao_autorizacoes_permissoes_licencas_certificacoes_qualificacoes,cs$categoria_obtencao_beneficios,</v>
      </c>
    </row>
    <row r="9" spans="1:6" x14ac:dyDescent="0.2">
      <c r="A9" s="1" t="s">
        <v>59</v>
      </c>
      <c r="B9" s="1" t="s">
        <v>1155</v>
      </c>
      <c r="C9" s="1" t="s">
        <v>856</v>
      </c>
      <c r="D9" t="str">
        <f t="shared" si="0"/>
        <v>cs$categoria_impostos_taxas_reducoes_tarifarias_tributarias_crediticias</v>
      </c>
      <c r="E9" s="1" t="str">
        <f t="shared" si="1"/>
        <v>cs$categoria_impostos_taxas_reducoes_tarifarias_tributarias_crediticias&lt;- factor(cs$Q008_SQ010)</v>
      </c>
      <c r="F9" t="str">
        <f t="shared" si="2"/>
        <v>cs$categoria_apoio_assistencia_tecnica,cs$categoria_assistencia_acolhimento_aconselhamento_individual,cs$categoria_cadastramento_emissao_documento,cs$categoria_fomento_financiamento,cs$categoria_formaçao_capacitacao,cs$categoria_medicao_resolucao_conflitos,cs$categoria_obtencao_autorizacoes_permissoes_licencas_certificacoes_qualificacoes,cs$categoria_obtencao_beneficios,cs$categoria_impostos_taxas_reducoes_tarifarias_tributarias_crediticias,</v>
      </c>
    </row>
    <row r="10" spans="1:6" x14ac:dyDescent="0.2">
      <c r="A10" s="1" t="s">
        <v>60</v>
      </c>
      <c r="B10" s="1" t="s">
        <v>1156</v>
      </c>
      <c r="C10" s="1" t="s">
        <v>1049</v>
      </c>
      <c r="D10" t="str">
        <f t="shared" si="0"/>
        <v>cs$categoria_outros</v>
      </c>
      <c r="E10" s="1" t="str">
        <f t="shared" si="1"/>
        <v>cs$categoria_outros&lt;- factor(cs$Q008_outros)</v>
      </c>
      <c r="F10" t="str">
        <f t="shared" si="2"/>
        <v>cs$categoria_apoio_assistencia_tecnica,cs$categoria_assistencia_acolhimento_aconselhamento_individual,cs$categoria_cadastramento_emissao_documento,cs$categoria_fomento_financiamento,cs$categoria_formaçao_capacitacao,cs$categoria_medicao_resolucao_conflitos,cs$categoria_obtencao_autorizacoes_permissoes_licencas_certificacoes_qualificacoes,cs$categoria_obtencao_beneficios,cs$categoria_impostos_taxas_reducoes_tarifarias_tributarias_crediticias,cs$categoria_outros,</v>
      </c>
    </row>
    <row r="11" spans="1:6" x14ac:dyDescent="0.2">
      <c r="A11" s="1"/>
      <c r="B11" s="1"/>
      <c r="C11" s="1"/>
      <c r="E11" s="1"/>
    </row>
    <row r="12" spans="1:6" x14ac:dyDescent="0.2">
      <c r="E12" s="1"/>
    </row>
    <row r="13" spans="1:6" x14ac:dyDescent="0.2">
      <c r="E13" s="1"/>
    </row>
    <row r="14" spans="1:6" x14ac:dyDescent="0.2">
      <c r="E14" s="1"/>
    </row>
    <row r="15" spans="1:6" x14ac:dyDescent="0.2">
      <c r="E15" s="1"/>
    </row>
    <row r="16" spans="1:6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  <row r="25" spans="5:5" x14ac:dyDescent="0.2">
      <c r="E25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1415-BB32-674F-B3D5-7AC9B6AB80E7}">
  <dimension ref="A1:E9"/>
  <sheetViews>
    <sheetView topLeftCell="C1" workbookViewId="0">
      <selection activeCell="D1" sqref="D1"/>
    </sheetView>
  </sheetViews>
  <sheetFormatPr baseColWidth="10" defaultRowHeight="15" x14ac:dyDescent="0.2"/>
  <cols>
    <col min="2" max="2" width="29.1640625" bestFit="1" customWidth="1"/>
    <col min="3" max="3" width="46.5" bestFit="1" customWidth="1"/>
    <col min="4" max="4" width="66.83203125" bestFit="1" customWidth="1"/>
  </cols>
  <sheetData>
    <row r="1" spans="1:5" x14ac:dyDescent="0.2">
      <c r="A1" s="1" t="s">
        <v>62</v>
      </c>
      <c r="B1" s="1" t="s">
        <v>1158</v>
      </c>
      <c r="C1" t="str">
        <f>"cs$publico_atendido_"&amp;B1</f>
        <v>cs$publico_atendido_cidadaos_familias</v>
      </c>
      <c r="D1" t="str">
        <f>"cs$publico_atendido_"&amp;B1&amp;"&lt;- factor(cs$"&amp;A1&amp;")"</f>
        <v>cs$publico_atendido_cidadaos_familias&lt;- factor(cs$Q009_SQ001)</v>
      </c>
      <c r="E1" t="str">
        <f>C1&amp;","</f>
        <v>cs$publico_atendido_cidadaos_familias,</v>
      </c>
    </row>
    <row r="2" spans="1:5" x14ac:dyDescent="0.2">
      <c r="A2" s="1" t="s">
        <v>63</v>
      </c>
      <c r="B2" s="1" t="s">
        <v>1159</v>
      </c>
      <c r="C2" t="str">
        <f t="shared" ref="C2:C9" si="0">"cs$publico_atendido_"&amp;B2</f>
        <v>cs$publico_atendido_estrangeiros</v>
      </c>
      <c r="D2" t="str">
        <f t="shared" ref="D2:D9" si="1">"cs$publico_atendido_"&amp;B2&amp;"&lt;- factor(cs$"&amp;A2&amp;")"</f>
        <v>cs$publico_atendido_estrangeiros&lt;- factor(cs$Q009_SQ002)</v>
      </c>
      <c r="E2" t="str">
        <f>E1&amp;C2&amp;","</f>
        <v>cs$publico_atendido_cidadaos_familias,cs$publico_atendido_estrangeiros,</v>
      </c>
    </row>
    <row r="3" spans="1:5" x14ac:dyDescent="0.2">
      <c r="A3" s="1" t="s">
        <v>64</v>
      </c>
      <c r="B3" s="1" t="s">
        <v>1160</v>
      </c>
      <c r="C3" t="str">
        <f t="shared" si="0"/>
        <v>cs$publico_atendido_empresas_privadas</v>
      </c>
      <c r="D3" t="str">
        <f t="shared" si="1"/>
        <v>cs$publico_atendido_empresas_privadas&lt;- factor(cs$Q009_SQ003)</v>
      </c>
      <c r="E3" t="str">
        <f t="shared" ref="E3:E9" si="2">E2&amp;C3&amp;","</f>
        <v>cs$publico_atendido_cidadaos_familias,cs$publico_atendido_estrangeiros,cs$publico_atendido_empresas_privadas,</v>
      </c>
    </row>
    <row r="4" spans="1:5" x14ac:dyDescent="0.2">
      <c r="A4" s="1" t="s">
        <v>65</v>
      </c>
      <c r="B4" s="1" t="s">
        <v>1161</v>
      </c>
      <c r="C4" t="str">
        <f t="shared" si="0"/>
        <v>cs$publico_atendido_empresas_publicas_economia_mista</v>
      </c>
      <c r="D4" t="str">
        <f t="shared" si="1"/>
        <v>cs$publico_atendido_empresas_publicas_economia_mista&lt;- factor(cs$Q009_SQ004)</v>
      </c>
      <c r="E4" t="str">
        <f t="shared" si="2"/>
        <v>cs$publico_atendido_cidadaos_familias,cs$publico_atendido_estrangeiros,cs$publico_atendido_empresas_privadas,cs$publico_atendido_empresas_publicas_economia_mista,</v>
      </c>
    </row>
    <row r="5" spans="1:5" x14ac:dyDescent="0.2">
      <c r="A5" s="1" t="s">
        <v>66</v>
      </c>
      <c r="B5" s="1" t="s">
        <v>1162</v>
      </c>
      <c r="C5" t="str">
        <f t="shared" si="0"/>
        <v>cs$publico_atendido_direito_privado_sem_fins_lucrativos</v>
      </c>
      <c r="D5" t="str">
        <f t="shared" si="1"/>
        <v>cs$publico_atendido_direito_privado_sem_fins_lucrativos&lt;- factor(cs$Q009_SQ005)</v>
      </c>
      <c r="E5" t="str">
        <f t="shared" si="2"/>
        <v>cs$publico_atendido_cidadaos_familias,cs$publico_atendido_estrangeiros,cs$publico_atendido_empresas_privadas,cs$publico_atendido_empresas_publicas_economia_mista,cs$publico_atendido_direito_privado_sem_fins_lucrativos,</v>
      </c>
    </row>
    <row r="6" spans="1:5" x14ac:dyDescent="0.2">
      <c r="A6" s="1" t="s">
        <v>67</v>
      </c>
      <c r="B6" s="1" t="s">
        <v>1163</v>
      </c>
      <c r="C6" t="str">
        <f t="shared" si="0"/>
        <v>cs$publico_atendido_Fundacoes_autarquias_publicas</v>
      </c>
      <c r="D6" t="str">
        <f t="shared" si="1"/>
        <v>cs$publico_atendido_Fundacoes_autarquias_publicas&lt;- factor(cs$Q009_SQ006)</v>
      </c>
      <c r="E6" t="str">
        <f t="shared" si="2"/>
        <v>cs$publico_atendido_cidadaos_familias,cs$publico_atendido_estrangeiros,cs$publico_atendido_empresas_privadas,cs$publico_atendido_empresas_publicas_economia_mista,cs$publico_atendido_direito_privado_sem_fins_lucrativos,cs$publico_atendido_Fundacoes_autarquias_publicas,</v>
      </c>
    </row>
    <row r="7" spans="1:5" x14ac:dyDescent="0.2">
      <c r="A7" s="1" t="s">
        <v>68</v>
      </c>
      <c r="B7" s="1" t="s">
        <v>1164</v>
      </c>
      <c r="C7" t="str">
        <f t="shared" si="0"/>
        <v>cs$publico_atendido_orgaos_administracao_direta</v>
      </c>
      <c r="D7" t="str">
        <f t="shared" si="1"/>
        <v>cs$publico_atendido_orgaos_administracao_direta&lt;- factor(cs$Q009_SQ007)</v>
      </c>
      <c r="E7" t="str">
        <f t="shared" si="2"/>
        <v>cs$publico_atendido_cidadaos_familias,cs$publico_atendido_estrangeiros,cs$publico_atendido_empresas_privadas,cs$publico_atendido_empresas_publicas_economia_mista,cs$publico_atendido_direito_privado_sem_fins_lucrativos,cs$publico_atendido_Fundacoes_autarquias_publicas,cs$publico_atendido_orgaos_administracao_direta,</v>
      </c>
    </row>
    <row r="8" spans="1:5" x14ac:dyDescent="0.2">
      <c r="A8" s="1" t="s">
        <v>69</v>
      </c>
      <c r="B8" s="1" t="s">
        <v>1165</v>
      </c>
      <c r="C8" t="str">
        <f t="shared" si="0"/>
        <v>cs$publico_atendido_estados_municipios</v>
      </c>
      <c r="D8" t="str">
        <f t="shared" si="1"/>
        <v>cs$publico_atendido_estados_municipios&lt;- factor(cs$Q009_SQ008)</v>
      </c>
      <c r="E8" t="str">
        <f t="shared" si="2"/>
        <v>cs$publico_atendido_cidadaos_familias,cs$publico_atendido_estrangeiros,cs$publico_atendido_empresas_privadas,cs$publico_atendido_empresas_publicas_economia_mista,cs$publico_atendido_direito_privado_sem_fins_lucrativos,cs$publico_atendido_Fundacoes_autarquias_publicas,cs$publico_atendido_orgaos_administracao_direta,cs$publico_atendido_estados_municipios,</v>
      </c>
    </row>
    <row r="9" spans="1:5" x14ac:dyDescent="0.2">
      <c r="A9" s="1" t="s">
        <v>1166</v>
      </c>
      <c r="B9" s="1" t="s">
        <v>1156</v>
      </c>
      <c r="C9" t="str">
        <f t="shared" si="0"/>
        <v>cs$publico_atendido_outros</v>
      </c>
      <c r="D9" t="str">
        <f t="shared" si="1"/>
        <v>cs$publico_atendido_outros&lt;- factor(cs$Q009_outros)</v>
      </c>
      <c r="E9" t="str">
        <f t="shared" si="2"/>
        <v>cs$publico_atendido_cidadaos_familias,cs$publico_atendido_estrangeiros,cs$publico_atendido_empresas_privadas,cs$publico_atendido_empresas_publicas_economia_mista,cs$publico_atendido_direito_privado_sem_fins_lucrativos,cs$publico_atendido_Fundacoes_autarquias_publicas,cs$publico_atendido_orgaos_administracao_direta,cs$publico_atendido_estados_municipios,cs$publico_atendido_outros,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2B33-6D96-5E44-9A86-464E573CC666}">
  <dimension ref="A1:G19"/>
  <sheetViews>
    <sheetView topLeftCell="E1" workbookViewId="0">
      <selection activeCell="E1" sqref="E1:E19"/>
    </sheetView>
  </sheetViews>
  <sheetFormatPr baseColWidth="10" defaultRowHeight="15" x14ac:dyDescent="0.2"/>
  <cols>
    <col min="1" max="1" width="14.6640625" bestFit="1" customWidth="1"/>
    <col min="2" max="2" width="30.5" customWidth="1"/>
    <col min="4" max="4" width="116.6640625" bestFit="1" customWidth="1"/>
    <col min="5" max="5" width="116.6640625" customWidth="1"/>
    <col min="6" max="6" width="130.83203125" customWidth="1"/>
  </cols>
  <sheetData>
    <row r="1" spans="1:7" x14ac:dyDescent="0.2">
      <c r="A1" s="1" t="s">
        <v>79</v>
      </c>
      <c r="B1" s="1" t="s">
        <v>1170</v>
      </c>
      <c r="C1" s="1" t="s">
        <v>874</v>
      </c>
      <c r="D1" t="str">
        <f>"cs$perfil_ramo_empresas_"&amp;B1</f>
        <v>cs$perfil_ramo_empresas_adm_defesa_seguridade_social</v>
      </c>
      <c r="E1" t="str">
        <f>D1&amp;" &lt;- factor("&amp;D1&amp;")"</f>
        <v>cs$perfil_ramo_empresas_adm_defesa_seguridade_social &lt;- factor(cs$perfil_ramo_empresas_adm_defesa_seguridade_social)</v>
      </c>
      <c r="F1" t="str">
        <f>D1&amp;"&lt;- ifelse(cs$Q009_SQ003==1 | cs$Q009_SQ004==1,ifelse(cs$"&amp;A1&amp;"==""0"", ""0"", ifelse(cs$"&amp;A1&amp;"==""1"",""1"",""Nao se aplica"")),NA)"</f>
        <v>cs$perfil_ramo_empresas_adm_defesa_seguridade_social&lt;- ifelse(cs$Q009_SQ003==1 | cs$Q009_SQ004==1,ifelse(cs$Q00912_SQ001=="0", "0", ifelse(cs$Q00912_SQ001=="1","1","Nao se aplica")),NA)</v>
      </c>
      <c r="G1" t="str">
        <f>D1&amp;","</f>
        <v>cs$perfil_ramo_empresas_adm_defesa_seguridade_social,</v>
      </c>
    </row>
    <row r="2" spans="1:7" x14ac:dyDescent="0.2">
      <c r="A2" s="1" t="s">
        <v>80</v>
      </c>
      <c r="B2" s="1" t="s">
        <v>1171</v>
      </c>
      <c r="C2" s="1" t="s">
        <v>875</v>
      </c>
      <c r="D2" t="str">
        <f t="shared" ref="D2:D19" si="0">"cs$perfil_ramo_empresas_"&amp;B2</f>
        <v>cs$perfil_ramo_empresas_agricultura_pecuaria_producao_floresta_pesca_aquicultura</v>
      </c>
      <c r="E2" t="str">
        <f t="shared" ref="E2:E19" si="1">D2&amp;" &lt;- factor("&amp;D2&amp;")"</f>
        <v>cs$perfil_ramo_empresas_agricultura_pecuaria_producao_floresta_pesca_aquicultura &lt;- factor(cs$perfil_ramo_empresas_agricultura_pecuaria_producao_floresta_pesca_aquicultura)</v>
      </c>
      <c r="F2" t="str">
        <f t="shared" ref="F2:F19" si="2">D2&amp;"&lt;- ifelse(cs$Q009_SQ003==1 | cs$Q009_SQ004==1,ifelse(cs$"&amp;A2&amp;"==""0"", ""0"", ifelse(cs$"&amp;A2&amp;"==""1"",""1"",""Nao se aplica"")),NA)"</f>
        <v>cs$perfil_ramo_empresas_agricultura_pecuaria_producao_floresta_pesca_aquicultura&lt;- ifelse(cs$Q009_SQ003==1 | cs$Q009_SQ004==1,ifelse(cs$Q00912_SQ002=="0", "0", ifelse(cs$Q00912_SQ002=="1","1","Nao se aplica")),NA)</v>
      </c>
      <c r="G2" t="str">
        <f>G1&amp;D2&amp;","</f>
        <v>cs$perfil_ramo_empresas_adm_defesa_seguridade_social,cs$perfil_ramo_empresas_agricultura_pecuaria_producao_floresta_pesca_aquicultura,</v>
      </c>
    </row>
    <row r="3" spans="1:7" x14ac:dyDescent="0.2">
      <c r="A3" s="1" t="s">
        <v>81</v>
      </c>
      <c r="B3" s="1" t="s">
        <v>1172</v>
      </c>
      <c r="C3" s="1" t="s">
        <v>876</v>
      </c>
      <c r="D3" t="str">
        <f t="shared" si="0"/>
        <v>cs$perfil_ramo_empresas_agua_esgoto_residuos_descontaminacao</v>
      </c>
      <c r="E3" t="str">
        <f t="shared" si="1"/>
        <v>cs$perfil_ramo_empresas_agua_esgoto_residuos_descontaminacao &lt;- factor(cs$perfil_ramo_empresas_agua_esgoto_residuos_descontaminacao)</v>
      </c>
      <c r="F3" t="str">
        <f t="shared" si="2"/>
        <v>cs$perfil_ramo_empresas_agua_esgoto_residuos_descontaminacao&lt;- ifelse(cs$Q009_SQ003==1 | cs$Q009_SQ004==1,ifelse(cs$Q00912_SQ003=="0", "0", ifelse(cs$Q00912_SQ003=="1","1","Nao se aplica")),NA)</v>
      </c>
      <c r="G3" t="str">
        <f t="shared" ref="G3:G19" si="3">G2&amp;D3&amp;","</f>
        <v>cs$perfil_ramo_empresas_adm_defesa_seguridade_social,cs$perfil_ramo_empresas_agricultura_pecuaria_producao_floresta_pesca_aquicultura,cs$perfil_ramo_empresas_agua_esgoto_residuos_descontaminacao,</v>
      </c>
    </row>
    <row r="4" spans="1:7" x14ac:dyDescent="0.2">
      <c r="A4" s="1" t="s">
        <v>82</v>
      </c>
      <c r="B4" s="1" t="s">
        <v>1173</v>
      </c>
      <c r="C4" s="1" t="s">
        <v>877</v>
      </c>
      <c r="D4" t="str">
        <f t="shared" si="0"/>
        <v>cs$perfil_ramo_empresas_alojamento_alimentacao</v>
      </c>
      <c r="E4" t="str">
        <f t="shared" si="1"/>
        <v>cs$perfil_ramo_empresas_alojamento_alimentacao &lt;- factor(cs$perfil_ramo_empresas_alojamento_alimentacao)</v>
      </c>
      <c r="F4" t="str">
        <f t="shared" si="2"/>
        <v>cs$perfil_ramo_empresas_alojamento_alimentacao&lt;- ifelse(cs$Q009_SQ003==1 | cs$Q009_SQ004==1,ifelse(cs$Q00912_SQ004=="0", "0", ifelse(cs$Q00912_SQ004=="1","1","Nao se aplica")),NA)</v>
      </c>
      <c r="G4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</v>
      </c>
    </row>
    <row r="5" spans="1:7" x14ac:dyDescent="0.2">
      <c r="A5" s="1" t="s">
        <v>83</v>
      </c>
      <c r="B5" s="1" t="s">
        <v>1174</v>
      </c>
      <c r="C5" s="1" t="s">
        <v>878</v>
      </c>
      <c r="D5" t="str">
        <f t="shared" si="0"/>
        <v>cs$perfil_ramo_empresas_artes_cultura_esporte_recreacao</v>
      </c>
      <c r="E5" t="str">
        <f t="shared" si="1"/>
        <v>cs$perfil_ramo_empresas_artes_cultura_esporte_recreacao &lt;- factor(cs$perfil_ramo_empresas_artes_cultura_esporte_recreacao)</v>
      </c>
      <c r="F5" t="str">
        <f t="shared" si="2"/>
        <v>cs$perfil_ramo_empresas_artes_cultura_esporte_recreacao&lt;- ifelse(cs$Q009_SQ003==1 | cs$Q009_SQ004==1,ifelse(cs$Q00912_SQ005=="0", "0", ifelse(cs$Q00912_SQ005=="1","1","Nao se aplica")),NA)</v>
      </c>
      <c r="G5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</v>
      </c>
    </row>
    <row r="6" spans="1:7" x14ac:dyDescent="0.2">
      <c r="A6" s="1" t="s">
        <v>84</v>
      </c>
      <c r="B6" s="1" t="s">
        <v>1175</v>
      </c>
      <c r="C6" s="1" t="s">
        <v>879</v>
      </c>
      <c r="D6" t="str">
        <f t="shared" si="0"/>
        <v>cs$perfil_ramo_empresas_atividades_adm_servicos_complementares</v>
      </c>
      <c r="E6" t="str">
        <f t="shared" si="1"/>
        <v>cs$perfil_ramo_empresas_atividades_adm_servicos_complementares &lt;- factor(cs$perfil_ramo_empresas_atividades_adm_servicos_complementares)</v>
      </c>
      <c r="F6" t="str">
        <f t="shared" si="2"/>
        <v>cs$perfil_ramo_empresas_atividades_adm_servicos_complementares&lt;- ifelse(cs$Q009_SQ003==1 | cs$Q009_SQ004==1,ifelse(cs$Q00912_SQ006=="0", "0", ifelse(cs$Q00912_SQ006=="1","1","Nao se aplica")),NA)</v>
      </c>
      <c r="G6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</v>
      </c>
    </row>
    <row r="7" spans="1:7" x14ac:dyDescent="0.2">
      <c r="A7" s="1" t="s">
        <v>85</v>
      </c>
      <c r="B7" s="1" t="s">
        <v>1176</v>
      </c>
      <c r="C7" s="1" t="s">
        <v>880</v>
      </c>
      <c r="D7" t="str">
        <f t="shared" si="0"/>
        <v>cs$perfil_ramo_empresas_atividades_financeiras_seguros_etc</v>
      </c>
      <c r="E7" t="str">
        <f t="shared" si="1"/>
        <v>cs$perfil_ramo_empresas_atividades_financeiras_seguros_etc &lt;- factor(cs$perfil_ramo_empresas_atividades_financeiras_seguros_etc)</v>
      </c>
      <c r="F7" t="str">
        <f t="shared" si="2"/>
        <v>cs$perfil_ramo_empresas_atividades_financeiras_seguros_etc&lt;- ifelse(cs$Q009_SQ003==1 | cs$Q009_SQ004==1,ifelse(cs$Q00912_SQ007=="0", "0", ifelse(cs$Q00912_SQ007=="1","1","Nao se aplica")),NA)</v>
      </c>
      <c r="G7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</v>
      </c>
    </row>
    <row r="8" spans="1:7" x14ac:dyDescent="0.2">
      <c r="A8" s="1" t="s">
        <v>86</v>
      </c>
      <c r="B8" s="1" t="s">
        <v>1177</v>
      </c>
      <c r="C8" s="1" t="s">
        <v>881</v>
      </c>
      <c r="D8" t="str">
        <f t="shared" si="0"/>
        <v>cs$perfil_ramo_empresas_saude_servico_social</v>
      </c>
      <c r="E8" t="str">
        <f t="shared" si="1"/>
        <v>cs$perfil_ramo_empresas_saude_servico_social &lt;- factor(cs$perfil_ramo_empresas_saude_servico_social)</v>
      </c>
      <c r="F8" t="str">
        <f t="shared" si="2"/>
        <v>cs$perfil_ramo_empresas_saude_servico_social&lt;- ifelse(cs$Q009_SQ003==1 | cs$Q009_SQ004==1,ifelse(cs$Q00912_SQ024=="0", "0", ifelse(cs$Q00912_SQ024=="1","1","Nao se aplica")),NA)</v>
      </c>
      <c r="G8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</v>
      </c>
    </row>
    <row r="9" spans="1:7" x14ac:dyDescent="0.2">
      <c r="A9" s="1" t="s">
        <v>87</v>
      </c>
      <c r="B9" s="1" t="s">
        <v>1178</v>
      </c>
      <c r="C9" s="1" t="s">
        <v>882</v>
      </c>
      <c r="D9" t="str">
        <f t="shared" si="0"/>
        <v>cs$perfil_ramo_empresas_atividade_profissionais_cientificas_tecnicas</v>
      </c>
      <c r="E9" t="str">
        <f t="shared" si="1"/>
        <v>cs$perfil_ramo_empresas_atividade_profissionais_cientificas_tecnicas &lt;- factor(cs$perfil_ramo_empresas_atividade_profissionais_cientificas_tecnicas)</v>
      </c>
      <c r="F9" t="str">
        <f t="shared" si="2"/>
        <v>cs$perfil_ramo_empresas_atividade_profissionais_cientificas_tecnicas&lt;- ifelse(cs$Q009_SQ003==1 | cs$Q009_SQ004==1,ifelse(cs$Q00912_SQ009=="0", "0", ifelse(cs$Q00912_SQ009=="1","1","Nao se aplica")),NA)</v>
      </c>
      <c r="G9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cs$perfil_ramo_empresas_atividade_profissionais_cientificas_tecnicas,</v>
      </c>
    </row>
    <row r="10" spans="1:7" x14ac:dyDescent="0.2">
      <c r="A10" s="1" t="s">
        <v>88</v>
      </c>
      <c r="B10" s="1" t="s">
        <v>1179</v>
      </c>
      <c r="C10" s="1" t="s">
        <v>883</v>
      </c>
      <c r="D10" t="str">
        <f t="shared" si="0"/>
        <v>cs$perfil_ramo_empresas_reparacao_veoculos_motocicletas</v>
      </c>
      <c r="E10" t="str">
        <f t="shared" si="1"/>
        <v>cs$perfil_ramo_empresas_reparacao_veoculos_motocicletas &lt;- factor(cs$perfil_ramo_empresas_reparacao_veoculos_motocicletas)</v>
      </c>
      <c r="F10" t="str">
        <f t="shared" si="2"/>
        <v>cs$perfil_ramo_empresas_reparacao_veoculos_motocicletas&lt;- ifelse(cs$Q009_SQ003==1 | cs$Q009_SQ004==1,ifelse(cs$Q00912_Comrcio=="0", "0", ifelse(cs$Q00912_Comrcio=="1","1","Nao se aplica")),NA)</v>
      </c>
      <c r="G10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cs$perfil_ramo_empresas_atividade_profissionais_cientificas_tecnicas,cs$perfil_ramo_empresas_reparacao_veoculos_motocicletas,</v>
      </c>
    </row>
    <row r="11" spans="1:7" x14ac:dyDescent="0.2">
      <c r="A11" s="1" t="s">
        <v>89</v>
      </c>
      <c r="B11" s="1" t="s">
        <v>1180</v>
      </c>
      <c r="C11" s="1" t="s">
        <v>884</v>
      </c>
      <c r="D11" t="str">
        <f t="shared" si="0"/>
        <v>cs$perfil_ramo_empresas_construcao</v>
      </c>
      <c r="E11" t="str">
        <f t="shared" si="1"/>
        <v>cs$perfil_ramo_empresas_construcao &lt;- factor(cs$perfil_ramo_empresas_construcao)</v>
      </c>
      <c r="F11" t="str">
        <f t="shared" si="2"/>
        <v>cs$perfil_ramo_empresas_construcao&lt;- ifelse(cs$Q009_SQ003==1 | cs$Q009_SQ004==1,ifelse(cs$Q00912_SQ011=="0", "0", ifelse(cs$Q00912_SQ011=="1","1","Nao se aplica")),NA)</v>
      </c>
      <c r="G11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cs$perfil_ramo_empresas_atividade_profissionais_cientificas_tecnicas,cs$perfil_ramo_empresas_reparacao_veoculos_motocicletas,cs$perfil_ramo_empresas_construcao,</v>
      </c>
    </row>
    <row r="12" spans="1:7" x14ac:dyDescent="0.2">
      <c r="A12" s="1" t="s">
        <v>90</v>
      </c>
      <c r="B12" s="1" t="s">
        <v>1181</v>
      </c>
      <c r="C12" s="1" t="s">
        <v>885</v>
      </c>
      <c r="D12" t="str">
        <f t="shared" si="0"/>
        <v>cs$perfil_ramo_empresas_educacao</v>
      </c>
      <c r="E12" t="str">
        <f t="shared" si="1"/>
        <v>cs$perfil_ramo_empresas_educacao &lt;- factor(cs$perfil_ramo_empresas_educacao)</v>
      </c>
      <c r="F12" t="str">
        <f t="shared" si="2"/>
        <v>cs$perfil_ramo_empresas_educacao&lt;- ifelse(cs$Q009_SQ003==1 | cs$Q009_SQ004==1,ifelse(cs$Q00912_SQ012=="0", "0", ifelse(cs$Q00912_SQ012=="1","1","Nao se aplica")),NA)</v>
      </c>
      <c r="G12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cs$perfil_ramo_empresas_atividade_profissionais_cientificas_tecnicas,cs$perfil_ramo_empresas_reparacao_veoculos_motocicletas,cs$perfil_ramo_empresas_construcao,cs$perfil_ramo_empresas_educacao,</v>
      </c>
    </row>
    <row r="13" spans="1:7" x14ac:dyDescent="0.2">
      <c r="A13" s="1" t="s">
        <v>91</v>
      </c>
      <c r="B13" s="1" t="s">
        <v>1182</v>
      </c>
      <c r="C13" s="1" t="s">
        <v>886</v>
      </c>
      <c r="D13" t="str">
        <f t="shared" si="0"/>
        <v>cs$perfil_ramo_empresas_eletricidade_gas</v>
      </c>
      <c r="E13" t="str">
        <f t="shared" si="1"/>
        <v>cs$perfil_ramo_empresas_eletricidade_gas &lt;- factor(cs$perfil_ramo_empresas_eletricidade_gas)</v>
      </c>
      <c r="F13" t="str">
        <f t="shared" si="2"/>
        <v>cs$perfil_ramo_empresas_eletricidade_gas&lt;- ifelse(cs$Q009_SQ003==1 | cs$Q009_SQ004==1,ifelse(cs$Q00912_SQ013=="0", "0", ifelse(cs$Q00912_SQ013=="1","1","Nao se aplica")),NA)</v>
      </c>
      <c r="G13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cs$perfil_ramo_empresas_atividade_profissionais_cientificas_tecnicas,cs$perfil_ramo_empresas_reparacao_veoculos_motocicletas,cs$perfil_ramo_empresas_construcao,cs$perfil_ramo_empresas_educacao,cs$perfil_ramo_empresas_eletricidade_gas,</v>
      </c>
    </row>
    <row r="14" spans="1:7" x14ac:dyDescent="0.2">
      <c r="A14" s="1" t="s">
        <v>92</v>
      </c>
      <c r="B14" s="1" t="s">
        <v>1183</v>
      </c>
      <c r="C14" s="1" t="s">
        <v>887</v>
      </c>
      <c r="D14" t="str">
        <f t="shared" si="0"/>
        <v>cs$perfil_ramo_empresas_industrias_transformacao</v>
      </c>
      <c r="E14" t="str">
        <f t="shared" si="1"/>
        <v>cs$perfil_ramo_empresas_industrias_transformacao &lt;- factor(cs$perfil_ramo_empresas_industrias_transformacao)</v>
      </c>
      <c r="F14" t="str">
        <f t="shared" si="2"/>
        <v>cs$perfil_ramo_empresas_industrias_transformacao&lt;- ifelse(cs$Q009_SQ003==1 | cs$Q009_SQ004==1,ifelse(cs$Q00912_SQ014=="0", "0", ifelse(cs$Q00912_SQ014=="1","1","Nao se aplica")),NA)</v>
      </c>
      <c r="G14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cs$perfil_ramo_empresas_atividade_profissionais_cientificas_tecnicas,cs$perfil_ramo_empresas_reparacao_veoculos_motocicletas,cs$perfil_ramo_empresas_construcao,cs$perfil_ramo_empresas_educacao,cs$perfil_ramo_empresas_eletricidade_gas,cs$perfil_ramo_empresas_industrias_transformacao,</v>
      </c>
    </row>
    <row r="15" spans="1:7" x14ac:dyDescent="0.2">
      <c r="A15" s="1" t="s">
        <v>93</v>
      </c>
      <c r="B15" s="1" t="s">
        <v>1184</v>
      </c>
      <c r="C15" s="1" t="s">
        <v>888</v>
      </c>
      <c r="D15" t="str">
        <f t="shared" si="0"/>
        <v>cs$perfil_ramo_empresas_industrias_extrativas</v>
      </c>
      <c r="E15" t="str">
        <f t="shared" si="1"/>
        <v>cs$perfil_ramo_empresas_industrias_extrativas &lt;- factor(cs$perfil_ramo_empresas_industrias_extrativas)</v>
      </c>
      <c r="F15" t="str">
        <f t="shared" si="2"/>
        <v>cs$perfil_ramo_empresas_industrias_extrativas&lt;- ifelse(cs$Q009_SQ003==1 | cs$Q009_SQ004==1,ifelse(cs$Q00912_SQ015=="0", "0", ifelse(cs$Q00912_SQ015=="1","1","Nao se aplica")),NA)</v>
      </c>
      <c r="G15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cs$perfil_ramo_empresas_atividade_profissionais_cientificas_tecnicas,cs$perfil_ramo_empresas_reparacao_veoculos_motocicletas,cs$perfil_ramo_empresas_construcao,cs$perfil_ramo_empresas_educacao,cs$perfil_ramo_empresas_eletricidade_gas,cs$perfil_ramo_empresas_industrias_transformacao,cs$perfil_ramo_empresas_industrias_extrativas,</v>
      </c>
    </row>
    <row r="16" spans="1:7" x14ac:dyDescent="0.2">
      <c r="A16" s="1" t="s">
        <v>94</v>
      </c>
      <c r="B16" s="1" t="s">
        <v>1185</v>
      </c>
      <c r="C16" s="1" t="s">
        <v>889</v>
      </c>
      <c r="D16" t="str">
        <f t="shared" si="0"/>
        <v>cs$perfil_ramo_empresas_informaçao_comunicacao</v>
      </c>
      <c r="E16" t="str">
        <f t="shared" si="1"/>
        <v>cs$perfil_ramo_empresas_informaçao_comunicacao &lt;- factor(cs$perfil_ramo_empresas_informaçao_comunicacao)</v>
      </c>
      <c r="F16" t="str">
        <f t="shared" si="2"/>
        <v>cs$perfil_ramo_empresas_informaçao_comunicacao&lt;- ifelse(cs$Q009_SQ003==1 | cs$Q009_SQ004==1,ifelse(cs$Q00912_SQ016=="0", "0", ifelse(cs$Q00912_SQ016=="1","1","Nao se aplica")),NA)</v>
      </c>
      <c r="G16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cs$perfil_ramo_empresas_atividade_profissionais_cientificas_tecnicas,cs$perfil_ramo_empresas_reparacao_veoculos_motocicletas,cs$perfil_ramo_empresas_construcao,cs$perfil_ramo_empresas_educacao,cs$perfil_ramo_empresas_eletricidade_gas,cs$perfil_ramo_empresas_industrias_transformacao,cs$perfil_ramo_empresas_industrias_extrativas,cs$perfil_ramo_empresas_informaçao_comunicacao,</v>
      </c>
    </row>
    <row r="17" spans="1:7" x14ac:dyDescent="0.2">
      <c r="A17" s="1" t="s">
        <v>95</v>
      </c>
      <c r="B17" s="1" t="s">
        <v>1186</v>
      </c>
      <c r="C17" s="1" t="s">
        <v>890</v>
      </c>
      <c r="D17" t="str">
        <f t="shared" si="0"/>
        <v>cs$perfil_ramo_empresas_servicos_internacionais</v>
      </c>
      <c r="E17" t="str">
        <f t="shared" si="1"/>
        <v>cs$perfil_ramo_empresas_servicos_internacionais &lt;- factor(cs$perfil_ramo_empresas_servicos_internacionais)</v>
      </c>
      <c r="F17" t="str">
        <f t="shared" si="2"/>
        <v>cs$perfil_ramo_empresas_servicos_internacionais&lt;- ifelse(cs$Q009_SQ003==1 | cs$Q009_SQ004==1,ifelse(cs$Q00912_SQ018=="0", "0", ifelse(cs$Q00912_SQ018=="1","1","Nao se aplica")),NA)</v>
      </c>
      <c r="G17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cs$perfil_ramo_empresas_atividade_profissionais_cientificas_tecnicas,cs$perfil_ramo_empresas_reparacao_veoculos_motocicletas,cs$perfil_ramo_empresas_construcao,cs$perfil_ramo_empresas_educacao,cs$perfil_ramo_empresas_eletricidade_gas,cs$perfil_ramo_empresas_industrias_transformacao,cs$perfil_ramo_empresas_industrias_extrativas,cs$perfil_ramo_empresas_informaçao_comunicacao,cs$perfil_ramo_empresas_servicos_internacionais,</v>
      </c>
    </row>
    <row r="18" spans="1:7" x14ac:dyDescent="0.2">
      <c r="A18" s="1" t="s">
        <v>96</v>
      </c>
      <c r="B18" s="1" t="s">
        <v>1187</v>
      </c>
      <c r="C18" s="1" t="s">
        <v>891</v>
      </c>
      <c r="D18" t="str">
        <f t="shared" si="0"/>
        <v>cs$perfil_ramo_empresas_transporte_armazenagem_correio</v>
      </c>
      <c r="E18" t="str">
        <f t="shared" si="1"/>
        <v>cs$perfil_ramo_empresas_transporte_armazenagem_correio &lt;- factor(cs$perfil_ramo_empresas_transporte_armazenagem_correio)</v>
      </c>
      <c r="F18" t="str">
        <f t="shared" si="2"/>
        <v>cs$perfil_ramo_empresas_transporte_armazenagem_correio&lt;- ifelse(cs$Q009_SQ003==1 | cs$Q009_SQ004==1,ifelse(cs$Q00912_SQ019=="0", "0", ifelse(cs$Q00912_SQ019=="1","1","Nao se aplica")),NA)</v>
      </c>
      <c r="G18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cs$perfil_ramo_empresas_atividade_profissionais_cientificas_tecnicas,cs$perfil_ramo_empresas_reparacao_veoculos_motocicletas,cs$perfil_ramo_empresas_construcao,cs$perfil_ramo_empresas_educacao,cs$perfil_ramo_empresas_eletricidade_gas,cs$perfil_ramo_empresas_industrias_transformacao,cs$perfil_ramo_empresas_industrias_extrativas,cs$perfil_ramo_empresas_informaçao_comunicacao,cs$perfil_ramo_empresas_servicos_internacionais,cs$perfil_ramo_empresas_transporte_armazenagem_correio,</v>
      </c>
    </row>
    <row r="19" spans="1:7" x14ac:dyDescent="0.2">
      <c r="A19" s="1" t="s">
        <v>1169</v>
      </c>
      <c r="B19" s="1" t="s">
        <v>1156</v>
      </c>
      <c r="C19" s="1" t="s">
        <v>1168</v>
      </c>
      <c r="D19" t="str">
        <f t="shared" si="0"/>
        <v>cs$perfil_ramo_empresas_outros</v>
      </c>
      <c r="E19" t="str">
        <f t="shared" si="1"/>
        <v>cs$perfil_ramo_empresas_outros &lt;- factor(cs$perfil_ramo_empresas_outros)</v>
      </c>
      <c r="F19" t="str">
        <f t="shared" si="2"/>
        <v>cs$perfil_ramo_empresas_outros&lt;- ifelse(cs$Q009_SQ003==1 | cs$Q009_SQ004==1,ifelse(cs$Q00912_outros=="0", "0", ifelse(cs$Q00912_outros=="1","1","Nao se aplica")),NA)</v>
      </c>
      <c r="G19" t="str">
        <f t="shared" si="3"/>
        <v>cs$perfil_ramo_empresas_adm_defesa_seguridade_social,cs$perfil_ramo_empresas_agricultura_pecuaria_producao_floresta_pesca_aquicultura,cs$perfil_ramo_empresas_agua_esgoto_residuos_descontaminacao,cs$perfil_ramo_empresas_alojamento_alimentacao,cs$perfil_ramo_empresas_artes_cultura_esporte_recreacao,cs$perfil_ramo_empresas_atividades_adm_servicos_complementares,cs$perfil_ramo_empresas_atividades_financeiras_seguros_etc,cs$perfil_ramo_empresas_saude_servico_social,cs$perfil_ramo_empresas_atividade_profissionais_cientificas_tecnicas,cs$perfil_ramo_empresas_reparacao_veoculos_motocicletas,cs$perfil_ramo_empresas_construcao,cs$perfil_ramo_empresas_educacao,cs$perfil_ramo_empresas_eletricidade_gas,cs$perfil_ramo_empresas_industrias_transformacao,cs$perfil_ramo_empresas_industrias_extrativas,cs$perfil_ramo_empresas_informaçao_comunicacao,cs$perfil_ramo_empresas_servicos_internacionais,cs$perfil_ramo_empresas_transporte_armazenagem_correio,cs$perfil_ramo_empresas_outros,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E0E3-7146-2F46-A799-9EB48291C40F}">
  <dimension ref="A1"/>
  <sheetViews>
    <sheetView workbookViewId="0">
      <selection activeCell="E10" sqref="E10"/>
    </sheetView>
  </sheetViews>
  <sheetFormatPr baseColWidth="10" defaultRowHeight="15" x14ac:dyDescent="0.2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90C1-BFBF-134D-85D4-7CC6CE6E20E7}">
  <dimension ref="A1:G12"/>
  <sheetViews>
    <sheetView topLeftCell="C1" workbookViewId="0">
      <selection activeCell="E1" sqref="E1:E12"/>
    </sheetView>
  </sheetViews>
  <sheetFormatPr baseColWidth="10" defaultRowHeight="15" x14ac:dyDescent="0.2"/>
  <cols>
    <col min="4" max="4" width="25.5" bestFit="1" customWidth="1"/>
    <col min="5" max="5" width="152.83203125" bestFit="1" customWidth="1"/>
    <col min="6" max="6" width="68.5" bestFit="1" customWidth="1"/>
  </cols>
  <sheetData>
    <row r="1" spans="1:7" x14ac:dyDescent="0.2">
      <c r="A1" s="1" t="s">
        <v>109</v>
      </c>
      <c r="B1" s="1" t="s">
        <v>904</v>
      </c>
      <c r="C1" t="s">
        <v>1188</v>
      </c>
      <c r="D1" t="str">
        <f>"cs$sazonalidade_em_"&amp;C1</f>
        <v>cs$sazonalidade_em_janeiro</v>
      </c>
      <c r="E1" t="str">
        <f>D1&amp;"&lt;- ifelse(cs$Q0135"&amp;"==2, NA, ifelse(cs$"&amp;A1&amp;"==0,""0"", ifelse(cs$"&amp;A1&amp;"==1,""1"",   ifelse(cs$"&amp;A1&amp;"==3,NA,NA))))"</f>
        <v>cs$sazonalidade_em_janeiro&lt;- ifelse(cs$Q0135==2, NA, ifelse(cs$Q0136_SQ002==0,"0", ifelse(cs$Q0136_SQ002==1,"1",   ifelse(cs$Q0136_SQ002==3,NA,NA))))</v>
      </c>
      <c r="F1" t="str">
        <f>D1&amp;" &lt;-  factor("&amp;D1&amp;")"</f>
        <v>cs$sazonalidade_em_janeiro &lt;-  factor(cs$sazonalidade_em_janeiro)</v>
      </c>
      <c r="G1" t="str">
        <f>D1&amp;","</f>
        <v>cs$sazonalidade_em_janeiro,</v>
      </c>
    </row>
    <row r="2" spans="1:7" x14ac:dyDescent="0.2">
      <c r="A2" s="1" t="s">
        <v>110</v>
      </c>
      <c r="B2" s="1" t="s">
        <v>905</v>
      </c>
      <c r="C2" t="s">
        <v>1189</v>
      </c>
      <c r="D2" t="str">
        <f t="shared" ref="D2:D12" si="0">"cs$sazonalidade_em_"&amp;C2</f>
        <v>cs$sazonalidade_em_fevereiro</v>
      </c>
      <c r="E2" t="str">
        <f t="shared" ref="E2:E12" si="1">D2&amp;"&lt;- ifelse(cs$Q0135"&amp;"==2, NA, ifelse(cs$"&amp;A2&amp;"==0,""0"", ifelse(cs$"&amp;A2&amp;"==1,""1"",   ifelse(cs$"&amp;A2&amp;"==3,NA,NA))))"</f>
        <v>cs$sazonalidade_em_fevereiro&lt;- ifelse(cs$Q0135==2, NA, ifelse(cs$Q0136_SQ003==0,"0", ifelse(cs$Q0136_SQ003==1,"1",   ifelse(cs$Q0136_SQ003==3,NA,NA))))</v>
      </c>
      <c r="F2" t="str">
        <f t="shared" ref="F2:F12" si="2">D2&amp;" &lt;-  factor("&amp;D2&amp;")"</f>
        <v>cs$sazonalidade_em_fevereiro &lt;-  factor(cs$sazonalidade_em_fevereiro)</v>
      </c>
      <c r="G2" t="str">
        <f>G1&amp;D2&amp;","</f>
        <v>cs$sazonalidade_em_janeiro,cs$sazonalidade_em_fevereiro,</v>
      </c>
    </row>
    <row r="3" spans="1:7" x14ac:dyDescent="0.2">
      <c r="A3" s="1" t="s">
        <v>111</v>
      </c>
      <c r="B3" s="1" t="s">
        <v>906</v>
      </c>
      <c r="C3" t="s">
        <v>1190</v>
      </c>
      <c r="D3" t="str">
        <f t="shared" si="0"/>
        <v>cs$sazonalidade_em_março</v>
      </c>
      <c r="E3" t="str">
        <f t="shared" si="1"/>
        <v>cs$sazonalidade_em_março&lt;- ifelse(cs$Q0135==2, NA, ifelse(cs$Q0136_SQ004==0,"0", ifelse(cs$Q0136_SQ004==1,"1",   ifelse(cs$Q0136_SQ004==3,NA,NA))))</v>
      </c>
      <c r="F3" t="str">
        <f t="shared" si="2"/>
        <v>cs$sazonalidade_em_março &lt;-  factor(cs$sazonalidade_em_março)</v>
      </c>
      <c r="G3" t="str">
        <f t="shared" ref="G3:G12" si="3">G2&amp;D3&amp;","</f>
        <v>cs$sazonalidade_em_janeiro,cs$sazonalidade_em_fevereiro,cs$sazonalidade_em_março,</v>
      </c>
    </row>
    <row r="4" spans="1:7" x14ac:dyDescent="0.2">
      <c r="A4" s="1" t="s">
        <v>112</v>
      </c>
      <c r="B4" s="1" t="s">
        <v>907</v>
      </c>
      <c r="C4" t="s">
        <v>1191</v>
      </c>
      <c r="D4" t="str">
        <f t="shared" si="0"/>
        <v>cs$sazonalidade_em_abril</v>
      </c>
      <c r="E4" t="str">
        <f t="shared" si="1"/>
        <v>cs$sazonalidade_em_abril&lt;- ifelse(cs$Q0135==2, NA, ifelse(cs$Q0136_SQ005==0,"0", ifelse(cs$Q0136_SQ005==1,"1",   ifelse(cs$Q0136_SQ005==3,NA,NA))))</v>
      </c>
      <c r="F4" t="str">
        <f t="shared" si="2"/>
        <v>cs$sazonalidade_em_abril &lt;-  factor(cs$sazonalidade_em_abril)</v>
      </c>
      <c r="G4" t="str">
        <f t="shared" si="3"/>
        <v>cs$sazonalidade_em_janeiro,cs$sazonalidade_em_fevereiro,cs$sazonalidade_em_março,cs$sazonalidade_em_abril,</v>
      </c>
    </row>
    <row r="5" spans="1:7" x14ac:dyDescent="0.2">
      <c r="A5" s="1" t="s">
        <v>113</v>
      </c>
      <c r="B5" s="1" t="s">
        <v>908</v>
      </c>
      <c r="C5" t="s">
        <v>1192</v>
      </c>
      <c r="D5" t="str">
        <f t="shared" si="0"/>
        <v>cs$sazonalidade_em_maio</v>
      </c>
      <c r="E5" t="str">
        <f t="shared" si="1"/>
        <v>cs$sazonalidade_em_maio&lt;- ifelse(cs$Q0135==2, NA, ifelse(cs$Q0136_SQ006==0,"0", ifelse(cs$Q0136_SQ006==1,"1",   ifelse(cs$Q0136_SQ006==3,NA,NA))))</v>
      </c>
      <c r="F5" t="str">
        <f t="shared" si="2"/>
        <v>cs$sazonalidade_em_maio &lt;-  factor(cs$sazonalidade_em_maio)</v>
      </c>
      <c r="G5" t="str">
        <f t="shared" si="3"/>
        <v>cs$sazonalidade_em_janeiro,cs$sazonalidade_em_fevereiro,cs$sazonalidade_em_março,cs$sazonalidade_em_abril,cs$sazonalidade_em_maio,</v>
      </c>
    </row>
    <row r="6" spans="1:7" x14ac:dyDescent="0.2">
      <c r="A6" s="1" t="s">
        <v>114</v>
      </c>
      <c r="B6" s="1" t="s">
        <v>909</v>
      </c>
      <c r="C6" t="s">
        <v>1193</v>
      </c>
      <c r="D6" t="str">
        <f t="shared" si="0"/>
        <v>cs$sazonalidade_em_junho</v>
      </c>
      <c r="E6" t="str">
        <f t="shared" si="1"/>
        <v>cs$sazonalidade_em_junho&lt;- ifelse(cs$Q0135==2, NA, ifelse(cs$Q0136_SQ007==0,"0", ifelse(cs$Q0136_SQ007==1,"1",   ifelse(cs$Q0136_SQ007==3,NA,NA))))</v>
      </c>
      <c r="F6" t="str">
        <f t="shared" si="2"/>
        <v>cs$sazonalidade_em_junho &lt;-  factor(cs$sazonalidade_em_junho)</v>
      </c>
      <c r="G6" t="str">
        <f t="shared" si="3"/>
        <v>cs$sazonalidade_em_janeiro,cs$sazonalidade_em_fevereiro,cs$sazonalidade_em_março,cs$sazonalidade_em_abril,cs$sazonalidade_em_maio,cs$sazonalidade_em_junho,</v>
      </c>
    </row>
    <row r="7" spans="1:7" x14ac:dyDescent="0.2">
      <c r="A7" s="1" t="s">
        <v>115</v>
      </c>
      <c r="B7" s="1" t="s">
        <v>910</v>
      </c>
      <c r="C7" t="s">
        <v>1194</v>
      </c>
      <c r="D7" t="str">
        <f t="shared" si="0"/>
        <v>cs$sazonalidade_em_julho</v>
      </c>
      <c r="E7" t="str">
        <f t="shared" si="1"/>
        <v>cs$sazonalidade_em_julho&lt;- ifelse(cs$Q0135==2, NA, ifelse(cs$Q0136_SQ008==0,"0", ifelse(cs$Q0136_SQ008==1,"1",   ifelse(cs$Q0136_SQ008==3,NA,NA))))</v>
      </c>
      <c r="F7" t="str">
        <f t="shared" si="2"/>
        <v>cs$sazonalidade_em_julho &lt;-  factor(cs$sazonalidade_em_julho)</v>
      </c>
      <c r="G7" t="str">
        <f t="shared" si="3"/>
        <v>cs$sazonalidade_em_janeiro,cs$sazonalidade_em_fevereiro,cs$sazonalidade_em_março,cs$sazonalidade_em_abril,cs$sazonalidade_em_maio,cs$sazonalidade_em_junho,cs$sazonalidade_em_julho,</v>
      </c>
    </row>
    <row r="8" spans="1:7" x14ac:dyDescent="0.2">
      <c r="A8" s="1" t="s">
        <v>116</v>
      </c>
      <c r="B8" s="1" t="s">
        <v>911</v>
      </c>
      <c r="C8" t="s">
        <v>1195</v>
      </c>
      <c r="D8" t="str">
        <f t="shared" si="0"/>
        <v>cs$sazonalidade_em_agosto</v>
      </c>
      <c r="E8" t="str">
        <f t="shared" si="1"/>
        <v>cs$sazonalidade_em_agosto&lt;- ifelse(cs$Q0135==2, NA, ifelse(cs$Q0136_SQ009==0,"0", ifelse(cs$Q0136_SQ009==1,"1",   ifelse(cs$Q0136_SQ009==3,NA,NA))))</v>
      </c>
      <c r="F8" t="str">
        <f t="shared" si="2"/>
        <v>cs$sazonalidade_em_agosto &lt;-  factor(cs$sazonalidade_em_agosto)</v>
      </c>
      <c r="G8" t="str">
        <f t="shared" si="3"/>
        <v>cs$sazonalidade_em_janeiro,cs$sazonalidade_em_fevereiro,cs$sazonalidade_em_março,cs$sazonalidade_em_abril,cs$sazonalidade_em_maio,cs$sazonalidade_em_junho,cs$sazonalidade_em_julho,cs$sazonalidade_em_agosto,</v>
      </c>
    </row>
    <row r="9" spans="1:7" x14ac:dyDescent="0.2">
      <c r="A9" s="1" t="s">
        <v>117</v>
      </c>
      <c r="B9" s="1" t="s">
        <v>912</v>
      </c>
      <c r="C9" t="s">
        <v>1196</v>
      </c>
      <c r="D9" t="str">
        <f t="shared" si="0"/>
        <v>cs$sazonalidade_em_setembro</v>
      </c>
      <c r="E9" t="str">
        <f t="shared" si="1"/>
        <v>cs$sazonalidade_em_setembro&lt;- ifelse(cs$Q0135==2, NA, ifelse(cs$Q0136_SQ010==0,"0", ifelse(cs$Q0136_SQ010==1,"1",   ifelse(cs$Q0136_SQ010==3,NA,NA))))</v>
      </c>
      <c r="F9" t="str">
        <f t="shared" si="2"/>
        <v>cs$sazonalidade_em_setembro &lt;-  factor(cs$sazonalidade_em_setembro)</v>
      </c>
      <c r="G9" t="str">
        <f t="shared" si="3"/>
        <v>cs$sazonalidade_em_janeiro,cs$sazonalidade_em_fevereiro,cs$sazonalidade_em_março,cs$sazonalidade_em_abril,cs$sazonalidade_em_maio,cs$sazonalidade_em_junho,cs$sazonalidade_em_julho,cs$sazonalidade_em_agosto,cs$sazonalidade_em_setembro,</v>
      </c>
    </row>
    <row r="10" spans="1:7" x14ac:dyDescent="0.2">
      <c r="A10" s="1" t="s">
        <v>118</v>
      </c>
      <c r="B10" s="1" t="s">
        <v>913</v>
      </c>
      <c r="C10" t="s">
        <v>1197</v>
      </c>
      <c r="D10" t="str">
        <f t="shared" si="0"/>
        <v>cs$sazonalidade_em_outubro</v>
      </c>
      <c r="E10" t="str">
        <f t="shared" si="1"/>
        <v>cs$sazonalidade_em_outubro&lt;- ifelse(cs$Q0135==2, NA, ifelse(cs$Q0136_SQ011==0,"0", ifelse(cs$Q0136_SQ011==1,"1",   ifelse(cs$Q0136_SQ011==3,NA,NA))))</v>
      </c>
      <c r="F10" t="str">
        <f t="shared" si="2"/>
        <v>cs$sazonalidade_em_outubro &lt;-  factor(cs$sazonalidade_em_outubro)</v>
      </c>
      <c r="G10" t="str">
        <f t="shared" si="3"/>
        <v>cs$sazonalidade_em_janeiro,cs$sazonalidade_em_fevereiro,cs$sazonalidade_em_março,cs$sazonalidade_em_abril,cs$sazonalidade_em_maio,cs$sazonalidade_em_junho,cs$sazonalidade_em_julho,cs$sazonalidade_em_agosto,cs$sazonalidade_em_setembro,cs$sazonalidade_em_outubro,</v>
      </c>
    </row>
    <row r="11" spans="1:7" x14ac:dyDescent="0.2">
      <c r="A11" s="1" t="s">
        <v>119</v>
      </c>
      <c r="B11" s="1" t="s">
        <v>914</v>
      </c>
      <c r="C11" t="s">
        <v>1198</v>
      </c>
      <c r="D11" t="str">
        <f t="shared" si="0"/>
        <v>cs$sazonalidade_em_novembro</v>
      </c>
      <c r="E11" t="str">
        <f t="shared" si="1"/>
        <v>cs$sazonalidade_em_novembro&lt;- ifelse(cs$Q0135==2, NA, ifelse(cs$Q0136_SQ012==0,"0", ifelse(cs$Q0136_SQ012==1,"1",   ifelse(cs$Q0136_SQ012==3,NA,NA))))</v>
      </c>
      <c r="F11" t="str">
        <f t="shared" si="2"/>
        <v>cs$sazonalidade_em_novembro &lt;-  factor(cs$sazonalidade_em_novembro)</v>
      </c>
      <c r="G11" t="str">
        <f t="shared" si="3"/>
        <v>cs$sazonalidade_em_janeiro,cs$sazonalidade_em_fevereiro,cs$sazonalidade_em_março,cs$sazonalidade_em_abril,cs$sazonalidade_em_maio,cs$sazonalidade_em_junho,cs$sazonalidade_em_julho,cs$sazonalidade_em_agosto,cs$sazonalidade_em_setembro,cs$sazonalidade_em_outubro,cs$sazonalidade_em_novembro,</v>
      </c>
    </row>
    <row r="12" spans="1:7" x14ac:dyDescent="0.2">
      <c r="A12" s="1" t="s">
        <v>120</v>
      </c>
      <c r="B12" s="1" t="s">
        <v>915</v>
      </c>
      <c r="C12" t="s">
        <v>1199</v>
      </c>
      <c r="D12" t="str">
        <f t="shared" si="0"/>
        <v>cs$sazonalidade_em_dezembro</v>
      </c>
      <c r="E12" t="str">
        <f t="shared" si="1"/>
        <v>cs$sazonalidade_em_dezembro&lt;- ifelse(cs$Q0135==2, NA, ifelse(cs$Q0136_SQ013==0,"0", ifelse(cs$Q0136_SQ013==1,"1",   ifelse(cs$Q0136_SQ013==3,NA,NA))))</v>
      </c>
      <c r="F12" t="str">
        <f t="shared" si="2"/>
        <v>cs$sazonalidade_em_dezembro &lt;-  factor(cs$sazonalidade_em_dezembro)</v>
      </c>
      <c r="G12" t="str">
        <f t="shared" si="3"/>
        <v>cs$sazonalidade_em_janeiro,cs$sazonalidade_em_fevereiro,cs$sazonalidade_em_março,cs$sazonalidade_em_abril,cs$sazonalidade_em_maio,cs$sazonalidade_em_junho,cs$sazonalidade_em_julho,cs$sazonalidade_em_agosto,cs$sazonalidade_em_setembro,cs$sazonalidade_em_outubro,cs$sazonalidade_em_novembro,cs$sazonalidade_em_dezembro,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7E0B-E415-3D46-86DB-86849A47EF95}">
  <dimension ref="A1:C6"/>
  <sheetViews>
    <sheetView workbookViewId="0">
      <selection activeCell="C1" sqref="C1"/>
    </sheetView>
  </sheetViews>
  <sheetFormatPr baseColWidth="10" defaultRowHeight="15" x14ac:dyDescent="0.2"/>
  <cols>
    <col min="2" max="2" width="38.6640625" bestFit="1" customWidth="1"/>
    <col min="3" max="3" width="28.1640625" bestFit="1" customWidth="1"/>
  </cols>
  <sheetData>
    <row r="1" spans="1:3" x14ac:dyDescent="0.2">
      <c r="A1" s="1" t="s">
        <v>132</v>
      </c>
      <c r="B1" s="1" t="s">
        <v>1200</v>
      </c>
      <c r="C1" t="str">
        <f>"ifelse(cs$"&amp;A1&amp;"==1,"&amp;B1&amp;","</f>
        <v>ifelse(cs$Q016_SQ001==1,Não é realizada a identificação,</v>
      </c>
    </row>
    <row r="2" spans="1:3" x14ac:dyDescent="0.2">
      <c r="A2" s="1" t="s">
        <v>133</v>
      </c>
      <c r="B2" s="1" t="s">
        <v>1201</v>
      </c>
      <c r="C2" t="str">
        <f t="shared" ref="C2:C6" si="0">"ifelse(cs$"&amp;A2&amp;"==1,"&amp;B2&amp;","</f>
        <v>ifelse(cs$Q016_SQ002==1,Identificação por meio de autodeclaração,</v>
      </c>
    </row>
    <row r="3" spans="1:3" x14ac:dyDescent="0.2">
      <c r="A3" s="1" t="s">
        <v>134</v>
      </c>
      <c r="B3" s="1" t="s">
        <v>1202</v>
      </c>
      <c r="C3" t="str">
        <f t="shared" si="0"/>
        <v>ifelse(cs$Q016_SQ003==1,Identificação por meio de documento original,</v>
      </c>
    </row>
    <row r="4" spans="1:3" x14ac:dyDescent="0.2">
      <c r="A4" s="1" t="s">
        <v>135</v>
      </c>
      <c r="B4" s="1" t="s">
        <v>1203</v>
      </c>
      <c r="C4" t="str">
        <f t="shared" si="0"/>
        <v>ifelse(cs$Q016_SQ004==1,Identificação por meio de assinatura digital,</v>
      </c>
    </row>
    <row r="5" spans="1:3" x14ac:dyDescent="0.2">
      <c r="A5" s="1" t="s">
        <v>136</v>
      </c>
      <c r="B5" s="1" t="s">
        <v>1204</v>
      </c>
      <c r="C5" t="str">
        <f t="shared" si="0"/>
        <v>ifelse(cs$Q016_SQ005==1,Identificação por meio de conferência biométrica,</v>
      </c>
    </row>
    <row r="6" spans="1:3" x14ac:dyDescent="0.2">
      <c r="A6" s="1" t="s">
        <v>137</v>
      </c>
      <c r="B6" s="1" t="s">
        <v>1205</v>
      </c>
      <c r="C6" t="str">
        <f t="shared" si="0"/>
        <v>ifelse(cs$Q016_other==1,Outros,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3C9F-3505-4D40-B768-9E5FBACA1F24}">
  <dimension ref="A1:C4"/>
  <sheetViews>
    <sheetView workbookViewId="0">
      <selection activeCell="C4" sqref="C1:C4"/>
    </sheetView>
  </sheetViews>
  <sheetFormatPr baseColWidth="10" defaultRowHeight="15" x14ac:dyDescent="0.2"/>
  <sheetData>
    <row r="1" spans="1:3" x14ac:dyDescent="0.2">
      <c r="A1" s="1" t="s">
        <v>141</v>
      </c>
      <c r="B1" s="1" t="s">
        <v>1206</v>
      </c>
      <c r="C1" t="str">
        <f>"ifelse(cs$"&amp;A1&amp;"==1,"&amp;B1&amp;","</f>
        <v>ifelse(cs$Q019_SQ001==1,Sim, o serviço exige integração com os seguintes sistemas do Poder Executivo Federal,</v>
      </c>
    </row>
    <row r="2" spans="1:3" x14ac:dyDescent="0.2">
      <c r="A2" s="1" t="s">
        <v>143</v>
      </c>
      <c r="B2" s="1" t="s">
        <v>1207</v>
      </c>
      <c r="C2" t="str">
        <f t="shared" ref="C2:C4" si="0">"ifelse(cs$"&amp;A2&amp;"==1,"&amp;B2&amp;","</f>
        <v>ifelse(cs$Q019_SQ002==1,Sim, o serviço exige integração com os seguintes sistemas de outros entes federativos (Estados e Municípios) e/ou outros poderes (Legislativo e Judiciário),</v>
      </c>
    </row>
    <row r="3" spans="1:3" x14ac:dyDescent="0.2">
      <c r="A3" s="1" t="s">
        <v>145</v>
      </c>
      <c r="B3" s="1" t="s">
        <v>1208</v>
      </c>
      <c r="C3" t="str">
        <f t="shared" si="0"/>
        <v>ifelse(cs$Q019_SQ004==1,Não, os sistemas e bases de dados utilizados no serviço são do próprio órgão, ou não exigem integração,</v>
      </c>
    </row>
    <row r="4" spans="1:3" x14ac:dyDescent="0.2">
      <c r="A4" s="1" t="s">
        <v>147</v>
      </c>
      <c r="B4" s="1" t="s">
        <v>1209</v>
      </c>
      <c r="C4" t="str">
        <f t="shared" si="0"/>
        <v>ifelse(cs$Q019_SQ003==1,Não se aplica,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Plan2</vt:lpstr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Wanderley D'albuquerqe</dc:creator>
  <cp:lastModifiedBy>Anderson JL Brandão</cp:lastModifiedBy>
  <dcterms:created xsi:type="dcterms:W3CDTF">2018-01-09T21:24:41Z</dcterms:created>
  <dcterms:modified xsi:type="dcterms:W3CDTF">2021-10-04T18:42:12Z</dcterms:modified>
</cp:coreProperties>
</file>