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LATZI\Cursos\CURSO DE EXCEL BASICO\"/>
    </mc:Choice>
  </mc:AlternateContent>
  <xr:revisionPtr revIDLastSave="0" documentId="13_ncr:1_{FCA7E6D4-A3E8-48EC-901F-9C30C7F999B1}" xr6:coauthVersionLast="47" xr6:coauthVersionMax="47" xr10:uidLastSave="{00000000-0000-0000-0000-000000000000}"/>
  <bookViews>
    <workbookView xWindow="22425" yWindow="6195" windowWidth="12240" windowHeight="7800" xr2:uid="{00000000-000D-0000-FFFF-FFFF00000000}"/>
  </bookViews>
  <sheets>
    <sheet name="orders_has_products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  <c r="C6" i="1"/>
  <c r="C7" i="1"/>
  <c r="C8" i="1"/>
  <c r="C9" i="1"/>
  <c r="C4" i="1"/>
  <c r="C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I3" i="1"/>
  <c r="J3" i="1"/>
  <c r="K3" i="1"/>
  <c r="L3" i="1"/>
  <c r="M3" i="1"/>
  <c r="N3" i="1"/>
  <c r="O3" i="1"/>
  <c r="P3" i="1"/>
  <c r="H3" i="1"/>
</calcChain>
</file>

<file path=xl/sharedStrings.xml><?xml version="1.0" encoding="utf-8"?>
<sst xmlns="http://schemas.openxmlformats.org/spreadsheetml/2006/main" count="16" uniqueCount="16">
  <si>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</si>
  <si>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</si>
  <si>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</si>
  <si>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</si>
  <si>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</si>
  <si>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</si>
  <si>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</si>
  <si>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</si>
  <si>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</si>
  <si>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</si>
  <si>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</si>
  <si>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</si>
  <si>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</si>
  <si>
    <t>product_name</t>
  </si>
  <si>
    <t>vendor_id</t>
  </si>
  <si>
    <t xml:space="preserve">vendor_name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</si>
</sst>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42" applyNumberFormat="1" applyFont="1"/>
    <xf numFmtId="0" fontId="0" fillId="0" borderId="0" xfId="42" applyNumberFormat="1" applyFont="1"/>
    <xf numFmtId="0" fontId="0" fillId="34" borderId="10" xfId="0" applyFill="1" applyBorder="1"/>
    <xf numFmtId="0" fontId="0" fillId="0" borderId="10" xfId="0" applyBorder="1"/>
    <xf numFmtId="0" fontId="0" fillId="33" borderId="10" xfId="0" applyFill="1" applyBorder="1"/>
    <xf numFmtId="14" fontId="0" fillId="33" borderId="10" xfId="42" applyNumberFormat="1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_sold_vend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en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</sheetNames>
    <sheetDataSet>
      <sheetData sheetId="0">
        <row r="1">
          <cell r="A1" t="str">
            <v>product_id</v>
          </cell>
          <cell r="B1" t="str">
            <v>product_name</v>
          </cell>
        </row>
        <row r="2">
          <cell r="A2">
            <v>1200</v>
          </cell>
          <cell r="B2" t="str">
            <v>Macbook Pro (2017)</v>
          </cell>
        </row>
        <row r="3">
          <cell r="A3">
            <v>1300</v>
          </cell>
          <cell r="B3" t="str">
            <v xml:space="preserve">Macbook Air (2015) </v>
          </cell>
        </row>
        <row r="4">
          <cell r="A4">
            <v>1400</v>
          </cell>
          <cell r="B4" t="str">
            <v>Iphone X</v>
          </cell>
        </row>
        <row r="5">
          <cell r="A5">
            <v>1500</v>
          </cell>
          <cell r="B5" t="str">
            <v>Iphone 7</v>
          </cell>
        </row>
        <row r="6">
          <cell r="A6">
            <v>1600</v>
          </cell>
          <cell r="B6" t="str">
            <v>Iphone 8</v>
          </cell>
        </row>
        <row r="7">
          <cell r="A7">
            <v>1700</v>
          </cell>
          <cell r="B7" t="str">
            <v>Ipad Air</v>
          </cell>
        </row>
        <row r="8">
          <cell r="A8">
            <v>1800</v>
          </cell>
          <cell r="B8" t="str">
            <v>Ipad Mini 3th gen</v>
          </cell>
        </row>
        <row r="9">
          <cell r="A9">
            <v>1900</v>
          </cell>
          <cell r="B9" t="str">
            <v>ESC8000 G3</v>
          </cell>
        </row>
        <row r="10">
          <cell r="A10">
            <v>2000</v>
          </cell>
          <cell r="B10" t="str">
            <v>ESC8000 G4</v>
          </cell>
        </row>
        <row r="11">
          <cell r="A11">
            <v>2100</v>
          </cell>
          <cell r="B11" t="str">
            <v>XPS 13 - 5080</v>
          </cell>
        </row>
        <row r="12">
          <cell r="A12">
            <v>2200</v>
          </cell>
          <cell r="B12" t="str">
            <v>XPS 15 - 5070</v>
          </cell>
        </row>
        <row r="13">
          <cell r="A13">
            <v>2300</v>
          </cell>
          <cell r="B13" t="str">
            <v>Monoprice Ultra Slim Series High Speed HDMI Cable</v>
          </cell>
        </row>
        <row r="14">
          <cell r="A14">
            <v>2400</v>
          </cell>
          <cell r="B14" t="str">
            <v>Monoprice Ultra Slim Series High Speed HDMI Cable - 4K</v>
          </cell>
        </row>
        <row r="15">
          <cell r="A15">
            <v>2500</v>
          </cell>
          <cell r="B15" t="str">
            <v>Avantree HT3189 Wireless Headphones</v>
          </cell>
        </row>
        <row r="16">
          <cell r="A16">
            <v>2600</v>
          </cell>
          <cell r="B16" t="str">
            <v>COWIN E7 PRO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_sold_vendor"/>
    </sheetNames>
    <sheetDataSet>
      <sheetData sheetId="0">
        <row r="1">
          <cell r="B1" t="str">
            <v>product_id</v>
          </cell>
          <cell r="C1" t="str">
            <v>vendor_id</v>
          </cell>
        </row>
        <row r="2">
          <cell r="B2">
            <v>1200</v>
          </cell>
          <cell r="C2">
            <v>5000</v>
          </cell>
        </row>
        <row r="3">
          <cell r="B3">
            <v>1300</v>
          </cell>
          <cell r="C3">
            <v>5000</v>
          </cell>
        </row>
        <row r="4">
          <cell r="B4">
            <v>1400</v>
          </cell>
          <cell r="C4">
            <v>5100</v>
          </cell>
        </row>
        <row r="5">
          <cell r="B5">
            <v>1500</v>
          </cell>
          <cell r="C5">
            <v>5100</v>
          </cell>
        </row>
        <row r="6">
          <cell r="B6">
            <v>1600</v>
          </cell>
          <cell r="C6">
            <v>5100</v>
          </cell>
        </row>
        <row r="7">
          <cell r="B7">
            <v>1700</v>
          </cell>
          <cell r="C7">
            <v>5200</v>
          </cell>
        </row>
        <row r="8">
          <cell r="B8">
            <v>1800</v>
          </cell>
          <cell r="C8">
            <v>5200</v>
          </cell>
        </row>
        <row r="9">
          <cell r="B9">
            <v>1900</v>
          </cell>
          <cell r="C9">
            <v>5300</v>
          </cell>
        </row>
        <row r="10">
          <cell r="B10">
            <v>2000</v>
          </cell>
          <cell r="C10">
            <v>5300</v>
          </cell>
        </row>
        <row r="11">
          <cell r="B11">
            <v>2100</v>
          </cell>
          <cell r="C11">
            <v>5400</v>
          </cell>
        </row>
        <row r="12">
          <cell r="B12">
            <v>2200</v>
          </cell>
          <cell r="C12">
            <v>5400</v>
          </cell>
        </row>
        <row r="13">
          <cell r="B13">
            <v>2300</v>
          </cell>
          <cell r="C13">
            <v>5500</v>
          </cell>
        </row>
        <row r="14">
          <cell r="B14">
            <v>2400</v>
          </cell>
          <cell r="C14">
            <v>5500</v>
          </cell>
        </row>
        <row r="15">
          <cell r="B15">
            <v>2500</v>
          </cell>
          <cell r="C15">
            <v>5600</v>
          </cell>
        </row>
        <row r="16">
          <cell r="B16">
            <v>2600</v>
          </cell>
          <cell r="C16">
            <v>5600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</sheetNames>
    <sheetDataSet>
      <sheetData sheetId="0">
        <row r="1">
          <cell r="A1" t="str">
            <v>order_id</v>
          </cell>
          <cell r="B1" t="str">
            <v>total_item</v>
          </cell>
          <cell r="C1" t="str">
            <v>shipping_fee</v>
          </cell>
          <cell r="D1" t="str">
            <v xml:space="preserve">tax </v>
          </cell>
          <cell r="E1" t="str">
            <v>total_cost</v>
          </cell>
          <cell r="F1" t="str">
            <v>order_date</v>
          </cell>
          <cell r="G1" t="str">
            <v>delivery_date</v>
          </cell>
          <cell r="H1" t="str">
            <v xml:space="preserve">ship_name </v>
          </cell>
          <cell r="I1" t="str">
            <v xml:space="preserve">ship_address </v>
          </cell>
          <cell r="J1" t="str">
            <v>tracking_number</v>
          </cell>
          <cell r="K1" t="str">
            <v>delivery_status</v>
          </cell>
        </row>
        <row r="2">
          <cell r="A2">
            <v>1003</v>
          </cell>
          <cell r="B2">
            <v>9</v>
          </cell>
          <cell r="C2">
            <v>20</v>
          </cell>
          <cell r="D2">
            <v>6.25E-2</v>
          </cell>
          <cell r="E2">
            <v>70.98</v>
          </cell>
          <cell r="F2">
            <v>43385</v>
          </cell>
          <cell r="G2">
            <v>43388</v>
          </cell>
          <cell r="H2" t="str">
            <v xml:space="preserve">Irene Everly </v>
          </cell>
          <cell r="I2" t="str">
            <v>1756 East Dr, Houston, TX 28562</v>
          </cell>
          <cell r="J2" t="str">
            <v xml:space="preserve">KB63001 </v>
          </cell>
          <cell r="K2">
            <v>0</v>
          </cell>
        </row>
        <row r="3">
          <cell r="A3">
            <v>1003</v>
          </cell>
          <cell r="B3">
            <v>9</v>
          </cell>
          <cell r="C3">
            <v>20</v>
          </cell>
          <cell r="D3">
            <v>6.25E-2</v>
          </cell>
          <cell r="E3">
            <v>70.98</v>
          </cell>
          <cell r="F3">
            <v>43385</v>
          </cell>
          <cell r="G3">
            <v>43388</v>
          </cell>
          <cell r="H3" t="str">
            <v xml:space="preserve">Irene Everly </v>
          </cell>
          <cell r="I3" t="str">
            <v>1756 East Dr, Houston, TX 28562</v>
          </cell>
          <cell r="J3" t="str">
            <v xml:space="preserve">KB63001 </v>
          </cell>
          <cell r="K3">
            <v>0</v>
          </cell>
        </row>
        <row r="4">
          <cell r="A4">
            <v>1000</v>
          </cell>
          <cell r="B4">
            <v>4</v>
          </cell>
          <cell r="C4">
            <v>7</v>
          </cell>
          <cell r="D4">
            <v>9.2499999999999999E-2</v>
          </cell>
          <cell r="E4">
            <v>50.02</v>
          </cell>
          <cell r="F4">
            <v>43390</v>
          </cell>
          <cell r="G4">
            <v>43393</v>
          </cell>
          <cell r="H4" t="str">
            <v>Anna Addison</v>
          </cell>
          <cell r="I4" t="str">
            <v>1325 Candy Rd, San Francisco, CA 96123</v>
          </cell>
          <cell r="J4" t="str">
            <v xml:space="preserve">ZW60001 </v>
          </cell>
          <cell r="K4">
            <v>1</v>
          </cell>
        </row>
        <row r="5">
          <cell r="A5">
            <v>1000</v>
          </cell>
          <cell r="B5">
            <v>4</v>
          </cell>
          <cell r="C5">
            <v>7</v>
          </cell>
          <cell r="D5">
            <v>9.2499999999999999E-2</v>
          </cell>
          <cell r="E5">
            <v>50.02</v>
          </cell>
          <cell r="F5">
            <v>43390</v>
          </cell>
          <cell r="G5">
            <v>43393</v>
          </cell>
          <cell r="H5" t="str">
            <v>Anna Addison</v>
          </cell>
          <cell r="I5" t="str">
            <v>1325 Candy Rd, San Francisco, CA 96123</v>
          </cell>
          <cell r="J5" t="str">
            <v xml:space="preserve">ZW60001 </v>
          </cell>
          <cell r="K5">
            <v>1</v>
          </cell>
        </row>
        <row r="6">
          <cell r="A6">
            <v>1000</v>
          </cell>
          <cell r="B6">
            <v>4</v>
          </cell>
          <cell r="C6">
            <v>7</v>
          </cell>
          <cell r="D6">
            <v>9.2499999999999999E-2</v>
          </cell>
          <cell r="E6">
            <v>50.02</v>
          </cell>
          <cell r="F6">
            <v>43390</v>
          </cell>
          <cell r="G6">
            <v>43393</v>
          </cell>
          <cell r="H6" t="str">
            <v>Anna Addison</v>
          </cell>
          <cell r="I6" t="str">
            <v>1325 Candy Rd, San Francisco, CA 96123</v>
          </cell>
          <cell r="J6" t="str">
            <v xml:space="preserve">ZW60001 </v>
          </cell>
          <cell r="K6">
            <v>1</v>
          </cell>
        </row>
        <row r="7">
          <cell r="A7">
            <v>1001</v>
          </cell>
          <cell r="B7">
            <v>5</v>
          </cell>
          <cell r="C7">
            <v>8</v>
          </cell>
          <cell r="D7">
            <v>0.06</v>
          </cell>
          <cell r="E7">
            <v>62.45</v>
          </cell>
          <cell r="F7">
            <v>43388</v>
          </cell>
          <cell r="G7">
            <v>43391</v>
          </cell>
          <cell r="H7" t="str">
            <v>Carol Campbell</v>
          </cell>
          <cell r="I7" t="str">
            <v>1931 Brown St, Gainesville, FL 85321</v>
          </cell>
          <cell r="J7" t="str">
            <v xml:space="preserve">AB61001 </v>
          </cell>
          <cell r="K7">
            <v>0</v>
          </cell>
        </row>
        <row r="8">
          <cell r="A8">
            <v>1002</v>
          </cell>
          <cell r="B8">
            <v>7</v>
          </cell>
          <cell r="C8">
            <v>10</v>
          </cell>
          <cell r="D8">
            <v>8.6999999999999994E-2</v>
          </cell>
          <cell r="E8">
            <v>40.33</v>
          </cell>
          <cell r="F8">
            <v>43387</v>
          </cell>
          <cell r="G8">
            <v>43390</v>
          </cell>
          <cell r="H8" t="str">
            <v xml:space="preserve">Julia Jones </v>
          </cell>
          <cell r="I8" t="str">
            <v xml:space="preserve">1622 Seaside St, Seattle, WA 32569 </v>
          </cell>
          <cell r="J8" t="str">
            <v xml:space="preserve">CD62001 </v>
          </cell>
          <cell r="K8">
            <v>1</v>
          </cell>
        </row>
        <row r="9">
          <cell r="A9">
            <v>1004</v>
          </cell>
          <cell r="B9">
            <v>6</v>
          </cell>
          <cell r="C9">
            <v>7</v>
          </cell>
          <cell r="D9">
            <v>6.25E-2</v>
          </cell>
          <cell r="E9">
            <v>30.45</v>
          </cell>
          <cell r="F9">
            <v>43389</v>
          </cell>
          <cell r="G9">
            <v>43392</v>
          </cell>
          <cell r="H9" t="str">
            <v>Rachel Rose</v>
          </cell>
          <cell r="I9" t="str">
            <v xml:space="preserve">1465 River Dr, Boston, MA 43625 </v>
          </cell>
          <cell r="J9" t="str">
            <v xml:space="preserve">IK64001 </v>
          </cell>
          <cell r="K9">
            <v>1</v>
          </cell>
        </row>
        <row r="10">
          <cell r="A10">
            <v>1005</v>
          </cell>
          <cell r="B10">
            <v>5</v>
          </cell>
          <cell r="C10">
            <v>8</v>
          </cell>
          <cell r="D10">
            <v>6.25E-2</v>
          </cell>
          <cell r="E10">
            <v>100.2</v>
          </cell>
          <cell r="F10">
            <v>43386</v>
          </cell>
          <cell r="G10">
            <v>43389</v>
          </cell>
          <cell r="H10" t="str">
            <v>Sophie Sutton</v>
          </cell>
          <cell r="I10" t="str">
            <v>1896 West Dr, Portland, OR 65842</v>
          </cell>
          <cell r="J10" t="str">
            <v xml:space="preserve">OP65001 </v>
          </cell>
          <cell r="K10">
            <v>0</v>
          </cell>
        </row>
        <row r="11">
          <cell r="A11">
            <v>1006</v>
          </cell>
          <cell r="B11">
            <v>3</v>
          </cell>
          <cell r="C11">
            <v>5</v>
          </cell>
          <cell r="D11">
            <v>0.10249999999999999</v>
          </cell>
          <cell r="E11">
            <v>58.52</v>
          </cell>
          <cell r="F11">
            <v>43394</v>
          </cell>
          <cell r="G11">
            <v>43397</v>
          </cell>
          <cell r="H11" t="str">
            <v>Wendy West</v>
          </cell>
          <cell r="I11" t="str">
            <v>1252 Vine St, Chicago, IL 73215</v>
          </cell>
          <cell r="J11" t="str">
            <v xml:space="preserve">XH66001 </v>
          </cell>
          <cell r="K11">
            <v>1</v>
          </cell>
        </row>
        <row r="12">
          <cell r="A12">
            <v>1001</v>
          </cell>
          <cell r="B12">
            <v>5</v>
          </cell>
          <cell r="C12">
            <v>8</v>
          </cell>
          <cell r="D12">
            <v>0.06</v>
          </cell>
          <cell r="E12">
            <v>62.45</v>
          </cell>
          <cell r="F12">
            <v>43388</v>
          </cell>
          <cell r="G12">
            <v>43391</v>
          </cell>
          <cell r="H12" t="str">
            <v>Carol Campbell</v>
          </cell>
          <cell r="I12" t="str">
            <v>1931 Brown St, Gainesville, FL 85321</v>
          </cell>
          <cell r="J12" t="str">
            <v xml:space="preserve">AB61001 </v>
          </cell>
          <cell r="K12">
            <v>0</v>
          </cell>
        </row>
        <row r="13">
          <cell r="A13">
            <v>1002</v>
          </cell>
          <cell r="B13">
            <v>7</v>
          </cell>
          <cell r="C13">
            <v>10</v>
          </cell>
          <cell r="D13">
            <v>8.6999999999999994E-2</v>
          </cell>
          <cell r="E13">
            <v>40.33</v>
          </cell>
          <cell r="F13">
            <v>43387</v>
          </cell>
          <cell r="G13">
            <v>43390</v>
          </cell>
          <cell r="H13" t="str">
            <v xml:space="preserve">Julia Jones </v>
          </cell>
          <cell r="I13" t="str">
            <v xml:space="preserve">1622 Seaside St, Seattle, WA 32569 </v>
          </cell>
          <cell r="J13" t="str">
            <v xml:space="preserve">CD62001 </v>
          </cell>
          <cell r="K13">
            <v>1</v>
          </cell>
        </row>
        <row r="14">
          <cell r="A14">
            <v>1004</v>
          </cell>
          <cell r="B14">
            <v>6</v>
          </cell>
          <cell r="C14">
            <v>7</v>
          </cell>
          <cell r="D14">
            <v>6.25E-2</v>
          </cell>
          <cell r="E14">
            <v>30.45</v>
          </cell>
          <cell r="F14">
            <v>43389</v>
          </cell>
          <cell r="G14">
            <v>43392</v>
          </cell>
          <cell r="H14" t="str">
            <v>Rachel Rose</v>
          </cell>
          <cell r="I14" t="str">
            <v xml:space="preserve">1465 River Dr, Boston, MA 43625 </v>
          </cell>
          <cell r="J14" t="str">
            <v xml:space="preserve">IK64001 </v>
          </cell>
          <cell r="K14">
            <v>1</v>
          </cell>
        </row>
        <row r="15">
          <cell r="A15">
            <v>1005</v>
          </cell>
          <cell r="B15">
            <v>5</v>
          </cell>
          <cell r="C15">
            <v>8</v>
          </cell>
          <cell r="D15">
            <v>6.25E-2</v>
          </cell>
          <cell r="E15">
            <v>100.2</v>
          </cell>
          <cell r="F15">
            <v>43386</v>
          </cell>
          <cell r="G15">
            <v>43389</v>
          </cell>
          <cell r="H15" t="str">
            <v>Sophie Sutton</v>
          </cell>
          <cell r="I15" t="str">
            <v>1896 West Dr, Portland, OR 65842</v>
          </cell>
          <cell r="J15" t="str">
            <v xml:space="preserve">OP65001 </v>
          </cell>
          <cell r="K15">
            <v>0</v>
          </cell>
        </row>
        <row r="16">
          <cell r="A16">
            <v>1006</v>
          </cell>
          <cell r="B16">
            <v>3</v>
          </cell>
          <cell r="C16">
            <v>5</v>
          </cell>
          <cell r="D16">
            <v>0.10249999999999999</v>
          </cell>
          <cell r="E16">
            <v>58.52</v>
          </cell>
          <cell r="F16">
            <v>43394</v>
          </cell>
          <cell r="G16">
            <v>43397</v>
          </cell>
          <cell r="H16" t="str">
            <v>Wendy West</v>
          </cell>
          <cell r="I16" t="str">
            <v>1252 Vine St, Chicago, IL 73215</v>
          </cell>
          <cell r="J16" t="str">
            <v xml:space="preserve">XH66001 </v>
          </cell>
          <cell r="K16">
            <v>1</v>
          </cell>
        </row>
        <row r="17">
          <cell r="A17">
            <v>1001</v>
          </cell>
          <cell r="B17">
            <v>5</v>
          </cell>
          <cell r="C17">
            <v>8</v>
          </cell>
          <cell r="D17">
            <v>0.06</v>
          </cell>
          <cell r="E17">
            <v>62.45</v>
          </cell>
          <cell r="F17">
            <v>43388</v>
          </cell>
          <cell r="G17">
            <v>43391</v>
          </cell>
          <cell r="H17" t="str">
            <v>Carol Campbell</v>
          </cell>
          <cell r="I17" t="str">
            <v>1931 Brown St, Gainesville, FL 85321</v>
          </cell>
          <cell r="J17" t="str">
            <v xml:space="preserve">AB61001 </v>
          </cell>
          <cell r="K17">
            <v>0</v>
          </cell>
        </row>
        <row r="18">
          <cell r="A18">
            <v>1002</v>
          </cell>
          <cell r="B18">
            <v>7</v>
          </cell>
          <cell r="C18">
            <v>10</v>
          </cell>
          <cell r="D18">
            <v>8.6999999999999994E-2</v>
          </cell>
          <cell r="E18">
            <v>40.33</v>
          </cell>
          <cell r="F18">
            <v>43387</v>
          </cell>
          <cell r="G18">
            <v>43390</v>
          </cell>
          <cell r="H18" t="str">
            <v xml:space="preserve">Julia Jones </v>
          </cell>
          <cell r="I18" t="str">
            <v xml:space="preserve">1622 Seaside St, Seattle, WA 32569 </v>
          </cell>
          <cell r="J18" t="str">
            <v xml:space="preserve">CD62001 </v>
          </cell>
          <cell r="K18">
            <v>1</v>
          </cell>
        </row>
        <row r="19">
          <cell r="A19">
            <v>1003</v>
          </cell>
          <cell r="B19">
            <v>9</v>
          </cell>
          <cell r="C19">
            <v>20</v>
          </cell>
          <cell r="D19">
            <v>6.25E-2</v>
          </cell>
          <cell r="E19">
            <v>70.98</v>
          </cell>
          <cell r="F19">
            <v>43385</v>
          </cell>
          <cell r="G19">
            <v>43388</v>
          </cell>
          <cell r="H19" t="str">
            <v xml:space="preserve">Irene Everly </v>
          </cell>
          <cell r="I19" t="str">
            <v>1756 East Dr, Houston, TX 28562</v>
          </cell>
          <cell r="J19" t="str">
            <v xml:space="preserve">KB63001 </v>
          </cell>
          <cell r="K19">
            <v>0</v>
          </cell>
        </row>
        <row r="20">
          <cell r="A20">
            <v>1004</v>
          </cell>
          <cell r="B20">
            <v>6</v>
          </cell>
          <cell r="C20">
            <v>7</v>
          </cell>
          <cell r="D20">
            <v>6.25E-2</v>
          </cell>
          <cell r="E20">
            <v>30.45</v>
          </cell>
          <cell r="F20">
            <v>43389</v>
          </cell>
          <cell r="G20">
            <v>43392</v>
          </cell>
          <cell r="H20" t="str">
            <v>Rachel Rose</v>
          </cell>
          <cell r="I20" t="str">
            <v xml:space="preserve">1465 River Dr, Boston, MA 43625 </v>
          </cell>
          <cell r="J20" t="str">
            <v xml:space="preserve">IK64001 </v>
          </cell>
          <cell r="K20">
            <v>1</v>
          </cell>
        </row>
        <row r="21">
          <cell r="A21">
            <v>1005</v>
          </cell>
          <cell r="B21">
            <v>5</v>
          </cell>
          <cell r="C21">
            <v>8</v>
          </cell>
          <cell r="D21">
            <v>6.25E-2</v>
          </cell>
          <cell r="E21">
            <v>100.2</v>
          </cell>
          <cell r="F21">
            <v>43386</v>
          </cell>
          <cell r="G21">
            <v>43389</v>
          </cell>
          <cell r="H21" t="str">
            <v>Sophie Sutton</v>
          </cell>
          <cell r="I21" t="str">
            <v>1896 West Dr, Portland, OR 65842</v>
          </cell>
          <cell r="J21" t="str">
            <v xml:space="preserve">OP65001 </v>
          </cell>
          <cell r="K21">
            <v>0</v>
          </cell>
        </row>
        <row r="22">
          <cell r="A22">
            <v>1006</v>
          </cell>
          <cell r="B22">
            <v>3</v>
          </cell>
          <cell r="C22">
            <v>5</v>
          </cell>
          <cell r="D22">
            <v>0.10249999999999999</v>
          </cell>
          <cell r="E22">
            <v>58.52</v>
          </cell>
          <cell r="F22">
            <v>43394</v>
          </cell>
          <cell r="G22">
            <v>43397</v>
          </cell>
          <cell r="H22" t="str">
            <v>Wendy West</v>
          </cell>
          <cell r="I22" t="str">
            <v>1252 Vine St, Chicago, IL 73215</v>
          </cell>
          <cell r="J22" t="str">
            <v xml:space="preserve">XH66001 </v>
          </cell>
          <cell r="K22">
            <v>1</v>
          </cell>
        </row>
        <row r="23">
          <cell r="A23">
            <v>1000</v>
          </cell>
          <cell r="B23">
            <v>4</v>
          </cell>
          <cell r="C23">
            <v>7</v>
          </cell>
          <cell r="D23">
            <v>9.2499999999999999E-2</v>
          </cell>
          <cell r="E23">
            <v>50.02</v>
          </cell>
          <cell r="F23">
            <v>43390</v>
          </cell>
          <cell r="G23">
            <v>43393</v>
          </cell>
          <cell r="H23" t="str">
            <v>Anna Addison</v>
          </cell>
          <cell r="I23" t="str">
            <v>1325 Candy Rd, San Francisco, CA 96123</v>
          </cell>
          <cell r="J23" t="str">
            <v xml:space="preserve">ZW60001 </v>
          </cell>
          <cell r="K23">
            <v>1</v>
          </cell>
        </row>
        <row r="24">
          <cell r="A24">
            <v>1001</v>
          </cell>
          <cell r="B24">
            <v>5</v>
          </cell>
          <cell r="C24">
            <v>8</v>
          </cell>
          <cell r="D24">
            <v>0.06</v>
          </cell>
          <cell r="E24">
            <v>62.45</v>
          </cell>
          <cell r="F24">
            <v>43388</v>
          </cell>
          <cell r="G24">
            <v>43391</v>
          </cell>
          <cell r="H24" t="str">
            <v>Carol Campbell</v>
          </cell>
          <cell r="I24" t="str">
            <v>1931 Brown St, Gainesville, FL 85321</v>
          </cell>
          <cell r="J24" t="str">
            <v xml:space="preserve">AB61001 </v>
          </cell>
          <cell r="K24">
            <v>0</v>
          </cell>
        </row>
        <row r="25">
          <cell r="A25">
            <v>1002</v>
          </cell>
          <cell r="B25">
            <v>7</v>
          </cell>
          <cell r="C25">
            <v>10</v>
          </cell>
          <cell r="D25">
            <v>8.6999999999999994E-2</v>
          </cell>
          <cell r="E25">
            <v>40.33</v>
          </cell>
          <cell r="F25">
            <v>43387</v>
          </cell>
          <cell r="G25">
            <v>43390</v>
          </cell>
          <cell r="H25" t="str">
            <v xml:space="preserve">Julia Jones </v>
          </cell>
          <cell r="I25" t="str">
            <v xml:space="preserve">1622 Seaside St, Seattle, WA 32569 </v>
          </cell>
          <cell r="J25" t="str">
            <v xml:space="preserve">CD62001 </v>
          </cell>
          <cell r="K25">
            <v>1</v>
          </cell>
        </row>
        <row r="26">
          <cell r="A26">
            <v>1003</v>
          </cell>
          <cell r="B26">
            <v>9</v>
          </cell>
          <cell r="C26">
            <v>20</v>
          </cell>
          <cell r="D26">
            <v>6.25E-2</v>
          </cell>
          <cell r="E26">
            <v>70.98</v>
          </cell>
          <cell r="F26">
            <v>43385</v>
          </cell>
          <cell r="G26">
            <v>43388</v>
          </cell>
          <cell r="H26" t="str">
            <v xml:space="preserve">Irene Everly </v>
          </cell>
          <cell r="I26" t="str">
            <v>1756 East Dr, Houston, TX 28562</v>
          </cell>
          <cell r="J26" t="str">
            <v xml:space="preserve">KB63001 </v>
          </cell>
          <cell r="K26">
            <v>0</v>
          </cell>
        </row>
        <row r="27">
          <cell r="A27">
            <v>1004</v>
          </cell>
          <cell r="B27">
            <v>6</v>
          </cell>
          <cell r="C27">
            <v>7</v>
          </cell>
          <cell r="D27">
            <v>6.25E-2</v>
          </cell>
          <cell r="E27">
            <v>30.45</v>
          </cell>
          <cell r="F27">
            <v>43389</v>
          </cell>
          <cell r="G27">
            <v>43392</v>
          </cell>
          <cell r="H27" t="str">
            <v>Rachel Rose</v>
          </cell>
          <cell r="I27" t="str">
            <v xml:space="preserve">1465 River Dr, Boston, MA 43625 </v>
          </cell>
          <cell r="J27" t="str">
            <v xml:space="preserve">IK64001 </v>
          </cell>
          <cell r="K27">
            <v>1</v>
          </cell>
        </row>
        <row r="28">
          <cell r="A28">
            <v>1005</v>
          </cell>
          <cell r="B28">
            <v>5</v>
          </cell>
          <cell r="C28">
            <v>8</v>
          </cell>
          <cell r="D28">
            <v>6.25E-2</v>
          </cell>
          <cell r="E28">
            <v>100.2</v>
          </cell>
          <cell r="F28">
            <v>43386</v>
          </cell>
          <cell r="G28">
            <v>43389</v>
          </cell>
          <cell r="H28" t="str">
            <v>Sophie Sutton</v>
          </cell>
          <cell r="I28" t="str">
            <v>1896 West Dr, Portland, OR 65842</v>
          </cell>
          <cell r="J28" t="str">
            <v xml:space="preserve">OP65001 </v>
          </cell>
          <cell r="K28">
            <v>0</v>
          </cell>
        </row>
        <row r="29">
          <cell r="A29">
            <v>1006</v>
          </cell>
          <cell r="B29">
            <v>3</v>
          </cell>
          <cell r="C29">
            <v>5</v>
          </cell>
          <cell r="D29">
            <v>0.10249999999999999</v>
          </cell>
          <cell r="E29">
            <v>58.52</v>
          </cell>
          <cell r="F29">
            <v>43394</v>
          </cell>
          <cell r="G29">
            <v>43397</v>
          </cell>
          <cell r="H29" t="str">
            <v>Wendy West</v>
          </cell>
          <cell r="I29" t="str">
            <v>1252 Vine St, Chicago, IL 73215</v>
          </cell>
          <cell r="J29" t="str">
            <v xml:space="preserve">XH66001 </v>
          </cell>
          <cell r="K29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"/>
    </sheetNames>
    <sheetDataSet>
      <sheetData sheetId="0">
        <row r="1">
          <cell r="G1" t="str">
            <v xml:space="preserve">vendor_id </v>
          </cell>
          <cell r="H1">
            <v>5000</v>
          </cell>
          <cell r="I1">
            <v>5100</v>
          </cell>
          <cell r="J1">
            <v>5200</v>
          </cell>
          <cell r="K1">
            <v>5300</v>
          </cell>
          <cell r="L1">
            <v>5400</v>
          </cell>
          <cell r="M1">
            <v>5500</v>
          </cell>
          <cell r="N1">
            <v>5600</v>
          </cell>
        </row>
        <row r="2">
          <cell r="G2" t="str">
            <v xml:space="preserve">vendor_name </v>
          </cell>
          <cell r="H2" t="str">
            <v xml:space="preserve">Apple </v>
          </cell>
          <cell r="I2" t="str">
            <v xml:space="preserve"> Microsoft </v>
          </cell>
          <cell r="J2" t="str">
            <v xml:space="preserve">Lenovo </v>
          </cell>
          <cell r="K2" t="str">
            <v xml:space="preserve">Asus </v>
          </cell>
          <cell r="L2" t="str">
            <v xml:space="preserve">Dell </v>
          </cell>
          <cell r="M2" t="str">
            <v xml:space="preserve">Monoprice </v>
          </cell>
          <cell r="N2" t="str">
            <v xml:space="preserve">Sony 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Normal="100" workbookViewId="0">
      <selection activeCell="D16" sqref="D16"/>
    </sheetView>
  </sheetViews>
  <sheetFormatPr baseColWidth="10" defaultRowHeight="15" x14ac:dyDescent="0.25"/>
  <cols>
    <col min="1" max="1" width="8.5703125" bestFit="1" customWidth="1"/>
    <col min="2" max="2" width="10.5703125" bestFit="1" customWidth="1"/>
    <col min="3" max="3" width="51.28515625" bestFit="1" customWidth="1"/>
    <col min="4" max="4" width="10" bestFit="1" customWidth="1"/>
    <col min="5" max="5" width="13.7109375" bestFit="1" customWidth="1"/>
    <col min="6" max="6" width="9.5703125" bestFit="1" customWidth="1"/>
    <col min="7" max="7" width="8.42578125" bestFit="1" customWidth="1"/>
    <col min="8" max="8" width="12.5703125" bestFit="1" customWidth="1"/>
    <col min="9" max="9" width="7" bestFit="1" customWidth="1"/>
    <col min="10" max="10" width="9.7109375" bestFit="1" customWidth="1"/>
    <col min="11" max="11" width="10.85546875" style="1" bestFit="1" customWidth="1"/>
    <col min="12" max="12" width="13.28515625" style="1" bestFit="1" customWidth="1"/>
    <col min="13" max="13" width="14.42578125" bestFit="1" customWidth="1"/>
    <col min="14" max="14" width="35.7109375" bestFit="1" customWidth="1"/>
    <col min="15" max="15" width="16.140625" bestFit="1" customWidth="1"/>
    <col min="16" max="16" width="14.5703125" bestFit="1" customWidth="1"/>
  </cols>
  <sheetData>
    <row r="1" spans="1:16" x14ac:dyDescent="0.25">
      <c r="H1">
        <v>3</v>
      </c>
      <c r="I1">
        <v>4</v>
      </c>
      <c r="J1">
        <v>5</v>
      </c>
      <c r="K1" s="2">
        <v>6</v>
      </c>
      <c r="L1" s="2">
        <v>7</v>
      </c>
      <c r="M1">
        <v>8</v>
      </c>
      <c r="N1">
        <v>9</v>
      </c>
      <c r="O1">
        <v>10</v>
      </c>
      <c r="P1">
        <v>11</v>
      </c>
    </row>
    <row r="2" spans="1:16" x14ac:dyDescent="0.25">
      <c r="A2" s="3" t="s">
        <v>0</v>
      </c>
      <c r="B2" s="3" t="s">
        <v>1</v>
      </c>
      <c r="C2" s="4" t="s">
        <v>13</v>
      </c>
      <c r="D2" s="4" t="s">
        <v>14</v>
      </c>
      <c r="E2" s="4" t="s">
        <v>15</v>
      </c>
      <c r="F2" s="3" t="s">
        <v>2</v>
      </c>
      <c r="G2" s="3" t="s">
        <v>3</v>
      </c>
      <c r="H2" s="5" t="s">
        <v>4</v>
      </c>
      <c r="I2" s="5" t="s">
        <v>5</v>
      </c>
      <c r="J2" s="5" t="s">
        <v>6</v>
      </c>
      <c r="K2" s="6" t="s">
        <v>7</v>
      </c>
      <c r="L2" s="6" t="s">
        <v>8</v>
      </c>
      <c r="M2" s="5" t="s">
        <v>9</v>
      </c>
      <c r="N2" s="5" t="s">
        <v>10</v>
      </c>
      <c r="O2" s="5" t="s">
        <v>11</v>
      </c>
      <c r="P2" s="5" t="s">
        <v>12</v>
      </c>
    </row>
    <row r="3" spans="1:16" x14ac:dyDescent="0.25">
      <c r="A3">
        <v>1000</v>
      </c>
      <c r="B3">
        <v>1200</v>
      </c>
      <c r="C3" t="str">
        <f>VLOOKUP(B3,[1]products!$A$1:$B$16,2,FALSE)</f>
        <v>Macbook Pro (2017)</v>
      </c>
      <c r="D3">
        <f>VLOOKUP(B3,[2]product_sold_vendor!$B$1:$C$16,2,FALSE)</f>
        <v>5000</v>
      </c>
      <c r="E3" t="str">
        <f>HLOOKUP(D3,[4]vendor!$G$1:$N$2,2,FALSE)</f>
        <v xml:space="preserve">Apple </v>
      </c>
      <c r="F3">
        <v>1201</v>
      </c>
      <c r="G3">
        <v>2</v>
      </c>
      <c r="H3">
        <f>VLOOKUP($A3,'[3]Base de datos'!$A$1:$K$29,H$1,0)</f>
        <v>7</v>
      </c>
      <c r="I3">
        <f>VLOOKUP($A3,'[3]Base de datos'!$A$1:$K$29,I$1,0)</f>
        <v>9.2499999999999999E-2</v>
      </c>
      <c r="J3">
        <f>VLOOKUP($A3,'[3]Base de datos'!$A$1:$K$29,J$1,0)</f>
        <v>50.02</v>
      </c>
      <c r="K3" s="1">
        <f>VLOOKUP($A3,'[3]Base de datos'!$A$1:$K$29,K$1,0)</f>
        <v>43390</v>
      </c>
      <c r="L3" s="1">
        <f>VLOOKUP($A3,'[3]Base de datos'!$A$1:$K$29,L$1,0)</f>
        <v>43393</v>
      </c>
      <c r="M3" t="str">
        <f>VLOOKUP($A3,'[3]Base de datos'!$A$1:$K$29,M$1,0)</f>
        <v>Anna Addison</v>
      </c>
      <c r="N3" t="str">
        <f>VLOOKUP($A3,'[3]Base de datos'!$A$1:$K$29,N$1,0)</f>
        <v>1325 Candy Rd, San Francisco, CA 96123</v>
      </c>
      <c r="O3" t="str">
        <f>VLOOKUP($A3,'[3]Base de datos'!$A$1:$K$29,O$1,0)</f>
        <v xml:space="preserve">ZW60001 </v>
      </c>
      <c r="P3">
        <f>VLOOKUP($A3,'[3]Base de datos'!$A$1:$K$29,P$1,0)</f>
        <v>1</v>
      </c>
    </row>
    <row r="4" spans="1:16" x14ac:dyDescent="0.25">
      <c r="A4">
        <v>1000</v>
      </c>
      <c r="B4">
        <v>1200</v>
      </c>
      <c r="C4" t="str">
        <f>VLOOKUP(B4,[1]products!$A$1:$B$16,2,FALSE)</f>
        <v>Macbook Pro (2017)</v>
      </c>
      <c r="D4">
        <f>VLOOKUP(B4,[2]product_sold_vendor!$B$1:$C$16,2,FALSE)</f>
        <v>5000</v>
      </c>
      <c r="E4" t="str">
        <f>HLOOKUP(D4,[4]vendor!$G$1:$N$2,2,FALSE)</f>
        <v xml:space="preserve">Apple </v>
      </c>
      <c r="F4">
        <v>1202</v>
      </c>
      <c r="G4">
        <v>1</v>
      </c>
      <c r="H4">
        <f>VLOOKUP($A4,'[3]Base de datos'!$A$1:$K$29,H$1,0)</f>
        <v>7</v>
      </c>
      <c r="I4">
        <f>VLOOKUP($A4,'[3]Base de datos'!$A$1:$K$29,I$1,0)</f>
        <v>9.2499999999999999E-2</v>
      </c>
      <c r="J4">
        <f>VLOOKUP($A4,'[3]Base de datos'!$A$1:$K$29,J$1,0)</f>
        <v>50.02</v>
      </c>
      <c r="K4" s="1">
        <f>VLOOKUP($A4,'[3]Base de datos'!$A$1:$K$29,K$1,0)</f>
        <v>43390</v>
      </c>
      <c r="L4" s="1">
        <f>VLOOKUP($A4,'[3]Base de datos'!$A$1:$K$29,L$1,0)</f>
        <v>43393</v>
      </c>
      <c r="M4" t="str">
        <f>VLOOKUP($A4,'[3]Base de datos'!$A$1:$K$29,M$1,0)</f>
        <v>Anna Addison</v>
      </c>
      <c r="N4" t="str">
        <f>VLOOKUP($A4,'[3]Base de datos'!$A$1:$K$29,N$1,0)</f>
        <v>1325 Candy Rd, San Francisco, CA 96123</v>
      </c>
      <c r="O4" t="str">
        <f>VLOOKUP($A4,'[3]Base de datos'!$A$1:$K$29,O$1,0)</f>
        <v xml:space="preserve">ZW60001 </v>
      </c>
      <c r="P4">
        <f>VLOOKUP($A4,'[3]Base de datos'!$A$1:$K$29,P$1,0)</f>
        <v>1</v>
      </c>
    </row>
    <row r="5" spans="1:16" x14ac:dyDescent="0.25">
      <c r="A5">
        <v>1000</v>
      </c>
      <c r="B5">
        <v>1300</v>
      </c>
      <c r="C5" t="str">
        <f>VLOOKUP(B5,[1]products!$A$1:$B$16,2,FALSE)</f>
        <v xml:space="preserve">Macbook Air (2015) </v>
      </c>
      <c r="D5">
        <f>VLOOKUP(B5,[2]product_sold_vendor!$B$1:$C$16,2,FALSE)</f>
        <v>5000</v>
      </c>
      <c r="E5" t="str">
        <f>HLOOKUP(D5,[4]vendor!$G$1:$N$2,2,FALSE)</f>
        <v xml:space="preserve">Apple </v>
      </c>
      <c r="F5">
        <v>1301</v>
      </c>
      <c r="G5">
        <v>3</v>
      </c>
      <c r="H5">
        <f>VLOOKUP($A5,'[3]Base de datos'!$A$1:$K$29,H$1,0)</f>
        <v>7</v>
      </c>
      <c r="I5">
        <f>VLOOKUP($A5,'[3]Base de datos'!$A$1:$K$29,I$1,0)</f>
        <v>9.2499999999999999E-2</v>
      </c>
      <c r="J5">
        <f>VLOOKUP($A5,'[3]Base de datos'!$A$1:$K$29,J$1,0)</f>
        <v>50.02</v>
      </c>
      <c r="K5" s="1">
        <f>VLOOKUP($A5,'[3]Base de datos'!$A$1:$K$29,K$1,0)</f>
        <v>43390</v>
      </c>
      <c r="L5" s="1">
        <f>VLOOKUP($A5,'[3]Base de datos'!$A$1:$K$29,L$1,0)</f>
        <v>43393</v>
      </c>
      <c r="M5" t="str">
        <f>VLOOKUP($A5,'[3]Base de datos'!$A$1:$K$29,M$1,0)</f>
        <v>Anna Addison</v>
      </c>
      <c r="N5" t="str">
        <f>VLOOKUP($A5,'[3]Base de datos'!$A$1:$K$29,N$1,0)</f>
        <v>1325 Candy Rd, San Francisco, CA 96123</v>
      </c>
      <c r="O5" t="str">
        <f>VLOOKUP($A5,'[3]Base de datos'!$A$1:$K$29,O$1,0)</f>
        <v xml:space="preserve">ZW60001 </v>
      </c>
      <c r="P5">
        <f>VLOOKUP($A5,'[3]Base de datos'!$A$1:$K$29,P$1,0)</f>
        <v>1</v>
      </c>
    </row>
    <row r="6" spans="1:16" x14ac:dyDescent="0.25">
      <c r="A6">
        <v>1000</v>
      </c>
      <c r="B6">
        <v>1300</v>
      </c>
      <c r="C6" t="str">
        <f>VLOOKUP(B6,[1]products!$A$1:$B$16,2,FALSE)</f>
        <v xml:space="preserve">Macbook Air (2015) </v>
      </c>
      <c r="D6">
        <f>VLOOKUP(B6,[2]product_sold_vendor!$B$1:$C$16,2,FALSE)</f>
        <v>5000</v>
      </c>
      <c r="E6" t="str">
        <f>HLOOKUP(D6,[4]vendor!$G$1:$N$2,2,FALSE)</f>
        <v xml:space="preserve">Apple </v>
      </c>
      <c r="F6">
        <v>1302</v>
      </c>
      <c r="G6">
        <v>2</v>
      </c>
      <c r="H6">
        <f>VLOOKUP($A6,'[3]Base de datos'!$A$1:$K$29,H$1,0)</f>
        <v>7</v>
      </c>
      <c r="I6">
        <f>VLOOKUP($A6,'[3]Base de datos'!$A$1:$K$29,I$1,0)</f>
        <v>9.2499999999999999E-2</v>
      </c>
      <c r="J6">
        <f>VLOOKUP($A6,'[3]Base de datos'!$A$1:$K$29,J$1,0)</f>
        <v>50.02</v>
      </c>
      <c r="K6" s="1">
        <f>VLOOKUP($A6,'[3]Base de datos'!$A$1:$K$29,K$1,0)</f>
        <v>43390</v>
      </c>
      <c r="L6" s="1">
        <f>VLOOKUP($A6,'[3]Base de datos'!$A$1:$K$29,L$1,0)</f>
        <v>43393</v>
      </c>
      <c r="M6" t="str">
        <f>VLOOKUP($A6,'[3]Base de datos'!$A$1:$K$29,M$1,0)</f>
        <v>Anna Addison</v>
      </c>
      <c r="N6" t="str">
        <f>VLOOKUP($A6,'[3]Base de datos'!$A$1:$K$29,N$1,0)</f>
        <v>1325 Candy Rd, San Francisco, CA 96123</v>
      </c>
      <c r="O6" t="str">
        <f>VLOOKUP($A6,'[3]Base de datos'!$A$1:$K$29,O$1,0)</f>
        <v xml:space="preserve">ZW60001 </v>
      </c>
      <c r="P6">
        <f>VLOOKUP($A6,'[3]Base de datos'!$A$1:$K$29,P$1,0)</f>
        <v>1</v>
      </c>
    </row>
    <row r="7" spans="1:16" x14ac:dyDescent="0.25">
      <c r="A7">
        <v>1001</v>
      </c>
      <c r="B7">
        <v>1400</v>
      </c>
      <c r="C7" t="str">
        <f>VLOOKUP(B7,[1]products!$A$1:$B$16,2,FALSE)</f>
        <v>Iphone X</v>
      </c>
      <c r="D7">
        <f>VLOOKUP(B7,[2]product_sold_vendor!$B$1:$C$16,2,FALSE)</f>
        <v>5100</v>
      </c>
      <c r="E7" t="str">
        <f>HLOOKUP(D7,[4]vendor!$G$1:$N$2,2,FALSE)</f>
        <v xml:space="preserve"> Microsoft </v>
      </c>
      <c r="F7">
        <v>1401</v>
      </c>
      <c r="G7">
        <v>1</v>
      </c>
      <c r="H7">
        <f>VLOOKUP($A7,'[3]Base de datos'!$A$1:$K$29,H$1,0)</f>
        <v>8</v>
      </c>
      <c r="I7">
        <f>VLOOKUP($A7,'[3]Base de datos'!$A$1:$K$29,I$1,0)</f>
        <v>0.06</v>
      </c>
      <c r="J7">
        <f>VLOOKUP($A7,'[3]Base de datos'!$A$1:$K$29,J$1,0)</f>
        <v>62.45</v>
      </c>
      <c r="K7" s="1">
        <f>VLOOKUP($A7,'[3]Base de datos'!$A$1:$K$29,K$1,0)</f>
        <v>43388</v>
      </c>
      <c r="L7" s="1">
        <f>VLOOKUP($A7,'[3]Base de datos'!$A$1:$K$29,L$1,0)</f>
        <v>43391</v>
      </c>
      <c r="M7" t="str">
        <f>VLOOKUP($A7,'[3]Base de datos'!$A$1:$K$29,M$1,0)</f>
        <v>Carol Campbell</v>
      </c>
      <c r="N7" t="str">
        <f>VLOOKUP($A7,'[3]Base de datos'!$A$1:$K$29,N$1,0)</f>
        <v>1931 Brown St, Gainesville, FL 85321</v>
      </c>
      <c r="O7" t="str">
        <f>VLOOKUP($A7,'[3]Base de datos'!$A$1:$K$29,O$1,0)</f>
        <v xml:space="preserve">AB61001 </v>
      </c>
      <c r="P7">
        <f>VLOOKUP($A7,'[3]Base de datos'!$A$1:$K$29,P$1,0)</f>
        <v>0</v>
      </c>
    </row>
    <row r="8" spans="1:16" x14ac:dyDescent="0.25">
      <c r="A8">
        <v>1001</v>
      </c>
      <c r="B8">
        <v>1400</v>
      </c>
      <c r="C8" t="str">
        <f>VLOOKUP(B8,[1]products!$A$1:$B$16,2,FALSE)</f>
        <v>Iphone X</v>
      </c>
      <c r="D8">
        <f>VLOOKUP(B8,[2]product_sold_vendor!$B$1:$C$16,2,FALSE)</f>
        <v>5100</v>
      </c>
      <c r="E8" t="str">
        <f>HLOOKUP(D8,[4]vendor!$G$1:$N$2,2,FALSE)</f>
        <v xml:space="preserve"> Microsoft </v>
      </c>
      <c r="F8">
        <v>1402</v>
      </c>
      <c r="G8">
        <v>1</v>
      </c>
      <c r="H8">
        <f>VLOOKUP($A8,'[3]Base de datos'!$A$1:$K$29,H$1,0)</f>
        <v>8</v>
      </c>
      <c r="I8">
        <f>VLOOKUP($A8,'[3]Base de datos'!$A$1:$K$29,I$1,0)</f>
        <v>0.06</v>
      </c>
      <c r="J8">
        <f>VLOOKUP($A8,'[3]Base de datos'!$A$1:$K$29,J$1,0)</f>
        <v>62.45</v>
      </c>
      <c r="K8" s="1">
        <f>VLOOKUP($A8,'[3]Base de datos'!$A$1:$K$29,K$1,0)</f>
        <v>43388</v>
      </c>
      <c r="L8" s="1">
        <f>VLOOKUP($A8,'[3]Base de datos'!$A$1:$K$29,L$1,0)</f>
        <v>43391</v>
      </c>
      <c r="M8" t="str">
        <f>VLOOKUP($A8,'[3]Base de datos'!$A$1:$K$29,M$1,0)</f>
        <v>Carol Campbell</v>
      </c>
      <c r="N8" t="str">
        <f>VLOOKUP($A8,'[3]Base de datos'!$A$1:$K$29,N$1,0)</f>
        <v>1931 Brown St, Gainesville, FL 85321</v>
      </c>
      <c r="O8" t="str">
        <f>VLOOKUP($A8,'[3]Base de datos'!$A$1:$K$29,O$1,0)</f>
        <v xml:space="preserve">AB61001 </v>
      </c>
      <c r="P8">
        <f>VLOOKUP($A8,'[3]Base de datos'!$A$1:$K$29,P$1,0)</f>
        <v>0</v>
      </c>
    </row>
    <row r="9" spans="1:16" x14ac:dyDescent="0.25">
      <c r="A9">
        <v>1001</v>
      </c>
      <c r="B9">
        <v>1500</v>
      </c>
      <c r="C9" t="str">
        <f>VLOOKUP(B9,[1]products!$A$1:$B$16,2,FALSE)</f>
        <v>Iphone 7</v>
      </c>
      <c r="D9">
        <f>VLOOKUP(B9,[2]product_sold_vendor!$B$1:$C$16,2,FALSE)</f>
        <v>5100</v>
      </c>
      <c r="E9" t="str">
        <f>HLOOKUP(D9,[4]vendor!$G$1:$N$2,2,FALSE)</f>
        <v xml:space="preserve"> Microsoft </v>
      </c>
      <c r="F9">
        <v>1501</v>
      </c>
      <c r="G9">
        <v>2</v>
      </c>
      <c r="H9">
        <f>VLOOKUP($A9,'[3]Base de datos'!$A$1:$K$29,H$1,0)</f>
        <v>8</v>
      </c>
      <c r="I9">
        <f>VLOOKUP($A9,'[3]Base de datos'!$A$1:$K$29,I$1,0)</f>
        <v>0.06</v>
      </c>
      <c r="J9">
        <f>VLOOKUP($A9,'[3]Base de datos'!$A$1:$K$29,J$1,0)</f>
        <v>62.45</v>
      </c>
      <c r="K9" s="1">
        <f>VLOOKUP($A9,'[3]Base de datos'!$A$1:$K$29,K$1,0)</f>
        <v>43388</v>
      </c>
      <c r="L9" s="1">
        <f>VLOOKUP($A9,'[3]Base de datos'!$A$1:$K$29,L$1,0)</f>
        <v>43391</v>
      </c>
      <c r="M9" t="str">
        <f>VLOOKUP($A9,'[3]Base de datos'!$A$1:$K$29,M$1,0)</f>
        <v>Carol Campbell</v>
      </c>
      <c r="N9" t="str">
        <f>VLOOKUP($A9,'[3]Base de datos'!$A$1:$K$29,N$1,0)</f>
        <v>1931 Brown St, Gainesville, FL 85321</v>
      </c>
      <c r="O9" t="str">
        <f>VLOOKUP($A9,'[3]Base de datos'!$A$1:$K$29,O$1,0)</f>
        <v xml:space="preserve">AB61001 </v>
      </c>
      <c r="P9">
        <f>VLOOKUP($A9,'[3]Base de datos'!$A$1:$K$29,P$1,0)</f>
        <v>0</v>
      </c>
    </row>
    <row r="10" spans="1:16" x14ac:dyDescent="0.25">
      <c r="A10">
        <v>1001</v>
      </c>
      <c r="B10">
        <v>1500</v>
      </c>
      <c r="C10" t="str">
        <f>VLOOKUP(B10,[1]products!$A$1:$B$16,2,FALSE)</f>
        <v>Iphone 7</v>
      </c>
      <c r="D10">
        <f>VLOOKUP(B10,[2]product_sold_vendor!$B$1:$C$16,2,FALSE)</f>
        <v>5100</v>
      </c>
      <c r="E10" t="str">
        <f>HLOOKUP(D10,[4]vendor!$G$1:$N$2,2,FALSE)</f>
        <v xml:space="preserve"> Microsoft </v>
      </c>
      <c r="F10">
        <v>1502</v>
      </c>
      <c r="G10">
        <v>3</v>
      </c>
      <c r="H10">
        <f>VLOOKUP($A10,'[3]Base de datos'!$A$1:$K$29,H$1,0)</f>
        <v>8</v>
      </c>
      <c r="I10">
        <f>VLOOKUP($A10,'[3]Base de datos'!$A$1:$K$29,I$1,0)</f>
        <v>0.06</v>
      </c>
      <c r="J10">
        <f>VLOOKUP($A10,'[3]Base de datos'!$A$1:$K$29,J$1,0)</f>
        <v>62.45</v>
      </c>
      <c r="K10" s="1">
        <f>VLOOKUP($A10,'[3]Base de datos'!$A$1:$K$29,K$1,0)</f>
        <v>43388</v>
      </c>
      <c r="L10" s="1">
        <f>VLOOKUP($A10,'[3]Base de datos'!$A$1:$K$29,L$1,0)</f>
        <v>43391</v>
      </c>
      <c r="M10" t="str">
        <f>VLOOKUP($A10,'[3]Base de datos'!$A$1:$K$29,M$1,0)</f>
        <v>Carol Campbell</v>
      </c>
      <c r="N10" t="str">
        <f>VLOOKUP($A10,'[3]Base de datos'!$A$1:$K$29,N$1,0)</f>
        <v>1931 Brown St, Gainesville, FL 85321</v>
      </c>
      <c r="O10" t="str">
        <f>VLOOKUP($A10,'[3]Base de datos'!$A$1:$K$29,O$1,0)</f>
        <v xml:space="preserve">AB61001 </v>
      </c>
      <c r="P10">
        <f>VLOOKUP($A10,'[3]Base de datos'!$A$1:$K$29,P$1,0)</f>
        <v>0</v>
      </c>
    </row>
    <row r="11" spans="1:16" x14ac:dyDescent="0.25">
      <c r="A11">
        <v>1002</v>
      </c>
      <c r="B11">
        <v>1600</v>
      </c>
      <c r="C11" t="str">
        <f>VLOOKUP(B11,[1]products!$A$1:$B$16,2,FALSE)</f>
        <v>Iphone 8</v>
      </c>
      <c r="D11">
        <f>VLOOKUP(B11,[2]product_sold_vendor!$B$1:$C$16,2,FALSE)</f>
        <v>5100</v>
      </c>
      <c r="E11" t="str">
        <f>HLOOKUP(D11,[4]vendor!$G$1:$N$2,2,FALSE)</f>
        <v xml:space="preserve"> Microsoft </v>
      </c>
      <c r="F11">
        <v>1601</v>
      </c>
      <c r="G11">
        <v>2</v>
      </c>
      <c r="H11">
        <f>VLOOKUP($A11,'[3]Base de datos'!$A$1:$K$29,H$1,0)</f>
        <v>10</v>
      </c>
      <c r="I11">
        <f>VLOOKUP($A11,'[3]Base de datos'!$A$1:$K$29,I$1,0)</f>
        <v>8.6999999999999994E-2</v>
      </c>
      <c r="J11">
        <f>VLOOKUP($A11,'[3]Base de datos'!$A$1:$K$29,J$1,0)</f>
        <v>40.33</v>
      </c>
      <c r="K11" s="1">
        <f>VLOOKUP($A11,'[3]Base de datos'!$A$1:$K$29,K$1,0)</f>
        <v>43387</v>
      </c>
      <c r="L11" s="1">
        <f>VLOOKUP($A11,'[3]Base de datos'!$A$1:$K$29,L$1,0)</f>
        <v>43390</v>
      </c>
      <c r="M11" t="str">
        <f>VLOOKUP($A11,'[3]Base de datos'!$A$1:$K$29,M$1,0)</f>
        <v xml:space="preserve">Julia Jones </v>
      </c>
      <c r="N11" t="str">
        <f>VLOOKUP($A11,'[3]Base de datos'!$A$1:$K$29,N$1,0)</f>
        <v xml:space="preserve">1622 Seaside St, Seattle, WA 32569 </v>
      </c>
      <c r="O11" t="str">
        <f>VLOOKUP($A11,'[3]Base de datos'!$A$1:$K$29,O$1,0)</f>
        <v xml:space="preserve">CD62001 </v>
      </c>
      <c r="P11">
        <f>VLOOKUP($A11,'[3]Base de datos'!$A$1:$K$29,P$1,0)</f>
        <v>1</v>
      </c>
    </row>
    <row r="12" spans="1:16" x14ac:dyDescent="0.25">
      <c r="A12">
        <v>1002</v>
      </c>
      <c r="B12">
        <v>1600</v>
      </c>
      <c r="C12" t="str">
        <f>VLOOKUP(B12,[1]products!$A$1:$B$16,2,FALSE)</f>
        <v>Iphone 8</v>
      </c>
      <c r="D12">
        <f>VLOOKUP(B12,[2]product_sold_vendor!$B$1:$C$16,2,FALSE)</f>
        <v>5100</v>
      </c>
      <c r="E12" t="str">
        <f>HLOOKUP(D12,[4]vendor!$G$1:$N$2,2,FALSE)</f>
        <v xml:space="preserve"> Microsoft </v>
      </c>
      <c r="F12">
        <v>1602</v>
      </c>
      <c r="G12">
        <v>1</v>
      </c>
      <c r="H12">
        <f>VLOOKUP($A12,'[3]Base de datos'!$A$1:$K$29,H$1,0)</f>
        <v>10</v>
      </c>
      <c r="I12">
        <f>VLOOKUP($A12,'[3]Base de datos'!$A$1:$K$29,I$1,0)</f>
        <v>8.6999999999999994E-2</v>
      </c>
      <c r="J12">
        <f>VLOOKUP($A12,'[3]Base de datos'!$A$1:$K$29,J$1,0)</f>
        <v>40.33</v>
      </c>
      <c r="K12" s="1">
        <f>VLOOKUP($A12,'[3]Base de datos'!$A$1:$K$29,K$1,0)</f>
        <v>43387</v>
      </c>
      <c r="L12" s="1">
        <f>VLOOKUP($A12,'[3]Base de datos'!$A$1:$K$29,L$1,0)</f>
        <v>43390</v>
      </c>
      <c r="M12" t="str">
        <f>VLOOKUP($A12,'[3]Base de datos'!$A$1:$K$29,M$1,0)</f>
        <v xml:space="preserve">Julia Jones </v>
      </c>
      <c r="N12" t="str">
        <f>VLOOKUP($A12,'[3]Base de datos'!$A$1:$K$29,N$1,0)</f>
        <v xml:space="preserve">1622 Seaside St, Seattle, WA 32569 </v>
      </c>
      <c r="O12" t="str">
        <f>VLOOKUP($A12,'[3]Base de datos'!$A$1:$K$29,O$1,0)</f>
        <v xml:space="preserve">CD62001 </v>
      </c>
      <c r="P12">
        <f>VLOOKUP($A12,'[3]Base de datos'!$A$1:$K$29,P$1,0)</f>
        <v>1</v>
      </c>
    </row>
    <row r="13" spans="1:16" x14ac:dyDescent="0.25">
      <c r="A13">
        <v>1002</v>
      </c>
      <c r="B13">
        <v>1700</v>
      </c>
      <c r="C13" t="str">
        <f>VLOOKUP(B13,[1]products!$A$1:$B$16,2,FALSE)</f>
        <v>Ipad Air</v>
      </c>
      <c r="D13">
        <f>VLOOKUP(B13,[2]product_sold_vendor!$B$1:$C$16,2,FALSE)</f>
        <v>5200</v>
      </c>
      <c r="E13" t="str">
        <f>HLOOKUP(D13,[4]vendor!$G$1:$N$2,2,FALSE)</f>
        <v xml:space="preserve">Lenovo </v>
      </c>
      <c r="F13">
        <v>1701</v>
      </c>
      <c r="G13">
        <v>1</v>
      </c>
      <c r="H13">
        <f>VLOOKUP($A13,'[3]Base de datos'!$A$1:$K$29,H$1,0)</f>
        <v>10</v>
      </c>
      <c r="I13">
        <f>VLOOKUP($A13,'[3]Base de datos'!$A$1:$K$29,I$1,0)</f>
        <v>8.6999999999999994E-2</v>
      </c>
      <c r="J13">
        <f>VLOOKUP($A13,'[3]Base de datos'!$A$1:$K$29,J$1,0)</f>
        <v>40.33</v>
      </c>
      <c r="K13" s="1">
        <f>VLOOKUP($A13,'[3]Base de datos'!$A$1:$K$29,K$1,0)</f>
        <v>43387</v>
      </c>
      <c r="L13" s="1">
        <f>VLOOKUP($A13,'[3]Base de datos'!$A$1:$K$29,L$1,0)</f>
        <v>43390</v>
      </c>
      <c r="M13" t="str">
        <f>VLOOKUP($A13,'[3]Base de datos'!$A$1:$K$29,M$1,0)</f>
        <v xml:space="preserve">Julia Jones </v>
      </c>
      <c r="N13" t="str">
        <f>VLOOKUP($A13,'[3]Base de datos'!$A$1:$K$29,N$1,0)</f>
        <v xml:space="preserve">1622 Seaside St, Seattle, WA 32569 </v>
      </c>
      <c r="O13" t="str">
        <f>VLOOKUP($A13,'[3]Base de datos'!$A$1:$K$29,O$1,0)</f>
        <v xml:space="preserve">CD62001 </v>
      </c>
      <c r="P13">
        <f>VLOOKUP($A13,'[3]Base de datos'!$A$1:$K$29,P$1,0)</f>
        <v>1</v>
      </c>
    </row>
    <row r="14" spans="1:16" x14ac:dyDescent="0.25">
      <c r="A14">
        <v>1002</v>
      </c>
      <c r="B14">
        <v>1700</v>
      </c>
      <c r="C14" t="str">
        <f>VLOOKUP(B14,[1]products!$A$1:$B$16,2,FALSE)</f>
        <v>Ipad Air</v>
      </c>
      <c r="D14">
        <f>VLOOKUP(B14,[2]product_sold_vendor!$B$1:$C$16,2,FALSE)</f>
        <v>5200</v>
      </c>
      <c r="E14" t="str">
        <f>HLOOKUP(D14,[4]vendor!$G$1:$N$2,2,FALSE)</f>
        <v xml:space="preserve">Lenovo </v>
      </c>
      <c r="F14">
        <v>1702</v>
      </c>
      <c r="G14">
        <v>3</v>
      </c>
      <c r="H14">
        <f>VLOOKUP($A14,'[3]Base de datos'!$A$1:$K$29,H$1,0)</f>
        <v>10</v>
      </c>
      <c r="I14">
        <f>VLOOKUP($A14,'[3]Base de datos'!$A$1:$K$29,I$1,0)</f>
        <v>8.6999999999999994E-2</v>
      </c>
      <c r="J14">
        <f>VLOOKUP($A14,'[3]Base de datos'!$A$1:$K$29,J$1,0)</f>
        <v>40.33</v>
      </c>
      <c r="K14" s="1">
        <f>VLOOKUP($A14,'[3]Base de datos'!$A$1:$K$29,K$1,0)</f>
        <v>43387</v>
      </c>
      <c r="L14" s="1">
        <f>VLOOKUP($A14,'[3]Base de datos'!$A$1:$K$29,L$1,0)</f>
        <v>43390</v>
      </c>
      <c r="M14" t="str">
        <f>VLOOKUP($A14,'[3]Base de datos'!$A$1:$K$29,M$1,0)</f>
        <v xml:space="preserve">Julia Jones </v>
      </c>
      <c r="N14" t="str">
        <f>VLOOKUP($A14,'[3]Base de datos'!$A$1:$K$29,N$1,0)</f>
        <v xml:space="preserve">1622 Seaside St, Seattle, WA 32569 </v>
      </c>
      <c r="O14" t="str">
        <f>VLOOKUP($A14,'[3]Base de datos'!$A$1:$K$29,O$1,0)</f>
        <v xml:space="preserve">CD62001 </v>
      </c>
      <c r="P14">
        <f>VLOOKUP($A14,'[3]Base de datos'!$A$1:$K$29,P$1,0)</f>
        <v>1</v>
      </c>
    </row>
    <row r="15" spans="1:16" x14ac:dyDescent="0.25">
      <c r="A15">
        <v>1003</v>
      </c>
      <c r="B15">
        <v>1800</v>
      </c>
      <c r="C15" t="str">
        <f>VLOOKUP(B15,[1]products!$A$1:$B$16,2,FALSE)</f>
        <v>Ipad Mini 3th gen</v>
      </c>
      <c r="D15">
        <f>VLOOKUP(B15,[2]product_sold_vendor!$B$1:$C$16,2,FALSE)</f>
        <v>5200</v>
      </c>
      <c r="E15" t="str">
        <f>HLOOKUP(D15,[4]vendor!$G$1:$N$2,2,FALSE)</f>
        <v xml:space="preserve">Lenovo </v>
      </c>
      <c r="F15">
        <v>1801</v>
      </c>
      <c r="G15">
        <v>1</v>
      </c>
      <c r="H15">
        <f>VLOOKUP($A15,'[3]Base de datos'!$A$1:$K$29,H$1,0)</f>
        <v>20</v>
      </c>
      <c r="I15">
        <f>VLOOKUP($A15,'[3]Base de datos'!$A$1:$K$29,I$1,0)</f>
        <v>6.25E-2</v>
      </c>
      <c r="J15">
        <f>VLOOKUP($A15,'[3]Base de datos'!$A$1:$K$29,J$1,0)</f>
        <v>70.98</v>
      </c>
      <c r="K15" s="1">
        <f>VLOOKUP($A15,'[3]Base de datos'!$A$1:$K$29,K$1,0)</f>
        <v>43385</v>
      </c>
      <c r="L15" s="1">
        <f>VLOOKUP($A15,'[3]Base de datos'!$A$1:$K$29,L$1,0)</f>
        <v>43388</v>
      </c>
      <c r="M15" t="str">
        <f>VLOOKUP($A15,'[3]Base de datos'!$A$1:$K$29,M$1,0)</f>
        <v xml:space="preserve">Irene Everly </v>
      </c>
      <c r="N15" t="str">
        <f>VLOOKUP($A15,'[3]Base de datos'!$A$1:$K$29,N$1,0)</f>
        <v>1756 East Dr, Houston, TX 28562</v>
      </c>
      <c r="O15" t="str">
        <f>VLOOKUP($A15,'[3]Base de datos'!$A$1:$K$29,O$1,0)</f>
        <v xml:space="preserve">KB63001 </v>
      </c>
      <c r="P15">
        <f>VLOOKUP($A15,'[3]Base de datos'!$A$1:$K$29,P$1,0)</f>
        <v>0</v>
      </c>
    </row>
    <row r="16" spans="1:16" x14ac:dyDescent="0.25">
      <c r="A16">
        <v>1003</v>
      </c>
      <c r="B16">
        <v>1800</v>
      </c>
      <c r="C16" t="str">
        <f>VLOOKUP(B16,[1]products!$A$1:$B$16,2,FALSE)</f>
        <v>Ipad Mini 3th gen</v>
      </c>
      <c r="D16">
        <f>VLOOKUP(B16,[2]product_sold_vendor!$B$1:$C$16,2,FALSE)</f>
        <v>5200</v>
      </c>
      <c r="E16" t="str">
        <f>HLOOKUP(D16,[4]vendor!$G$1:$N$2,2,FALSE)</f>
        <v xml:space="preserve">Lenovo </v>
      </c>
      <c r="F16">
        <v>1802</v>
      </c>
      <c r="G16">
        <v>2</v>
      </c>
      <c r="H16">
        <f>VLOOKUP($A16,'[3]Base de datos'!$A$1:$K$29,H$1,0)</f>
        <v>20</v>
      </c>
      <c r="I16">
        <f>VLOOKUP($A16,'[3]Base de datos'!$A$1:$K$29,I$1,0)</f>
        <v>6.25E-2</v>
      </c>
      <c r="J16">
        <f>VLOOKUP($A16,'[3]Base de datos'!$A$1:$K$29,J$1,0)</f>
        <v>70.98</v>
      </c>
      <c r="K16" s="1">
        <f>VLOOKUP($A16,'[3]Base de datos'!$A$1:$K$29,K$1,0)</f>
        <v>43385</v>
      </c>
      <c r="L16" s="1">
        <f>VLOOKUP($A16,'[3]Base de datos'!$A$1:$K$29,L$1,0)</f>
        <v>43388</v>
      </c>
      <c r="M16" t="str">
        <f>VLOOKUP($A16,'[3]Base de datos'!$A$1:$K$29,M$1,0)</f>
        <v xml:space="preserve">Irene Everly </v>
      </c>
      <c r="N16" t="str">
        <f>VLOOKUP($A16,'[3]Base de datos'!$A$1:$K$29,N$1,0)</f>
        <v>1756 East Dr, Houston, TX 28562</v>
      </c>
      <c r="O16" t="str">
        <f>VLOOKUP($A16,'[3]Base de datos'!$A$1:$K$29,O$1,0)</f>
        <v xml:space="preserve">KB63001 </v>
      </c>
      <c r="P16">
        <f>VLOOKUP($A16,'[3]Base de datos'!$A$1:$K$29,P$1,0)</f>
        <v>0</v>
      </c>
    </row>
    <row r="17" spans="1:16" x14ac:dyDescent="0.25">
      <c r="A17">
        <v>1003</v>
      </c>
      <c r="B17">
        <v>1900</v>
      </c>
      <c r="C17" t="str">
        <f>VLOOKUP(B17,[1]products!$A$1:$B$16,2,FALSE)</f>
        <v>ESC8000 G3</v>
      </c>
      <c r="D17">
        <f>VLOOKUP(B17,[2]product_sold_vendor!$B$1:$C$16,2,FALSE)</f>
        <v>5300</v>
      </c>
      <c r="E17" t="str">
        <f>HLOOKUP(D17,[4]vendor!$G$1:$N$2,2,FALSE)</f>
        <v xml:space="preserve">Asus </v>
      </c>
      <c r="F17">
        <v>1901</v>
      </c>
      <c r="G17">
        <v>1</v>
      </c>
      <c r="H17">
        <f>VLOOKUP($A17,'[3]Base de datos'!$A$1:$K$29,H$1,0)</f>
        <v>20</v>
      </c>
      <c r="I17">
        <f>VLOOKUP($A17,'[3]Base de datos'!$A$1:$K$29,I$1,0)</f>
        <v>6.25E-2</v>
      </c>
      <c r="J17">
        <f>VLOOKUP($A17,'[3]Base de datos'!$A$1:$K$29,J$1,0)</f>
        <v>70.98</v>
      </c>
      <c r="K17" s="1">
        <f>VLOOKUP($A17,'[3]Base de datos'!$A$1:$K$29,K$1,0)</f>
        <v>43385</v>
      </c>
      <c r="L17" s="1">
        <f>VLOOKUP($A17,'[3]Base de datos'!$A$1:$K$29,L$1,0)</f>
        <v>43388</v>
      </c>
      <c r="M17" t="str">
        <f>VLOOKUP($A17,'[3]Base de datos'!$A$1:$K$29,M$1,0)</f>
        <v xml:space="preserve">Irene Everly </v>
      </c>
      <c r="N17" t="str">
        <f>VLOOKUP($A17,'[3]Base de datos'!$A$1:$K$29,N$1,0)</f>
        <v>1756 East Dr, Houston, TX 28562</v>
      </c>
      <c r="O17" t="str">
        <f>VLOOKUP($A17,'[3]Base de datos'!$A$1:$K$29,O$1,0)</f>
        <v xml:space="preserve">KB63001 </v>
      </c>
      <c r="P17">
        <f>VLOOKUP($A17,'[3]Base de datos'!$A$1:$K$29,P$1,0)</f>
        <v>0</v>
      </c>
    </row>
    <row r="18" spans="1:16" x14ac:dyDescent="0.25">
      <c r="A18">
        <v>1003</v>
      </c>
      <c r="B18">
        <v>1900</v>
      </c>
      <c r="C18" t="str">
        <f>VLOOKUP(B18,[1]products!$A$1:$B$16,2,FALSE)</f>
        <v>ESC8000 G3</v>
      </c>
      <c r="D18">
        <f>VLOOKUP(B18,[2]product_sold_vendor!$B$1:$C$16,2,FALSE)</f>
        <v>5300</v>
      </c>
      <c r="E18" t="str">
        <f>HLOOKUP(D18,[4]vendor!$G$1:$N$2,2,FALSE)</f>
        <v xml:space="preserve">Asus </v>
      </c>
      <c r="F18">
        <v>1902</v>
      </c>
      <c r="G18">
        <v>2</v>
      </c>
      <c r="H18">
        <f>VLOOKUP($A18,'[3]Base de datos'!$A$1:$K$29,H$1,0)</f>
        <v>20</v>
      </c>
      <c r="I18">
        <f>VLOOKUP($A18,'[3]Base de datos'!$A$1:$K$29,I$1,0)</f>
        <v>6.25E-2</v>
      </c>
      <c r="J18">
        <f>VLOOKUP($A18,'[3]Base de datos'!$A$1:$K$29,J$1,0)</f>
        <v>70.98</v>
      </c>
      <c r="K18" s="1">
        <f>VLOOKUP($A18,'[3]Base de datos'!$A$1:$K$29,K$1,0)</f>
        <v>43385</v>
      </c>
      <c r="L18" s="1">
        <f>VLOOKUP($A18,'[3]Base de datos'!$A$1:$K$29,L$1,0)</f>
        <v>43388</v>
      </c>
      <c r="M18" t="str">
        <f>VLOOKUP($A18,'[3]Base de datos'!$A$1:$K$29,M$1,0)</f>
        <v xml:space="preserve">Irene Everly </v>
      </c>
      <c r="N18" t="str">
        <f>VLOOKUP($A18,'[3]Base de datos'!$A$1:$K$29,N$1,0)</f>
        <v>1756 East Dr, Houston, TX 28562</v>
      </c>
      <c r="O18" t="str">
        <f>VLOOKUP($A18,'[3]Base de datos'!$A$1:$K$29,O$1,0)</f>
        <v xml:space="preserve">KB63001 </v>
      </c>
      <c r="P18">
        <f>VLOOKUP($A18,'[3]Base de datos'!$A$1:$K$29,P$1,0)</f>
        <v>0</v>
      </c>
    </row>
    <row r="19" spans="1:16" x14ac:dyDescent="0.25">
      <c r="A19">
        <v>1004</v>
      </c>
      <c r="B19">
        <v>2000</v>
      </c>
      <c r="C19" t="str">
        <f>VLOOKUP(B19,[1]products!$A$1:$B$16,2,FALSE)</f>
        <v>ESC8000 G4</v>
      </c>
      <c r="D19">
        <f>VLOOKUP(B19,[2]product_sold_vendor!$B$1:$C$16,2,FALSE)</f>
        <v>5300</v>
      </c>
      <c r="E19" t="str">
        <f>HLOOKUP(D19,[4]vendor!$G$1:$N$2,2,FALSE)</f>
        <v xml:space="preserve">Asus </v>
      </c>
      <c r="F19">
        <v>2001</v>
      </c>
      <c r="G19">
        <v>2</v>
      </c>
      <c r="H19">
        <f>VLOOKUP($A19,'[3]Base de datos'!$A$1:$K$29,H$1,0)</f>
        <v>7</v>
      </c>
      <c r="I19">
        <f>VLOOKUP($A19,'[3]Base de datos'!$A$1:$K$29,I$1,0)</f>
        <v>6.25E-2</v>
      </c>
      <c r="J19">
        <f>VLOOKUP($A19,'[3]Base de datos'!$A$1:$K$29,J$1,0)</f>
        <v>30.45</v>
      </c>
      <c r="K19" s="1">
        <f>VLOOKUP($A19,'[3]Base de datos'!$A$1:$K$29,K$1,0)</f>
        <v>43389</v>
      </c>
      <c r="L19" s="1">
        <f>VLOOKUP($A19,'[3]Base de datos'!$A$1:$K$29,L$1,0)</f>
        <v>43392</v>
      </c>
      <c r="M19" t="str">
        <f>VLOOKUP($A19,'[3]Base de datos'!$A$1:$K$29,M$1,0)</f>
        <v>Rachel Rose</v>
      </c>
      <c r="N19" t="str">
        <f>VLOOKUP($A19,'[3]Base de datos'!$A$1:$K$29,N$1,0)</f>
        <v xml:space="preserve">1465 River Dr, Boston, MA 43625 </v>
      </c>
      <c r="O19" t="str">
        <f>VLOOKUP($A19,'[3]Base de datos'!$A$1:$K$29,O$1,0)</f>
        <v xml:space="preserve">IK64001 </v>
      </c>
      <c r="P19">
        <f>VLOOKUP($A19,'[3]Base de datos'!$A$1:$K$29,P$1,0)</f>
        <v>1</v>
      </c>
    </row>
    <row r="20" spans="1:16" x14ac:dyDescent="0.25">
      <c r="A20">
        <v>1004</v>
      </c>
      <c r="B20">
        <v>2000</v>
      </c>
      <c r="C20" t="str">
        <f>VLOOKUP(B20,[1]products!$A$1:$B$16,2,FALSE)</f>
        <v>ESC8000 G4</v>
      </c>
      <c r="D20">
        <f>VLOOKUP(B20,[2]product_sold_vendor!$B$1:$C$16,2,FALSE)</f>
        <v>5300</v>
      </c>
      <c r="E20" t="str">
        <f>HLOOKUP(D20,[4]vendor!$G$1:$N$2,2,FALSE)</f>
        <v xml:space="preserve">Asus </v>
      </c>
      <c r="F20">
        <v>2002</v>
      </c>
      <c r="G20">
        <v>3</v>
      </c>
      <c r="H20">
        <f>VLOOKUP($A20,'[3]Base de datos'!$A$1:$K$29,H$1,0)</f>
        <v>7</v>
      </c>
      <c r="I20">
        <f>VLOOKUP($A20,'[3]Base de datos'!$A$1:$K$29,I$1,0)</f>
        <v>6.25E-2</v>
      </c>
      <c r="J20">
        <f>VLOOKUP($A20,'[3]Base de datos'!$A$1:$K$29,J$1,0)</f>
        <v>30.45</v>
      </c>
      <c r="K20" s="1">
        <f>VLOOKUP($A20,'[3]Base de datos'!$A$1:$K$29,K$1,0)</f>
        <v>43389</v>
      </c>
      <c r="L20" s="1">
        <f>VLOOKUP($A20,'[3]Base de datos'!$A$1:$K$29,L$1,0)</f>
        <v>43392</v>
      </c>
      <c r="M20" t="str">
        <f>VLOOKUP($A20,'[3]Base de datos'!$A$1:$K$29,M$1,0)</f>
        <v>Rachel Rose</v>
      </c>
      <c r="N20" t="str">
        <f>VLOOKUP($A20,'[3]Base de datos'!$A$1:$K$29,N$1,0)</f>
        <v xml:space="preserve">1465 River Dr, Boston, MA 43625 </v>
      </c>
      <c r="O20" t="str">
        <f>VLOOKUP($A20,'[3]Base de datos'!$A$1:$K$29,O$1,0)</f>
        <v xml:space="preserve">IK64001 </v>
      </c>
      <c r="P20">
        <f>VLOOKUP($A20,'[3]Base de datos'!$A$1:$K$29,P$1,0)</f>
        <v>1</v>
      </c>
    </row>
    <row r="21" spans="1:16" x14ac:dyDescent="0.25">
      <c r="A21">
        <v>1004</v>
      </c>
      <c r="B21">
        <v>2100</v>
      </c>
      <c r="C21" t="str">
        <f>VLOOKUP(B21,[1]products!$A$1:$B$16,2,FALSE)</f>
        <v>XPS 13 - 5080</v>
      </c>
      <c r="D21">
        <f>VLOOKUP(B21,[2]product_sold_vendor!$B$1:$C$16,2,FALSE)</f>
        <v>5400</v>
      </c>
      <c r="E21" t="str">
        <f>HLOOKUP(D21,[4]vendor!$G$1:$N$2,2,FALSE)</f>
        <v xml:space="preserve">Dell </v>
      </c>
      <c r="F21">
        <v>2101</v>
      </c>
      <c r="G21">
        <v>1</v>
      </c>
      <c r="H21">
        <f>VLOOKUP($A21,'[3]Base de datos'!$A$1:$K$29,H$1,0)</f>
        <v>7</v>
      </c>
      <c r="I21">
        <f>VLOOKUP($A21,'[3]Base de datos'!$A$1:$K$29,I$1,0)</f>
        <v>6.25E-2</v>
      </c>
      <c r="J21">
        <f>VLOOKUP($A21,'[3]Base de datos'!$A$1:$K$29,J$1,0)</f>
        <v>30.45</v>
      </c>
      <c r="K21" s="1">
        <f>VLOOKUP($A21,'[3]Base de datos'!$A$1:$K$29,K$1,0)</f>
        <v>43389</v>
      </c>
      <c r="L21" s="1">
        <f>VLOOKUP($A21,'[3]Base de datos'!$A$1:$K$29,L$1,0)</f>
        <v>43392</v>
      </c>
      <c r="M21" t="str">
        <f>VLOOKUP($A21,'[3]Base de datos'!$A$1:$K$29,M$1,0)</f>
        <v>Rachel Rose</v>
      </c>
      <c r="N21" t="str">
        <f>VLOOKUP($A21,'[3]Base de datos'!$A$1:$K$29,N$1,0)</f>
        <v xml:space="preserve">1465 River Dr, Boston, MA 43625 </v>
      </c>
      <c r="O21" t="str">
        <f>VLOOKUP($A21,'[3]Base de datos'!$A$1:$K$29,O$1,0)</f>
        <v xml:space="preserve">IK64001 </v>
      </c>
      <c r="P21">
        <f>VLOOKUP($A21,'[3]Base de datos'!$A$1:$K$29,P$1,0)</f>
        <v>1</v>
      </c>
    </row>
    <row r="22" spans="1:16" x14ac:dyDescent="0.25">
      <c r="A22">
        <v>1004</v>
      </c>
      <c r="B22">
        <v>2100</v>
      </c>
      <c r="C22" t="str">
        <f>VLOOKUP(B22,[1]products!$A$1:$B$16,2,FALSE)</f>
        <v>XPS 13 - 5080</v>
      </c>
      <c r="D22">
        <f>VLOOKUP(B22,[2]product_sold_vendor!$B$1:$C$16,2,FALSE)</f>
        <v>5400</v>
      </c>
      <c r="E22" t="str">
        <f>HLOOKUP(D22,[4]vendor!$G$1:$N$2,2,FALSE)</f>
        <v xml:space="preserve">Dell </v>
      </c>
      <c r="F22">
        <v>2102</v>
      </c>
      <c r="G22">
        <v>3</v>
      </c>
      <c r="H22">
        <f>VLOOKUP($A22,'[3]Base de datos'!$A$1:$K$29,H$1,0)</f>
        <v>7</v>
      </c>
      <c r="I22">
        <f>VLOOKUP($A22,'[3]Base de datos'!$A$1:$K$29,I$1,0)</f>
        <v>6.25E-2</v>
      </c>
      <c r="J22">
        <f>VLOOKUP($A22,'[3]Base de datos'!$A$1:$K$29,J$1,0)</f>
        <v>30.45</v>
      </c>
      <c r="K22" s="1">
        <f>VLOOKUP($A22,'[3]Base de datos'!$A$1:$K$29,K$1,0)</f>
        <v>43389</v>
      </c>
      <c r="L22" s="1">
        <f>VLOOKUP($A22,'[3]Base de datos'!$A$1:$K$29,L$1,0)</f>
        <v>43392</v>
      </c>
      <c r="M22" t="str">
        <f>VLOOKUP($A22,'[3]Base de datos'!$A$1:$K$29,M$1,0)</f>
        <v>Rachel Rose</v>
      </c>
      <c r="N22" t="str">
        <f>VLOOKUP($A22,'[3]Base de datos'!$A$1:$K$29,N$1,0)</f>
        <v xml:space="preserve">1465 River Dr, Boston, MA 43625 </v>
      </c>
      <c r="O22" t="str">
        <f>VLOOKUP($A22,'[3]Base de datos'!$A$1:$K$29,O$1,0)</f>
        <v xml:space="preserve">IK64001 </v>
      </c>
      <c r="P22">
        <f>VLOOKUP($A22,'[3]Base de datos'!$A$1:$K$29,P$1,0)</f>
        <v>1</v>
      </c>
    </row>
    <row r="23" spans="1:16" x14ac:dyDescent="0.25">
      <c r="A23">
        <v>1004</v>
      </c>
      <c r="B23">
        <v>2200</v>
      </c>
      <c r="C23" t="str">
        <f>VLOOKUP(B23,[1]products!$A$1:$B$16,2,FALSE)</f>
        <v>XPS 15 - 5070</v>
      </c>
      <c r="D23">
        <f>VLOOKUP(B23,[2]product_sold_vendor!$B$1:$C$16,2,FALSE)</f>
        <v>5400</v>
      </c>
      <c r="E23" t="str">
        <f>HLOOKUP(D23,[4]vendor!$G$1:$N$2,2,FALSE)</f>
        <v xml:space="preserve">Dell </v>
      </c>
      <c r="F23">
        <v>2201</v>
      </c>
      <c r="G23">
        <v>2</v>
      </c>
      <c r="H23">
        <f>VLOOKUP($A23,'[3]Base de datos'!$A$1:$K$29,H$1,0)</f>
        <v>7</v>
      </c>
      <c r="I23">
        <f>VLOOKUP($A23,'[3]Base de datos'!$A$1:$K$29,I$1,0)</f>
        <v>6.25E-2</v>
      </c>
      <c r="J23">
        <f>VLOOKUP($A23,'[3]Base de datos'!$A$1:$K$29,J$1,0)</f>
        <v>30.45</v>
      </c>
      <c r="K23" s="1">
        <f>VLOOKUP($A23,'[3]Base de datos'!$A$1:$K$29,K$1,0)</f>
        <v>43389</v>
      </c>
      <c r="L23" s="1">
        <f>VLOOKUP($A23,'[3]Base de datos'!$A$1:$K$29,L$1,0)</f>
        <v>43392</v>
      </c>
      <c r="M23" t="str">
        <f>VLOOKUP($A23,'[3]Base de datos'!$A$1:$K$29,M$1,0)</f>
        <v>Rachel Rose</v>
      </c>
      <c r="N23" t="str">
        <f>VLOOKUP($A23,'[3]Base de datos'!$A$1:$K$29,N$1,0)</f>
        <v xml:space="preserve">1465 River Dr, Boston, MA 43625 </v>
      </c>
      <c r="O23" t="str">
        <f>VLOOKUP($A23,'[3]Base de datos'!$A$1:$K$29,O$1,0)</f>
        <v xml:space="preserve">IK64001 </v>
      </c>
      <c r="P23">
        <f>VLOOKUP($A23,'[3]Base de datos'!$A$1:$K$29,P$1,0)</f>
        <v>1</v>
      </c>
    </row>
    <row r="24" spans="1:16" x14ac:dyDescent="0.25">
      <c r="A24">
        <v>1004</v>
      </c>
      <c r="B24">
        <v>2200</v>
      </c>
      <c r="C24" t="str">
        <f>VLOOKUP(B24,[1]products!$A$1:$B$16,2,FALSE)</f>
        <v>XPS 15 - 5070</v>
      </c>
      <c r="D24">
        <f>VLOOKUP(B24,[2]product_sold_vendor!$B$1:$C$16,2,FALSE)</f>
        <v>5400</v>
      </c>
      <c r="E24" t="str">
        <f>HLOOKUP(D24,[4]vendor!$G$1:$N$2,2,FALSE)</f>
        <v xml:space="preserve">Dell </v>
      </c>
      <c r="F24">
        <v>2202</v>
      </c>
      <c r="G24">
        <v>3</v>
      </c>
      <c r="H24">
        <f>VLOOKUP($A24,'[3]Base de datos'!$A$1:$K$29,H$1,0)</f>
        <v>7</v>
      </c>
      <c r="I24">
        <f>VLOOKUP($A24,'[3]Base de datos'!$A$1:$K$29,I$1,0)</f>
        <v>6.25E-2</v>
      </c>
      <c r="J24">
        <f>VLOOKUP($A24,'[3]Base de datos'!$A$1:$K$29,J$1,0)</f>
        <v>30.45</v>
      </c>
      <c r="K24" s="1">
        <f>VLOOKUP($A24,'[3]Base de datos'!$A$1:$K$29,K$1,0)</f>
        <v>43389</v>
      </c>
      <c r="L24" s="1">
        <f>VLOOKUP($A24,'[3]Base de datos'!$A$1:$K$29,L$1,0)</f>
        <v>43392</v>
      </c>
      <c r="M24" t="str">
        <f>VLOOKUP($A24,'[3]Base de datos'!$A$1:$K$29,M$1,0)</f>
        <v>Rachel Rose</v>
      </c>
      <c r="N24" t="str">
        <f>VLOOKUP($A24,'[3]Base de datos'!$A$1:$K$29,N$1,0)</f>
        <v xml:space="preserve">1465 River Dr, Boston, MA 43625 </v>
      </c>
      <c r="O24" t="str">
        <f>VLOOKUP($A24,'[3]Base de datos'!$A$1:$K$29,O$1,0)</f>
        <v xml:space="preserve">IK64001 </v>
      </c>
      <c r="P24">
        <f>VLOOKUP($A24,'[3]Base de datos'!$A$1:$K$29,P$1,0)</f>
        <v>1</v>
      </c>
    </row>
    <row r="25" spans="1:16" x14ac:dyDescent="0.25">
      <c r="A25">
        <v>1005</v>
      </c>
      <c r="B25">
        <v>2300</v>
      </c>
      <c r="C25" t="str">
        <f>VLOOKUP(B25,[1]products!$A$1:$B$16,2,FALSE)</f>
        <v>Monoprice Ultra Slim Series High Speed HDMI Cable</v>
      </c>
      <c r="D25">
        <f>VLOOKUP(B25,[2]product_sold_vendor!$B$1:$C$16,2,FALSE)</f>
        <v>5500</v>
      </c>
      <c r="E25" t="str">
        <f>HLOOKUP(D25,[4]vendor!$G$1:$N$2,2,FALSE)</f>
        <v xml:space="preserve">Monoprice </v>
      </c>
      <c r="F25">
        <v>2301</v>
      </c>
      <c r="G25">
        <v>1</v>
      </c>
      <c r="H25">
        <f>VLOOKUP($A25,'[3]Base de datos'!$A$1:$K$29,H$1,0)</f>
        <v>8</v>
      </c>
      <c r="I25">
        <f>VLOOKUP($A25,'[3]Base de datos'!$A$1:$K$29,I$1,0)</f>
        <v>6.25E-2</v>
      </c>
      <c r="J25">
        <f>VLOOKUP($A25,'[3]Base de datos'!$A$1:$K$29,J$1,0)</f>
        <v>100.2</v>
      </c>
      <c r="K25" s="1">
        <f>VLOOKUP($A25,'[3]Base de datos'!$A$1:$K$29,K$1,0)</f>
        <v>43386</v>
      </c>
      <c r="L25" s="1">
        <f>VLOOKUP($A25,'[3]Base de datos'!$A$1:$K$29,L$1,0)</f>
        <v>43389</v>
      </c>
      <c r="M25" t="str">
        <f>VLOOKUP($A25,'[3]Base de datos'!$A$1:$K$29,M$1,0)</f>
        <v>Sophie Sutton</v>
      </c>
      <c r="N25" t="str">
        <f>VLOOKUP($A25,'[3]Base de datos'!$A$1:$K$29,N$1,0)</f>
        <v>1896 West Dr, Portland, OR 65842</v>
      </c>
      <c r="O25" t="str">
        <f>VLOOKUP($A25,'[3]Base de datos'!$A$1:$K$29,O$1,0)</f>
        <v xml:space="preserve">OP65001 </v>
      </c>
      <c r="P25">
        <f>VLOOKUP($A25,'[3]Base de datos'!$A$1:$K$29,P$1,0)</f>
        <v>0</v>
      </c>
    </row>
    <row r="26" spans="1:16" x14ac:dyDescent="0.25">
      <c r="A26">
        <v>1005</v>
      </c>
      <c r="B26">
        <v>2300</v>
      </c>
      <c r="C26" t="str">
        <f>VLOOKUP(B26,[1]products!$A$1:$B$16,2,FALSE)</f>
        <v>Monoprice Ultra Slim Series High Speed HDMI Cable</v>
      </c>
      <c r="D26">
        <f>VLOOKUP(B26,[2]product_sold_vendor!$B$1:$C$16,2,FALSE)</f>
        <v>5500</v>
      </c>
      <c r="E26" t="str">
        <f>HLOOKUP(D26,[4]vendor!$G$1:$N$2,2,FALSE)</f>
        <v xml:space="preserve">Monoprice </v>
      </c>
      <c r="F26">
        <v>2302</v>
      </c>
      <c r="G26">
        <v>1</v>
      </c>
      <c r="H26">
        <f>VLOOKUP($A26,'[3]Base de datos'!$A$1:$K$29,H$1,0)</f>
        <v>8</v>
      </c>
      <c r="I26">
        <f>VLOOKUP($A26,'[3]Base de datos'!$A$1:$K$29,I$1,0)</f>
        <v>6.25E-2</v>
      </c>
      <c r="J26">
        <f>VLOOKUP($A26,'[3]Base de datos'!$A$1:$K$29,J$1,0)</f>
        <v>100.2</v>
      </c>
      <c r="K26" s="1">
        <f>VLOOKUP($A26,'[3]Base de datos'!$A$1:$K$29,K$1,0)</f>
        <v>43386</v>
      </c>
      <c r="L26" s="1">
        <f>VLOOKUP($A26,'[3]Base de datos'!$A$1:$K$29,L$1,0)</f>
        <v>43389</v>
      </c>
      <c r="M26" t="str">
        <f>VLOOKUP($A26,'[3]Base de datos'!$A$1:$K$29,M$1,0)</f>
        <v>Sophie Sutton</v>
      </c>
      <c r="N26" t="str">
        <f>VLOOKUP($A26,'[3]Base de datos'!$A$1:$K$29,N$1,0)</f>
        <v>1896 West Dr, Portland, OR 65842</v>
      </c>
      <c r="O26" t="str">
        <f>VLOOKUP($A26,'[3]Base de datos'!$A$1:$K$29,O$1,0)</f>
        <v xml:space="preserve">OP65001 </v>
      </c>
      <c r="P26">
        <f>VLOOKUP($A26,'[3]Base de datos'!$A$1:$K$29,P$1,0)</f>
        <v>0</v>
      </c>
    </row>
    <row r="27" spans="1:16" x14ac:dyDescent="0.25">
      <c r="A27">
        <v>1005</v>
      </c>
      <c r="B27">
        <v>2400</v>
      </c>
      <c r="C27" t="str">
        <f>VLOOKUP(B27,[1]products!$A$1:$B$16,2,FALSE)</f>
        <v>Monoprice Ultra Slim Series High Speed HDMI Cable - 4K</v>
      </c>
      <c r="D27">
        <f>VLOOKUP(B27,[2]product_sold_vendor!$B$1:$C$16,2,FALSE)</f>
        <v>5500</v>
      </c>
      <c r="E27" t="str">
        <f>HLOOKUP(D27,[4]vendor!$G$1:$N$2,2,FALSE)</f>
        <v xml:space="preserve">Monoprice </v>
      </c>
      <c r="F27">
        <v>2401</v>
      </c>
      <c r="G27">
        <v>3</v>
      </c>
      <c r="H27">
        <f>VLOOKUP($A27,'[3]Base de datos'!$A$1:$K$29,H$1,0)</f>
        <v>8</v>
      </c>
      <c r="I27">
        <f>VLOOKUP($A27,'[3]Base de datos'!$A$1:$K$29,I$1,0)</f>
        <v>6.25E-2</v>
      </c>
      <c r="J27">
        <f>VLOOKUP($A27,'[3]Base de datos'!$A$1:$K$29,J$1,0)</f>
        <v>100.2</v>
      </c>
      <c r="K27" s="1">
        <f>VLOOKUP($A27,'[3]Base de datos'!$A$1:$K$29,K$1,0)</f>
        <v>43386</v>
      </c>
      <c r="L27" s="1">
        <f>VLOOKUP($A27,'[3]Base de datos'!$A$1:$K$29,L$1,0)</f>
        <v>43389</v>
      </c>
      <c r="M27" t="str">
        <f>VLOOKUP($A27,'[3]Base de datos'!$A$1:$K$29,M$1,0)</f>
        <v>Sophie Sutton</v>
      </c>
      <c r="N27" t="str">
        <f>VLOOKUP($A27,'[3]Base de datos'!$A$1:$K$29,N$1,0)</f>
        <v>1896 West Dr, Portland, OR 65842</v>
      </c>
      <c r="O27" t="str">
        <f>VLOOKUP($A27,'[3]Base de datos'!$A$1:$K$29,O$1,0)</f>
        <v xml:space="preserve">OP65001 </v>
      </c>
      <c r="P27">
        <f>VLOOKUP($A27,'[3]Base de datos'!$A$1:$K$29,P$1,0)</f>
        <v>0</v>
      </c>
    </row>
    <row r="28" spans="1:16" x14ac:dyDescent="0.25">
      <c r="A28">
        <v>1006</v>
      </c>
      <c r="B28">
        <v>2400</v>
      </c>
      <c r="C28" t="str">
        <f>VLOOKUP(B28,[1]products!$A$1:$B$16,2,FALSE)</f>
        <v>Monoprice Ultra Slim Series High Speed HDMI Cable - 4K</v>
      </c>
      <c r="D28">
        <f>VLOOKUP(B28,[2]product_sold_vendor!$B$1:$C$16,2,FALSE)</f>
        <v>5500</v>
      </c>
      <c r="E28" t="str">
        <f>HLOOKUP(D28,[4]vendor!$G$1:$N$2,2,FALSE)</f>
        <v xml:space="preserve">Monoprice </v>
      </c>
      <c r="F28">
        <v>2402</v>
      </c>
      <c r="G28">
        <v>2</v>
      </c>
      <c r="H28">
        <f>VLOOKUP($A28,'[3]Base de datos'!$A$1:$K$29,H$1,0)</f>
        <v>5</v>
      </c>
      <c r="I28">
        <f>VLOOKUP($A28,'[3]Base de datos'!$A$1:$K$29,I$1,0)</f>
        <v>0.10249999999999999</v>
      </c>
      <c r="J28">
        <f>VLOOKUP($A28,'[3]Base de datos'!$A$1:$K$29,J$1,0)</f>
        <v>58.52</v>
      </c>
      <c r="K28" s="1">
        <f>VLOOKUP($A28,'[3]Base de datos'!$A$1:$K$29,K$1,0)</f>
        <v>43394</v>
      </c>
      <c r="L28" s="1">
        <f>VLOOKUP($A28,'[3]Base de datos'!$A$1:$K$29,L$1,0)</f>
        <v>43397</v>
      </c>
      <c r="M28" t="str">
        <f>VLOOKUP($A28,'[3]Base de datos'!$A$1:$K$29,M$1,0)</f>
        <v>Wendy West</v>
      </c>
      <c r="N28" t="str">
        <f>VLOOKUP($A28,'[3]Base de datos'!$A$1:$K$29,N$1,0)</f>
        <v>1252 Vine St, Chicago, IL 73215</v>
      </c>
      <c r="O28" t="str">
        <f>VLOOKUP($A28,'[3]Base de datos'!$A$1:$K$29,O$1,0)</f>
        <v xml:space="preserve">XH66001 </v>
      </c>
      <c r="P28">
        <f>VLOOKUP($A28,'[3]Base de datos'!$A$1:$K$29,P$1,0)</f>
        <v>1</v>
      </c>
    </row>
    <row r="29" spans="1:16" x14ac:dyDescent="0.25">
      <c r="A29">
        <v>1006</v>
      </c>
      <c r="B29">
        <v>2500</v>
      </c>
      <c r="C29" t="str">
        <f>VLOOKUP(B29,[1]products!$A$1:$B$16,2,FALSE)</f>
        <v>Avantree HT3189 Wireless Headphones</v>
      </c>
      <c r="D29">
        <f>VLOOKUP(B29,[2]product_sold_vendor!$B$1:$C$16,2,FALSE)</f>
        <v>5600</v>
      </c>
      <c r="E29" t="str">
        <f>HLOOKUP(D29,[4]vendor!$G$1:$N$2,2,FALSE)</f>
        <v xml:space="preserve">Sony </v>
      </c>
      <c r="F29">
        <v>2501</v>
      </c>
      <c r="G29">
        <v>3</v>
      </c>
      <c r="H29">
        <f>VLOOKUP($A29,'[3]Base de datos'!$A$1:$K$29,H$1,0)</f>
        <v>5</v>
      </c>
      <c r="I29">
        <f>VLOOKUP($A29,'[3]Base de datos'!$A$1:$K$29,I$1,0)</f>
        <v>0.10249999999999999</v>
      </c>
      <c r="J29">
        <f>VLOOKUP($A29,'[3]Base de datos'!$A$1:$K$29,J$1,0)</f>
        <v>58.52</v>
      </c>
      <c r="K29" s="1">
        <f>VLOOKUP($A29,'[3]Base de datos'!$A$1:$K$29,K$1,0)</f>
        <v>43394</v>
      </c>
      <c r="L29" s="1">
        <f>VLOOKUP($A29,'[3]Base de datos'!$A$1:$K$29,L$1,0)</f>
        <v>43397</v>
      </c>
      <c r="M29" t="str">
        <f>VLOOKUP($A29,'[3]Base de datos'!$A$1:$K$29,M$1,0)</f>
        <v>Wendy West</v>
      </c>
      <c r="N29" t="str">
        <f>VLOOKUP($A29,'[3]Base de datos'!$A$1:$K$29,N$1,0)</f>
        <v>1252 Vine St, Chicago, IL 73215</v>
      </c>
      <c r="O29" t="str">
        <f>VLOOKUP($A29,'[3]Base de datos'!$A$1:$K$29,O$1,0)</f>
        <v xml:space="preserve">XH66001 </v>
      </c>
      <c r="P29">
        <f>VLOOKUP($A29,'[3]Base de datos'!$A$1:$K$29,P$1,0)</f>
        <v>1</v>
      </c>
    </row>
    <row r="30" spans="1:16" x14ac:dyDescent="0.25">
      <c r="A30">
        <v>1006</v>
      </c>
      <c r="B30">
        <v>2500</v>
      </c>
      <c r="C30" t="str">
        <f>VLOOKUP(B30,[1]products!$A$1:$B$16,2,FALSE)</f>
        <v>Avantree HT3189 Wireless Headphones</v>
      </c>
      <c r="D30">
        <f>VLOOKUP(B30,[2]product_sold_vendor!$B$1:$C$16,2,FALSE)</f>
        <v>5600</v>
      </c>
      <c r="E30" t="str">
        <f>HLOOKUP(D30,[4]vendor!$G$1:$N$2,2,FALSE)</f>
        <v xml:space="preserve">Sony </v>
      </c>
      <c r="F30">
        <v>2502</v>
      </c>
      <c r="G30">
        <v>1</v>
      </c>
      <c r="H30">
        <f>VLOOKUP($A30,'[3]Base de datos'!$A$1:$K$29,H$1,0)</f>
        <v>5</v>
      </c>
      <c r="I30">
        <f>VLOOKUP($A30,'[3]Base de datos'!$A$1:$K$29,I$1,0)</f>
        <v>0.10249999999999999</v>
      </c>
      <c r="J30">
        <f>VLOOKUP($A30,'[3]Base de datos'!$A$1:$K$29,J$1,0)</f>
        <v>58.52</v>
      </c>
      <c r="K30" s="1">
        <f>VLOOKUP($A30,'[3]Base de datos'!$A$1:$K$29,K$1,0)</f>
        <v>43394</v>
      </c>
      <c r="L30" s="1">
        <f>VLOOKUP($A30,'[3]Base de datos'!$A$1:$K$29,L$1,0)</f>
        <v>43397</v>
      </c>
      <c r="M30" t="str">
        <f>VLOOKUP($A30,'[3]Base de datos'!$A$1:$K$29,M$1,0)</f>
        <v>Wendy West</v>
      </c>
      <c r="N30" t="str">
        <f>VLOOKUP($A30,'[3]Base de datos'!$A$1:$K$29,N$1,0)</f>
        <v>1252 Vine St, Chicago, IL 73215</v>
      </c>
      <c r="O30" t="str">
        <f>VLOOKUP($A30,'[3]Base de datos'!$A$1:$K$29,O$1,0)</f>
        <v xml:space="preserve">XH66001 </v>
      </c>
      <c r="P30">
        <f>VLOOKUP($A30,'[3]Base de datos'!$A$1:$K$29,P$1,0)</f>
        <v>1</v>
      </c>
    </row>
    <row r="31" spans="1:16" x14ac:dyDescent="0.25">
      <c r="A31">
        <v>1006</v>
      </c>
      <c r="B31">
        <v>2600</v>
      </c>
      <c r="C31" t="str">
        <f>VLOOKUP(B31,[1]products!$A$1:$B$16,2,FALSE)</f>
        <v>COWIN E7 PRO</v>
      </c>
      <c r="D31">
        <f>VLOOKUP(B31,[2]product_sold_vendor!$B$1:$C$16,2,FALSE)</f>
        <v>5600</v>
      </c>
      <c r="E31" t="str">
        <f>HLOOKUP(D31,[4]vendor!$G$1:$N$2,2,FALSE)</f>
        <v xml:space="preserve">Sony </v>
      </c>
      <c r="F31">
        <v>2601</v>
      </c>
      <c r="G31">
        <v>2</v>
      </c>
      <c r="H31">
        <f>VLOOKUP($A31,'[3]Base de datos'!$A$1:$K$29,H$1,0)</f>
        <v>5</v>
      </c>
      <c r="I31">
        <f>VLOOKUP($A31,'[3]Base de datos'!$A$1:$K$29,I$1,0)</f>
        <v>0.10249999999999999</v>
      </c>
      <c r="J31">
        <f>VLOOKUP($A31,'[3]Base de datos'!$A$1:$K$29,J$1,0)</f>
        <v>58.52</v>
      </c>
      <c r="K31" s="1">
        <f>VLOOKUP($A31,'[3]Base de datos'!$A$1:$K$29,K$1,0)</f>
        <v>43394</v>
      </c>
      <c r="L31" s="1">
        <f>VLOOKUP($A31,'[3]Base de datos'!$A$1:$K$29,L$1,0)</f>
        <v>43397</v>
      </c>
      <c r="M31" t="str">
        <f>VLOOKUP($A31,'[3]Base de datos'!$A$1:$K$29,M$1,0)</f>
        <v>Wendy West</v>
      </c>
      <c r="N31" t="str">
        <f>VLOOKUP($A31,'[3]Base de datos'!$A$1:$K$29,N$1,0)</f>
        <v>1252 Vine St, Chicago, IL 73215</v>
      </c>
      <c r="O31" t="str">
        <f>VLOOKUP($A31,'[3]Base de datos'!$A$1:$K$29,O$1,0)</f>
        <v xml:space="preserve">XH66001 </v>
      </c>
      <c r="P31">
        <f>VLOOKUP($A31,'[3]Base de datos'!$A$1:$K$29,P$1,0)</f>
        <v>1</v>
      </c>
    </row>
    <row r="32" spans="1:16" x14ac:dyDescent="0.25">
      <c r="A32">
        <v>1006</v>
      </c>
      <c r="B32">
        <v>2600</v>
      </c>
      <c r="C32" t="str">
        <f>VLOOKUP(B32,[1]products!$A$1:$B$16,2,FALSE)</f>
        <v>COWIN E7 PRO</v>
      </c>
      <c r="D32">
        <f>VLOOKUP(B32,[2]product_sold_vendor!$B$1:$C$16,2,FALSE)</f>
        <v>5600</v>
      </c>
      <c r="E32" t="str">
        <f>HLOOKUP(D32,[4]vendor!$G$1:$N$2,2,FALSE)</f>
        <v xml:space="preserve">Sony </v>
      </c>
      <c r="F32">
        <v>2602</v>
      </c>
      <c r="G32">
        <v>1</v>
      </c>
      <c r="H32">
        <f>VLOOKUP($A32,'[3]Base de datos'!$A$1:$K$29,H$1,0)</f>
        <v>5</v>
      </c>
      <c r="I32">
        <f>VLOOKUP($A32,'[3]Base de datos'!$A$1:$K$29,I$1,0)</f>
        <v>0.10249999999999999</v>
      </c>
      <c r="J32">
        <f>VLOOKUP($A32,'[3]Base de datos'!$A$1:$K$29,J$1,0)</f>
        <v>58.52</v>
      </c>
      <c r="K32" s="1">
        <f>VLOOKUP($A32,'[3]Base de datos'!$A$1:$K$29,K$1,0)</f>
        <v>43394</v>
      </c>
      <c r="L32" s="1">
        <f>VLOOKUP($A32,'[3]Base de datos'!$A$1:$K$29,L$1,0)</f>
        <v>43397</v>
      </c>
      <c r="M32" t="str">
        <f>VLOOKUP($A32,'[3]Base de datos'!$A$1:$K$29,M$1,0)</f>
        <v>Wendy West</v>
      </c>
      <c r="N32" t="str">
        <f>VLOOKUP($A32,'[3]Base de datos'!$A$1:$K$29,N$1,0)</f>
        <v>1252 Vine St, Chicago, IL 73215</v>
      </c>
      <c r="O32" t="str">
        <f>VLOOKUP($A32,'[3]Base de datos'!$A$1:$K$29,O$1,0)</f>
        <v xml:space="preserve">XH66001 </v>
      </c>
      <c r="P32">
        <f>VLOOKUP($A32,'[3]Base de datos'!$A$1:$K$29,P$1,0)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orders_has_products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Vargas</dc:creator>
  <cp:lastModifiedBy>Carlos Vargas</cp:lastModifiedBy>
  <dcterms:created xsi:type="dcterms:W3CDTF">2022-07-09T16:08:01Z</dcterms:created>
  <dcterms:modified xsi:type="dcterms:W3CDTF">2022-07-09T19:08:13Z</dcterms:modified>
</cp:coreProperties>
</file>