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Carlos Vargas\Downloads\"/>
    </mc:Choice>
  </mc:AlternateContent>
  <xr:revisionPtr revIDLastSave="0" documentId="13_ncr:1_{F236A307-6303-42A1-82BD-8DF1CCB83D9D}" xr6:coauthVersionLast="47" xr6:coauthVersionMax="47" xr10:uidLastSave="{00000000-0000-0000-0000-000000000000}"/>
  <bookViews>
    <workbookView xWindow="22500" yWindow="2760" windowWidth="12240" windowHeight="7800" xr2:uid="{00000000-000D-0000-FFFF-FFFF00000000}"/>
  </bookViews>
  <sheets>
    <sheet name="Caso"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gVq7LKsFM0BWQOaZUcQCMGojPihA=="/>
    </ext>
  </extLst>
</workbook>
</file>

<file path=xl/calcChain.xml><?xml version="1.0" encoding="utf-8"?>
<calcChain xmlns="http://schemas.openxmlformats.org/spreadsheetml/2006/main">
  <c r="C44" i="1" l="1"/>
  <c r="C45" i="1" s="1"/>
  <c r="F45" i="1" s="1"/>
  <c r="F40" i="1"/>
  <c r="C56" i="1"/>
  <c r="F51" i="1" s="1"/>
  <c r="C53" i="1"/>
  <c r="C49" i="1"/>
  <c r="F50" i="1"/>
  <c r="F35" i="1"/>
  <c r="C37" i="1"/>
  <c r="F34" i="1" s="1"/>
  <c r="C29" i="1"/>
  <c r="F29" i="1" s="1"/>
  <c r="C33" i="1"/>
  <c r="C34" i="1" s="1"/>
  <c r="F30" i="1" s="1"/>
  <c r="F36" i="1" l="1"/>
  <c r="C42" i="1"/>
  <c r="C50" i="1"/>
  <c r="F46" i="1" s="1"/>
  <c r="F47" i="1" s="1"/>
  <c r="F52" i="1"/>
  <c r="F56" i="1" s="1"/>
  <c r="F31" i="1"/>
  <c r="F38" i="1" l="1"/>
  <c r="F39" i="1" s="1"/>
  <c r="F54" i="1"/>
  <c r="F55" i="1" s="1"/>
</calcChain>
</file>

<file path=xl/sharedStrings.xml><?xml version="1.0" encoding="utf-8"?>
<sst xmlns="http://schemas.openxmlformats.org/spreadsheetml/2006/main" count="51" uniqueCount="27">
  <si>
    <t>Empleados</t>
  </si>
  <si>
    <t>Sueldo c/u</t>
  </si>
  <si>
    <t>Costo c/u</t>
  </si>
  <si>
    <t xml:space="preserve"> PLAN A </t>
  </si>
  <si>
    <t>Ingresos</t>
  </si>
  <si>
    <t>Ventas</t>
  </si>
  <si>
    <t>Costo vendidos</t>
  </si>
  <si>
    <t>Utilidad Bruta</t>
  </si>
  <si>
    <t>Internet</t>
  </si>
  <si>
    <t>Local</t>
  </si>
  <si>
    <t>Publicidad</t>
  </si>
  <si>
    <t xml:space="preserve">Cantidad </t>
  </si>
  <si>
    <t>Venta c/u</t>
  </si>
  <si>
    <t>Costo café</t>
  </si>
  <si>
    <t>Costo vaso</t>
  </si>
  <si>
    <t>Costo total</t>
  </si>
  <si>
    <t>Venta total</t>
  </si>
  <si>
    <t>Gatos Operativos</t>
  </si>
  <si>
    <t>Gastos de venta</t>
  </si>
  <si>
    <t>Gastos de administracion</t>
  </si>
  <si>
    <t>Total de gastos operativos</t>
  </si>
  <si>
    <t>Total Empleados</t>
  </si>
  <si>
    <t>Utilidad Operativa</t>
  </si>
  <si>
    <t>Utilidad Neta</t>
  </si>
  <si>
    <t xml:space="preserve"> PLAN B </t>
  </si>
  <si>
    <t>Punto de equilibrio</t>
  </si>
  <si>
    <t xml:space="preserve">Margen de contribucion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</si>
</sst>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Arial"/>
    </font>
    <font>
      <sz val="11"/>
      <color theme="1"/>
      <name val="Calibri"/>
      <family val="2"/>
    </font>
    <font>
      <sz val="11"/>
      <color theme="1"/>
      <name val="Arial"/>
      <family val="2"/>
    </font>
    <font>
      <b/>
      <sz val="11"/>
      <color theme="1"/>
      <name val="Arial"/>
      <family val="2"/>
    </font>
    <font>
      <b/>
      <sz val="11"/>
      <color theme="1"/>
      <name val="Calibri"/>
      <family val="2"/>
    </font>
  </fonts>
  <fills count="9">
    <fill>
      <patternFill patternType="none"/>
    </fill>
    <fill>
      <patternFill patternType="gray125"/>
    </fill>
    <fill>
      <patternFill patternType="solid">
        <fgColor theme="0"/>
        <bgColor theme="0"/>
      </patternFill>
    </fill>
    <fill>
      <patternFill patternType="solid">
        <fgColor rgb="FFFFFF00"/>
        <bgColor theme="0"/>
      </patternFill>
    </fill>
    <fill>
      <patternFill patternType="solid">
        <fgColor theme="9" tint="0.39997558519241921"/>
        <bgColor indexed="64"/>
      </patternFill>
    </fill>
    <fill>
      <patternFill patternType="solid">
        <fgColor theme="9" tint="0.39997558519241921"/>
        <bgColor theme="0"/>
      </patternFill>
    </fill>
    <fill>
      <patternFill patternType="solid">
        <fgColor theme="5" tint="0.59999389629810485"/>
        <bgColor theme="0"/>
      </patternFill>
    </fill>
    <fill>
      <patternFill patternType="solid">
        <fgColor theme="4" tint="0.79998168889431442"/>
        <bgColor theme="0"/>
      </patternFill>
    </fill>
    <fill>
      <patternFill patternType="solid">
        <fgColor theme="8" tint="0.79998168889431442"/>
        <bgColor theme="0"/>
      </patternFill>
    </fill>
  </fills>
  <borders count="11">
    <border>
      <left/>
      <right/>
      <top/>
      <bottom/>
      <diagonal/>
    </border>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double">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36">
    <xf numFmtId="0" fontId="0" fillId="0" borderId="0" xfId="0" applyFont="1" applyAlignment="1"/>
    <xf numFmtId="0" fontId="1" fillId="2" borderId="1" xfId="0" applyFont="1" applyFill="1" applyBorder="1"/>
    <xf numFmtId="44" fontId="1" fillId="2" borderId="1" xfId="1" applyFont="1" applyFill="1" applyBorder="1"/>
    <xf numFmtId="0" fontId="1" fillId="2" borderId="3" xfId="0" applyFont="1" applyFill="1" applyBorder="1"/>
    <xf numFmtId="0" fontId="1" fillId="2" borderId="5" xfId="0" applyFont="1" applyFill="1" applyBorder="1"/>
    <xf numFmtId="0" fontId="1" fillId="3" borderId="2" xfId="0" applyFont="1" applyFill="1" applyBorder="1"/>
    <xf numFmtId="0" fontId="1" fillId="3" borderId="3" xfId="0" applyFont="1" applyFill="1" applyBorder="1"/>
    <xf numFmtId="0" fontId="1" fillId="3" borderId="4" xfId="0" applyFont="1" applyFill="1" applyBorder="1"/>
    <xf numFmtId="44" fontId="1" fillId="3" borderId="5" xfId="1" applyFont="1" applyFill="1" applyBorder="1"/>
    <xf numFmtId="0" fontId="1" fillId="3" borderId="5" xfId="0" applyFont="1" applyFill="1" applyBorder="1"/>
    <xf numFmtId="0" fontId="1" fillId="3" borderId="6" xfId="0" applyFont="1" applyFill="1" applyBorder="1"/>
    <xf numFmtId="44" fontId="1" fillId="3" borderId="7" xfId="1" applyFont="1" applyFill="1" applyBorder="1"/>
    <xf numFmtId="0" fontId="1" fillId="3" borderId="4" xfId="0" applyFont="1" applyFill="1" applyBorder="1" applyAlignment="1"/>
    <xf numFmtId="44" fontId="1" fillId="3" borderId="5" xfId="0" applyNumberFormat="1" applyFont="1" applyFill="1" applyBorder="1"/>
    <xf numFmtId="44" fontId="0" fillId="0" borderId="0" xfId="1" applyFont="1" applyAlignment="1"/>
    <xf numFmtId="9" fontId="1" fillId="2" borderId="1" xfId="2" applyFont="1" applyFill="1" applyBorder="1"/>
    <xf numFmtId="0" fontId="4" fillId="2" borderId="2" xfId="0" applyFont="1" applyFill="1" applyBorder="1"/>
    <xf numFmtId="0" fontId="3" fillId="4" borderId="4" xfId="0" applyFont="1" applyFill="1" applyBorder="1" applyAlignment="1">
      <alignment horizontal="center"/>
    </xf>
    <xf numFmtId="0" fontId="1" fillId="5" borderId="4" xfId="0" applyFont="1" applyFill="1" applyBorder="1"/>
    <xf numFmtId="0" fontId="1" fillId="7" borderId="4" xfId="0" applyFont="1" applyFill="1" applyBorder="1"/>
    <xf numFmtId="0" fontId="0" fillId="0" borderId="4" xfId="0" applyFont="1" applyBorder="1" applyAlignment="1"/>
    <xf numFmtId="0" fontId="4" fillId="6" borderId="4" xfId="0" applyFont="1" applyFill="1" applyBorder="1" applyAlignment="1">
      <alignment horizontal="center"/>
    </xf>
    <xf numFmtId="0" fontId="1" fillId="6" borderId="4" xfId="0" applyFont="1" applyFill="1" applyBorder="1" applyAlignment="1"/>
    <xf numFmtId="0" fontId="1" fillId="2" borderId="4" xfId="0" applyFont="1" applyFill="1" applyBorder="1" applyAlignment="1"/>
    <xf numFmtId="0" fontId="1" fillId="8" borderId="4" xfId="0" applyFont="1" applyFill="1" applyBorder="1"/>
    <xf numFmtId="0" fontId="1" fillId="3" borderId="8" xfId="0" applyFont="1" applyFill="1" applyBorder="1"/>
    <xf numFmtId="44" fontId="1" fillId="3" borderId="9" xfId="0" applyNumberFormat="1" applyFont="1" applyFill="1" applyBorder="1"/>
    <xf numFmtId="0" fontId="0" fillId="0" borderId="5" xfId="0" applyFont="1" applyBorder="1" applyAlignment="1"/>
    <xf numFmtId="44" fontId="1" fillId="5" borderId="5" xfId="0" applyNumberFormat="1" applyFont="1" applyFill="1" applyBorder="1"/>
    <xf numFmtId="44" fontId="1" fillId="5" borderId="10" xfId="0" applyNumberFormat="1" applyFont="1" applyFill="1" applyBorder="1"/>
    <xf numFmtId="44" fontId="1" fillId="7" borderId="5" xfId="0" applyNumberFormat="1" applyFont="1" applyFill="1" applyBorder="1"/>
    <xf numFmtId="44" fontId="1" fillId="2" borderId="5" xfId="0" applyNumberFormat="1" applyFont="1" applyFill="1" applyBorder="1"/>
    <xf numFmtId="44" fontId="1" fillId="8" borderId="5" xfId="0" applyNumberFormat="1" applyFont="1" applyFill="1" applyBorder="1"/>
    <xf numFmtId="44" fontId="1" fillId="6" borderId="5" xfId="0" applyNumberFormat="1" applyFont="1" applyFill="1" applyBorder="1"/>
    <xf numFmtId="1" fontId="1" fillId="3" borderId="7" xfId="0" applyNumberFormat="1" applyFont="1" applyFill="1" applyBorder="1"/>
    <xf numFmtId="1" fontId="1" fillId="3" borderId="7" xfId="2" applyNumberFormat="1" applyFont="1" applyFill="1" applyBorder="1"/>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409575</xdr:colOff>
      <xdr:row>8</xdr:row>
      <xdr:rowOff>142875</xdr:rowOff>
    </xdr:from>
    <xdr:ext cx="11696700" cy="32004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2189325"/>
          <a:ext cx="10692000" cy="3181350"/>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El Café Sirena te ha contradado como la persona encargada del departamento del Business Intelligence por lo que deberás procurar tomar decisiones basadas en la información para la mejora de la empresa.</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La administración de Café Sirena te ofrece la siguiente información:</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Se vendieron 3,500 vasos de café a $2.50 USD cada uno.</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El costo del grano de café por cada vaso es de $0.10 USD y el costo del vaso de cartón utilizado es de $0.10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La empresa cuenta con 4 empleados, cada uno recibe un sueldo de $400 USD</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adicional te entregan una lista con los siguientes gastos: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Internet: $100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Renta del local: $1,000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Publicidad: $800 USD</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La administración está considerando tomar una estrategia de publicidad más fuerte y desea duplicar el presupuesto asignado para esta actvidad, un estudio revela que realizar esta estrategia generará un incremento en las ventas del 15%.</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Contesta: ¿Debería el Café Sirena realizar esta estrategia? De tomar la decisión, ¿Cuál sería el nuevo punto de equilibrio?</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*Para este ejercicio no consideres gastos de impuestos</a:t>
          </a:r>
          <a:endParaRPr sz="1100"/>
        </a:p>
      </xdr:txBody>
    </xdr:sp>
    <xdr:clientData fLocksWithSheet="0"/>
  </xdr:oneCellAnchor>
  <xdr:oneCellAnchor>
    <xdr:from>
      <xdr:col>0</xdr:col>
      <xdr:colOff>0</xdr:colOff>
      <xdr:row>0</xdr:row>
      <xdr:rowOff>0</xdr:rowOff>
    </xdr:from>
    <xdr:ext cx="12449175" cy="1466850"/>
    <xdr:sp macro="" textlink="">
      <xdr:nvSpPr>
        <xdr:cNvPr id="4" name="Shape 4">
          <a:extLst>
            <a:ext uri="{FF2B5EF4-FFF2-40B4-BE49-F238E27FC236}">
              <a16:creationId xmlns:a16="http://schemas.microsoft.com/office/drawing/2014/main" id="{00000000-0008-0000-0000-000004000000}"/>
            </a:ext>
          </a:extLst>
        </xdr:cNvPr>
        <xdr:cNvSpPr/>
      </xdr:nvSpPr>
      <xdr:spPr>
        <a:xfrm>
          <a:off x="0" y="3051338"/>
          <a:ext cx="10692000" cy="1457325"/>
        </a:xfrm>
        <a:prstGeom prst="rect">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609600</xdr:colOff>
      <xdr:row>1</xdr:row>
      <xdr:rowOff>180975</xdr:rowOff>
    </xdr:from>
    <xdr:ext cx="9953625" cy="590550"/>
    <xdr:sp macro="" textlink="">
      <xdr:nvSpPr>
        <xdr:cNvPr id="5" name="Shape 5">
          <a:extLst>
            <a:ext uri="{FF2B5EF4-FFF2-40B4-BE49-F238E27FC236}">
              <a16:creationId xmlns:a16="http://schemas.microsoft.com/office/drawing/2014/main" id="{00000000-0008-0000-0000-000005000000}"/>
            </a:ext>
          </a:extLst>
        </xdr:cNvPr>
        <xdr:cNvSpPr txBox="1"/>
      </xdr:nvSpPr>
      <xdr:spPr>
        <a:xfrm>
          <a:off x="373950" y="3489488"/>
          <a:ext cx="9944100" cy="581025"/>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3200" b="1">
              <a:solidFill>
                <a:schemeClr val="lt1"/>
              </a:solidFill>
              <a:latin typeface="Calibri"/>
              <a:ea typeface="Calibri"/>
              <a:cs typeface="Calibri"/>
              <a:sym typeface="Calibri"/>
            </a:rPr>
            <a:t>Caso práctico 1</a:t>
          </a:r>
          <a:endParaRPr sz="3200" b="1">
            <a:solidFill>
              <a:schemeClr val="lt1"/>
            </a:solidFil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6"/>
  <sheetViews>
    <sheetView tabSelected="1" zoomScaleNormal="100" workbookViewId="0">
      <selection activeCell="E30" sqref="E30"/>
    </sheetView>
  </sheetViews>
  <sheetFormatPr baseColWidth="10" defaultColWidth="12.625" defaultRowHeight="15" customHeight="1" x14ac:dyDescent="0.2"/>
  <cols>
    <col min="1" max="1" width="10" customWidth="1"/>
    <col min="2" max="2" width="19.75" bestFit="1" customWidth="1"/>
    <col min="3" max="3" width="10.75" bestFit="1" customWidth="1"/>
    <col min="4" max="4" width="10" customWidth="1"/>
    <col min="5" max="5" width="21.25" bestFit="1" customWidth="1"/>
    <col min="6" max="6" width="10.75" bestFit="1" customWidth="1"/>
    <col min="7" max="7" width="9.375" customWidth="1"/>
    <col min="8" max="8" width="21.25" bestFit="1" customWidth="1"/>
    <col min="9" max="9" width="9.75" style="14" bestFit="1" customWidth="1"/>
    <col min="10" max="26" width="9.375" customWidth="1"/>
  </cols>
  <sheetData>
    <row r="1" spans="1:26" x14ac:dyDescent="0.25">
      <c r="A1" s="1"/>
      <c r="B1" s="1"/>
      <c r="C1" s="1"/>
      <c r="D1" s="1"/>
      <c r="E1" s="1"/>
      <c r="F1" s="1"/>
      <c r="G1" s="1"/>
      <c r="H1" s="1"/>
      <c r="I1" s="2"/>
      <c r="J1" s="1"/>
      <c r="K1" s="1"/>
      <c r="L1" s="1"/>
      <c r="M1" s="1"/>
      <c r="N1" s="1"/>
      <c r="O1" s="1"/>
      <c r="P1" s="1"/>
      <c r="Q1" s="1"/>
      <c r="R1" s="1"/>
      <c r="S1" s="1"/>
      <c r="T1" s="1"/>
      <c r="U1" s="1"/>
      <c r="V1" s="1"/>
      <c r="W1" s="1"/>
      <c r="X1" s="1"/>
      <c r="Y1" s="1"/>
      <c r="Z1" s="1"/>
    </row>
    <row r="2" spans="1:26" x14ac:dyDescent="0.25">
      <c r="A2" s="1"/>
      <c r="B2" s="1"/>
      <c r="C2" s="1"/>
      <c r="D2" s="1"/>
      <c r="E2" s="1"/>
      <c r="F2" s="1"/>
      <c r="G2" s="1"/>
      <c r="H2" s="1"/>
      <c r="I2" s="2"/>
      <c r="J2" s="1"/>
      <c r="K2" s="1"/>
      <c r="L2" s="1"/>
      <c r="M2" s="1"/>
      <c r="N2" s="1"/>
      <c r="O2" s="1"/>
      <c r="P2" s="1"/>
      <c r="Q2" s="1"/>
      <c r="R2" s="1"/>
      <c r="S2" s="1"/>
      <c r="T2" s="1"/>
      <c r="U2" s="1"/>
      <c r="V2" s="1"/>
      <c r="W2" s="1"/>
      <c r="X2" s="1"/>
      <c r="Y2" s="1"/>
      <c r="Z2" s="1"/>
    </row>
    <row r="3" spans="1:26" x14ac:dyDescent="0.25">
      <c r="A3" s="1"/>
      <c r="B3" s="1"/>
      <c r="C3" s="1"/>
      <c r="D3" s="1"/>
      <c r="E3" s="1"/>
      <c r="F3" s="1"/>
      <c r="G3" s="1"/>
      <c r="H3" s="1"/>
      <c r="I3" s="2"/>
      <c r="J3" s="1"/>
      <c r="K3" s="1"/>
      <c r="L3" s="1"/>
      <c r="M3" s="1"/>
      <c r="N3" s="1"/>
      <c r="O3" s="1"/>
      <c r="P3" s="1"/>
      <c r="Q3" s="1"/>
      <c r="R3" s="1"/>
      <c r="S3" s="1"/>
      <c r="T3" s="1"/>
      <c r="U3" s="1"/>
      <c r="V3" s="1"/>
      <c r="W3" s="1"/>
      <c r="X3" s="1"/>
      <c r="Y3" s="1"/>
      <c r="Z3" s="1"/>
    </row>
    <row r="4" spans="1:26" x14ac:dyDescent="0.25">
      <c r="A4" s="1"/>
      <c r="B4" s="1"/>
      <c r="C4" s="1"/>
      <c r="D4" s="1"/>
      <c r="E4" s="1"/>
      <c r="F4" s="1"/>
      <c r="G4" s="1"/>
      <c r="H4" s="1"/>
      <c r="I4" s="2"/>
      <c r="J4" s="1"/>
      <c r="K4" s="1"/>
      <c r="L4" s="1"/>
      <c r="M4" s="1"/>
      <c r="N4" s="1"/>
      <c r="O4" s="1"/>
      <c r="P4" s="1"/>
      <c r="Q4" s="1"/>
      <c r="R4" s="1"/>
      <c r="S4" s="1"/>
      <c r="T4" s="1"/>
      <c r="U4" s="1"/>
      <c r="V4" s="1"/>
      <c r="W4" s="1"/>
      <c r="X4" s="1"/>
      <c r="Y4" s="1"/>
      <c r="Z4" s="1"/>
    </row>
    <row r="5" spans="1:26" x14ac:dyDescent="0.25">
      <c r="A5" s="1"/>
      <c r="B5" s="1"/>
      <c r="C5" s="1"/>
      <c r="D5" s="1"/>
      <c r="E5" s="1"/>
      <c r="F5" s="1"/>
      <c r="G5" s="1"/>
      <c r="H5" s="1"/>
      <c r="I5" s="2"/>
      <c r="J5" s="1"/>
      <c r="K5" s="1"/>
      <c r="L5" s="1"/>
      <c r="M5" s="1"/>
      <c r="N5" s="1"/>
      <c r="O5" s="1"/>
      <c r="P5" s="1"/>
      <c r="Q5" s="1"/>
      <c r="R5" s="1"/>
      <c r="S5" s="1"/>
      <c r="T5" s="1"/>
      <c r="U5" s="1"/>
      <c r="V5" s="1"/>
      <c r="W5" s="1"/>
      <c r="X5" s="1"/>
      <c r="Y5" s="1"/>
      <c r="Z5" s="1"/>
    </row>
    <row r="6" spans="1:26" x14ac:dyDescent="0.25">
      <c r="A6" s="1"/>
      <c r="B6" s="1"/>
      <c r="C6" s="1"/>
      <c r="D6" s="1"/>
      <c r="E6" s="1"/>
      <c r="F6" s="1"/>
      <c r="G6" s="1"/>
      <c r="H6" s="1"/>
      <c r="I6" s="2"/>
      <c r="J6" s="1"/>
      <c r="K6" s="1"/>
      <c r="L6" s="1"/>
      <c r="M6" s="1"/>
      <c r="N6" s="1"/>
      <c r="O6" s="1"/>
      <c r="P6" s="1"/>
      <c r="Q6" s="1"/>
      <c r="R6" s="1"/>
      <c r="S6" s="1"/>
      <c r="T6" s="1"/>
      <c r="U6" s="1"/>
      <c r="V6" s="1"/>
      <c r="W6" s="1"/>
      <c r="X6" s="1"/>
      <c r="Y6" s="1"/>
      <c r="Z6" s="1"/>
    </row>
    <row r="7" spans="1:26" x14ac:dyDescent="0.25">
      <c r="A7" s="1"/>
      <c r="B7" s="1"/>
      <c r="C7" s="1"/>
      <c r="D7" s="1"/>
      <c r="E7" s="1"/>
      <c r="F7" s="1"/>
      <c r="G7" s="1"/>
      <c r="H7" s="1"/>
      <c r="I7" s="2"/>
      <c r="J7" s="1"/>
      <c r="K7" s="1"/>
      <c r="L7" s="1"/>
      <c r="M7" s="1"/>
      <c r="N7" s="1"/>
      <c r="O7" s="1"/>
      <c r="P7" s="1"/>
      <c r="Q7" s="1"/>
      <c r="R7" s="1"/>
      <c r="S7" s="1"/>
      <c r="T7" s="1"/>
      <c r="U7" s="1"/>
      <c r="V7" s="1"/>
      <c r="W7" s="1"/>
      <c r="X7" s="1"/>
      <c r="Y7" s="1"/>
      <c r="Z7" s="1"/>
    </row>
    <row r="8" spans="1:26" x14ac:dyDescent="0.25">
      <c r="A8" s="1"/>
      <c r="B8" s="1"/>
      <c r="C8" s="1"/>
      <c r="D8" s="1"/>
      <c r="E8" s="1"/>
      <c r="F8" s="1"/>
      <c r="G8" s="1"/>
      <c r="H8" s="1"/>
      <c r="I8" s="2"/>
      <c r="J8" s="1"/>
      <c r="K8" s="1"/>
      <c r="L8" s="1"/>
      <c r="M8" s="1"/>
      <c r="N8" s="1"/>
      <c r="O8" s="1"/>
      <c r="P8" s="1"/>
      <c r="Q8" s="1"/>
      <c r="R8" s="1"/>
      <c r="S8" s="1"/>
      <c r="T8" s="1"/>
      <c r="U8" s="1"/>
      <c r="V8" s="1"/>
      <c r="W8" s="1"/>
      <c r="X8" s="1"/>
      <c r="Y8" s="1"/>
      <c r="Z8" s="1"/>
    </row>
    <row r="9" spans="1:26" x14ac:dyDescent="0.25">
      <c r="A9" s="1"/>
      <c r="B9" s="1"/>
      <c r="C9" s="1"/>
      <c r="D9" s="1"/>
      <c r="E9" s="1"/>
      <c r="F9" s="1"/>
      <c r="G9" s="1"/>
      <c r="H9" s="1"/>
      <c r="I9" s="2"/>
      <c r="J9" s="1"/>
      <c r="K9" s="1"/>
      <c r="L9" s="1"/>
      <c r="M9" s="1"/>
      <c r="N9" s="1"/>
      <c r="O9" s="1"/>
      <c r="P9" s="1"/>
      <c r="Q9" s="1"/>
      <c r="R9" s="1"/>
      <c r="S9" s="1"/>
      <c r="T9" s="1"/>
      <c r="U9" s="1"/>
      <c r="V9" s="1"/>
      <c r="W9" s="1"/>
      <c r="X9" s="1"/>
      <c r="Y9" s="1"/>
      <c r="Z9" s="1"/>
    </row>
    <row r="10" spans="1:26" x14ac:dyDescent="0.25">
      <c r="A10" s="1"/>
      <c r="B10" s="1"/>
      <c r="C10" s="1"/>
      <c r="D10" s="1"/>
      <c r="E10" s="1"/>
      <c r="F10" s="1"/>
      <c r="G10" s="1"/>
      <c r="H10" s="1"/>
      <c r="I10" s="2"/>
      <c r="J10" s="1"/>
      <c r="K10" s="1"/>
      <c r="L10" s="1"/>
      <c r="M10" s="1"/>
      <c r="N10" s="1"/>
      <c r="O10" s="1"/>
      <c r="P10" s="1"/>
      <c r="Q10" s="1"/>
      <c r="R10" s="1"/>
      <c r="S10" s="1"/>
      <c r="T10" s="1"/>
      <c r="U10" s="1"/>
      <c r="V10" s="1"/>
      <c r="W10" s="1"/>
      <c r="X10" s="1"/>
      <c r="Y10" s="1"/>
      <c r="Z10" s="1"/>
    </row>
    <row r="11" spans="1:26" x14ac:dyDescent="0.25">
      <c r="A11" s="1"/>
      <c r="B11" s="1"/>
      <c r="C11" s="1"/>
      <c r="D11" s="1"/>
      <c r="E11" s="1"/>
      <c r="F11" s="1"/>
      <c r="G11" s="1"/>
      <c r="H11" s="1"/>
      <c r="I11" s="2"/>
      <c r="J11" s="1"/>
      <c r="K11" s="1"/>
      <c r="L11" s="1"/>
      <c r="M11" s="1"/>
      <c r="N11" s="1"/>
      <c r="O11" s="1"/>
      <c r="P11" s="1"/>
      <c r="Q11" s="1"/>
      <c r="R11" s="1"/>
      <c r="S11" s="1"/>
      <c r="T11" s="1"/>
      <c r="U11" s="1"/>
      <c r="V11" s="1"/>
      <c r="W11" s="1"/>
      <c r="X11" s="1"/>
      <c r="Y11" s="1"/>
      <c r="Z11" s="1"/>
    </row>
    <row r="12" spans="1:26" x14ac:dyDescent="0.25">
      <c r="A12" s="1"/>
      <c r="B12" s="1"/>
      <c r="C12" s="1"/>
      <c r="D12" s="1"/>
      <c r="E12" s="1"/>
      <c r="F12" s="1"/>
      <c r="G12" s="1"/>
      <c r="H12" s="1"/>
      <c r="I12" s="2"/>
      <c r="J12" s="1"/>
      <c r="K12" s="1"/>
      <c r="L12" s="1"/>
      <c r="M12" s="1"/>
      <c r="N12" s="1"/>
      <c r="O12" s="1"/>
      <c r="P12" s="1"/>
      <c r="Q12" s="1"/>
      <c r="R12" s="1"/>
      <c r="S12" s="1"/>
      <c r="T12" s="1"/>
      <c r="U12" s="1"/>
      <c r="V12" s="1"/>
      <c r="W12" s="1"/>
      <c r="X12" s="1"/>
      <c r="Y12" s="1"/>
      <c r="Z12" s="1"/>
    </row>
    <row r="13" spans="1:26" x14ac:dyDescent="0.25">
      <c r="A13" s="1"/>
      <c r="B13" s="1"/>
      <c r="C13" s="1"/>
      <c r="D13" s="1"/>
      <c r="E13" s="1"/>
      <c r="F13" s="1"/>
      <c r="G13" s="1"/>
      <c r="H13" s="1"/>
      <c r="I13" s="2"/>
      <c r="J13" s="1"/>
      <c r="K13" s="1"/>
      <c r="L13" s="1"/>
      <c r="M13" s="1"/>
      <c r="N13" s="1"/>
      <c r="O13" s="1"/>
      <c r="P13" s="1"/>
      <c r="Q13" s="1"/>
      <c r="R13" s="1"/>
      <c r="S13" s="1"/>
      <c r="T13" s="1"/>
      <c r="U13" s="1"/>
      <c r="V13" s="1"/>
      <c r="W13" s="1"/>
      <c r="X13" s="1"/>
      <c r="Y13" s="1"/>
      <c r="Z13" s="1"/>
    </row>
    <row r="14" spans="1:26" x14ac:dyDescent="0.25">
      <c r="A14" s="1"/>
      <c r="B14" s="1"/>
      <c r="C14" s="1"/>
      <c r="D14" s="1"/>
      <c r="E14" s="1"/>
      <c r="F14" s="1"/>
      <c r="G14" s="1"/>
      <c r="H14" s="1"/>
      <c r="I14" s="2"/>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2"/>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2"/>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2"/>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2"/>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2"/>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2"/>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2"/>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2"/>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2"/>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2"/>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2"/>
      <c r="J25" s="1"/>
      <c r="K25" s="1"/>
      <c r="L25" s="1"/>
      <c r="M25" s="1"/>
      <c r="N25" s="1"/>
      <c r="O25" s="1"/>
      <c r="P25" s="1"/>
      <c r="Q25" s="1"/>
      <c r="R25" s="1"/>
      <c r="S25" s="1"/>
      <c r="T25" s="1"/>
      <c r="U25" s="1"/>
      <c r="V25" s="1"/>
      <c r="W25" s="1"/>
      <c r="X25" s="1"/>
      <c r="Y25" s="1"/>
      <c r="Z25" s="1"/>
    </row>
    <row r="26" spans="1:26" ht="15.75" customHeight="1" thickBot="1" x14ac:dyDescent="0.3">
      <c r="A26" s="1"/>
      <c r="B26" s="1"/>
      <c r="C26" s="1"/>
      <c r="D26" s="1"/>
      <c r="E26" s="1"/>
      <c r="F26" s="1"/>
      <c r="G26" s="1"/>
      <c r="H26" s="1"/>
      <c r="I26" s="2"/>
      <c r="J26" s="1"/>
      <c r="K26" s="1"/>
      <c r="L26" s="1"/>
      <c r="M26" s="1"/>
      <c r="N26" s="1"/>
      <c r="O26" s="1"/>
      <c r="P26" s="1"/>
      <c r="Q26" s="1"/>
      <c r="R26" s="1"/>
      <c r="S26" s="1"/>
      <c r="T26" s="1"/>
      <c r="U26" s="1"/>
      <c r="V26" s="1"/>
      <c r="W26" s="1"/>
      <c r="X26" s="1"/>
      <c r="Y26" s="1"/>
      <c r="Z26" s="1"/>
    </row>
    <row r="27" spans="1:26" ht="15.75" customHeight="1" thickBot="1" x14ac:dyDescent="0.3">
      <c r="A27" s="1"/>
      <c r="B27" s="1"/>
      <c r="C27" s="1"/>
      <c r="D27" s="1"/>
      <c r="E27" s="16" t="s">
        <v>3</v>
      </c>
      <c r="F27" s="3"/>
      <c r="G27" s="1"/>
      <c r="H27" s="1"/>
      <c r="I27" s="2"/>
      <c r="J27" s="1"/>
      <c r="K27" s="1"/>
      <c r="L27" s="1"/>
      <c r="M27" s="1"/>
      <c r="N27" s="1"/>
      <c r="O27" s="1"/>
      <c r="P27" s="1"/>
      <c r="Q27" s="1"/>
      <c r="R27" s="1"/>
      <c r="S27" s="1"/>
      <c r="T27" s="1"/>
      <c r="U27" s="1"/>
      <c r="V27" s="1"/>
      <c r="W27" s="1"/>
      <c r="X27" s="1"/>
      <c r="Y27" s="1"/>
      <c r="Z27" s="1"/>
    </row>
    <row r="28" spans="1:26" ht="15.75" customHeight="1" x14ac:dyDescent="0.25">
      <c r="A28" s="1"/>
      <c r="B28" s="5" t="s">
        <v>11</v>
      </c>
      <c r="C28" s="6">
        <v>3500</v>
      </c>
      <c r="D28" s="1"/>
      <c r="E28" s="17" t="s">
        <v>4</v>
      </c>
      <c r="F28" s="27"/>
      <c r="G28" s="1"/>
      <c r="H28" s="1"/>
      <c r="I28" s="2"/>
      <c r="J28" s="1"/>
      <c r="K28" s="1"/>
      <c r="L28" s="1"/>
      <c r="M28" s="1"/>
      <c r="N28" s="1"/>
      <c r="O28" s="1"/>
      <c r="P28" s="1"/>
      <c r="Q28" s="1"/>
      <c r="R28" s="1"/>
      <c r="S28" s="1"/>
      <c r="T28" s="1"/>
      <c r="U28" s="1"/>
      <c r="V28" s="1"/>
      <c r="W28" s="1"/>
      <c r="X28" s="1"/>
      <c r="Y28" s="1"/>
      <c r="Z28" s="1"/>
    </row>
    <row r="29" spans="1:26" ht="15.75" customHeight="1" x14ac:dyDescent="0.25">
      <c r="A29" s="1"/>
      <c r="B29" s="7" t="s">
        <v>16</v>
      </c>
      <c r="C29" s="13">
        <f>C28*C30</f>
        <v>8750</v>
      </c>
      <c r="D29" s="1"/>
      <c r="E29" s="18" t="s">
        <v>5</v>
      </c>
      <c r="F29" s="28">
        <f>C29</f>
        <v>8750</v>
      </c>
      <c r="G29" s="1"/>
      <c r="H29" s="1"/>
      <c r="I29" s="2"/>
      <c r="J29" s="1"/>
      <c r="K29" s="1"/>
      <c r="L29" s="1"/>
      <c r="M29" s="1"/>
      <c r="N29" s="1"/>
      <c r="O29" s="1"/>
      <c r="P29" s="1"/>
      <c r="Q29" s="1"/>
      <c r="R29" s="1"/>
      <c r="S29" s="1"/>
      <c r="T29" s="1"/>
      <c r="U29" s="1"/>
      <c r="V29" s="1"/>
      <c r="W29" s="1"/>
      <c r="X29" s="1"/>
      <c r="Y29" s="1"/>
      <c r="Z29" s="1"/>
    </row>
    <row r="30" spans="1:26" ht="15.75" customHeight="1" thickBot="1" x14ac:dyDescent="0.3">
      <c r="A30" s="1"/>
      <c r="B30" s="7" t="s">
        <v>12</v>
      </c>
      <c r="C30" s="8">
        <v>2.5</v>
      </c>
      <c r="D30" s="1"/>
      <c r="E30" s="18" t="s">
        <v>6</v>
      </c>
      <c r="F30" s="29">
        <f>C34</f>
        <v>700</v>
      </c>
      <c r="G30" s="1"/>
      <c r="H30" s="1"/>
      <c r="I30" s="2"/>
      <c r="J30" s="1"/>
      <c r="K30" s="1"/>
      <c r="L30" s="1"/>
      <c r="M30" s="1"/>
      <c r="N30" s="1"/>
      <c r="O30" s="1"/>
      <c r="P30" s="1"/>
      <c r="Q30" s="1"/>
      <c r="R30" s="1"/>
      <c r="S30" s="1"/>
      <c r="T30" s="1"/>
      <c r="U30" s="1"/>
      <c r="V30" s="1"/>
      <c r="W30" s="1"/>
      <c r="X30" s="1"/>
      <c r="Y30" s="1"/>
      <c r="Z30" s="1"/>
    </row>
    <row r="31" spans="1:26" ht="15.75" customHeight="1" thickTop="1" x14ac:dyDescent="0.25">
      <c r="A31" s="1"/>
      <c r="B31" s="7" t="s">
        <v>13</v>
      </c>
      <c r="C31" s="8">
        <v>0.1</v>
      </c>
      <c r="D31" s="1"/>
      <c r="E31" s="19" t="s">
        <v>7</v>
      </c>
      <c r="F31" s="30">
        <f>F29-F30</f>
        <v>8050</v>
      </c>
      <c r="G31" s="15"/>
      <c r="H31" s="1"/>
      <c r="I31" s="2"/>
      <c r="J31" s="1"/>
      <c r="K31" s="1"/>
      <c r="L31" s="1"/>
      <c r="M31" s="1"/>
      <c r="N31" s="1"/>
      <c r="O31" s="1"/>
      <c r="P31" s="1"/>
      <c r="Q31" s="1"/>
      <c r="R31" s="1"/>
      <c r="S31" s="1"/>
      <c r="T31" s="1"/>
      <c r="U31" s="1"/>
      <c r="V31" s="1"/>
      <c r="W31" s="1"/>
      <c r="X31" s="1"/>
      <c r="Y31" s="1"/>
      <c r="Z31" s="1"/>
    </row>
    <row r="32" spans="1:26" ht="15.75" customHeight="1" x14ac:dyDescent="0.25">
      <c r="A32" s="1"/>
      <c r="B32" s="7" t="s">
        <v>14</v>
      </c>
      <c r="C32" s="8">
        <v>0.1</v>
      </c>
      <c r="D32" s="1"/>
      <c r="E32" s="20"/>
      <c r="F32" s="27"/>
      <c r="G32" s="15"/>
      <c r="H32" s="1"/>
      <c r="I32" s="2"/>
      <c r="J32" s="1"/>
      <c r="K32" s="1"/>
      <c r="L32" s="1"/>
      <c r="M32" s="1"/>
      <c r="N32" s="1"/>
      <c r="O32" s="1"/>
      <c r="P32" s="1"/>
      <c r="Q32" s="1"/>
      <c r="R32" s="1"/>
      <c r="S32" s="1"/>
      <c r="T32" s="1"/>
      <c r="U32" s="1"/>
      <c r="V32" s="1"/>
      <c r="W32" s="1"/>
      <c r="X32" s="1"/>
      <c r="Y32" s="1"/>
      <c r="Z32" s="1"/>
    </row>
    <row r="33" spans="1:26" ht="15.75" customHeight="1" x14ac:dyDescent="0.25">
      <c r="A33" s="1"/>
      <c r="B33" s="7" t="s">
        <v>2</v>
      </c>
      <c r="C33" s="8">
        <f>SUM(C31:C32)</f>
        <v>0.2</v>
      </c>
      <c r="D33" s="1"/>
      <c r="E33" s="21" t="s">
        <v>17</v>
      </c>
      <c r="F33" s="31"/>
      <c r="G33" s="15"/>
      <c r="H33" s="1"/>
      <c r="I33" s="2"/>
      <c r="J33" s="1"/>
      <c r="K33" s="1"/>
      <c r="L33" s="1"/>
      <c r="M33" s="1"/>
      <c r="N33" s="1"/>
      <c r="O33" s="1"/>
      <c r="P33" s="1"/>
      <c r="Q33" s="1"/>
      <c r="R33" s="1"/>
      <c r="S33" s="1"/>
      <c r="T33" s="1"/>
      <c r="U33" s="1"/>
      <c r="V33" s="1"/>
      <c r="W33" s="1"/>
      <c r="X33" s="1"/>
      <c r="Y33" s="1"/>
      <c r="Z33" s="1"/>
    </row>
    <row r="34" spans="1:26" ht="15.75" customHeight="1" x14ac:dyDescent="0.25">
      <c r="A34" s="1"/>
      <c r="B34" s="12" t="s">
        <v>15</v>
      </c>
      <c r="C34" s="8">
        <f>C33*C28</f>
        <v>700</v>
      </c>
      <c r="D34" s="1"/>
      <c r="E34" s="22" t="s">
        <v>18</v>
      </c>
      <c r="F34" s="33">
        <f>C37</f>
        <v>1600</v>
      </c>
      <c r="G34" s="15"/>
      <c r="H34" s="1"/>
      <c r="I34" s="2"/>
      <c r="J34" s="1"/>
      <c r="K34" s="1"/>
      <c r="L34" s="1"/>
      <c r="M34" s="1"/>
      <c r="N34" s="1"/>
      <c r="O34" s="1"/>
      <c r="P34" s="1"/>
      <c r="Q34" s="1"/>
      <c r="R34" s="1"/>
      <c r="S34" s="1"/>
      <c r="T34" s="1"/>
      <c r="U34" s="1"/>
      <c r="V34" s="1"/>
      <c r="W34" s="1"/>
      <c r="X34" s="1"/>
      <c r="Y34" s="1"/>
      <c r="Z34" s="1"/>
    </row>
    <row r="35" spans="1:26" ht="15.75" customHeight="1" x14ac:dyDescent="0.25">
      <c r="A35" s="1"/>
      <c r="B35" s="7" t="s">
        <v>0</v>
      </c>
      <c r="C35" s="9">
        <v>4</v>
      </c>
      <c r="D35" s="1"/>
      <c r="E35" s="22" t="s">
        <v>19</v>
      </c>
      <c r="F35" s="33">
        <f>SUM(C38,C39,C40)</f>
        <v>1900</v>
      </c>
      <c r="G35" s="15"/>
      <c r="H35" s="1"/>
      <c r="I35" s="2"/>
      <c r="J35" s="1"/>
      <c r="K35" s="1"/>
      <c r="L35" s="1"/>
      <c r="M35" s="1"/>
      <c r="N35" s="1"/>
      <c r="O35" s="1"/>
      <c r="P35" s="1"/>
      <c r="Q35" s="1"/>
      <c r="R35" s="1"/>
      <c r="S35" s="1"/>
      <c r="T35" s="1"/>
      <c r="U35" s="1"/>
      <c r="V35" s="1"/>
      <c r="W35" s="1"/>
      <c r="X35" s="1"/>
      <c r="Y35" s="1"/>
      <c r="Z35" s="1"/>
    </row>
    <row r="36" spans="1:26" ht="15.75" customHeight="1" x14ac:dyDescent="0.25">
      <c r="A36" s="1"/>
      <c r="B36" s="7" t="s">
        <v>1</v>
      </c>
      <c r="C36" s="8">
        <v>400</v>
      </c>
      <c r="D36" s="1"/>
      <c r="E36" s="22" t="s">
        <v>20</v>
      </c>
      <c r="F36" s="33">
        <f>F34+F35</f>
        <v>3500</v>
      </c>
      <c r="G36" s="15"/>
      <c r="H36" s="1"/>
      <c r="I36" s="2"/>
      <c r="J36" s="1"/>
      <c r="K36" s="1"/>
      <c r="L36" s="1"/>
      <c r="M36" s="1"/>
      <c r="N36" s="1"/>
      <c r="O36" s="1"/>
      <c r="P36" s="1"/>
      <c r="Q36" s="1"/>
      <c r="R36" s="1"/>
      <c r="S36" s="1"/>
      <c r="T36" s="1"/>
      <c r="U36" s="1"/>
      <c r="V36" s="1"/>
      <c r="W36" s="1"/>
      <c r="X36" s="1"/>
      <c r="Y36" s="1"/>
      <c r="Z36" s="1"/>
    </row>
    <row r="37" spans="1:26" ht="15.75" customHeight="1" x14ac:dyDescent="0.25">
      <c r="A37" s="1"/>
      <c r="B37" s="7" t="s">
        <v>21</v>
      </c>
      <c r="C37" s="8">
        <f>C36*C35</f>
        <v>1600</v>
      </c>
      <c r="D37" s="1"/>
      <c r="E37" s="23"/>
      <c r="F37" s="4"/>
      <c r="G37" s="15"/>
      <c r="H37" s="1"/>
      <c r="I37" s="2"/>
      <c r="J37" s="1"/>
      <c r="K37" s="1"/>
      <c r="L37" s="1"/>
      <c r="M37" s="1"/>
      <c r="N37" s="1"/>
      <c r="O37" s="1"/>
      <c r="P37" s="1"/>
      <c r="Q37" s="1"/>
      <c r="R37" s="1"/>
      <c r="S37" s="1"/>
      <c r="T37" s="1"/>
      <c r="U37" s="1"/>
      <c r="V37" s="1"/>
      <c r="W37" s="1"/>
      <c r="X37" s="1"/>
      <c r="Y37" s="1"/>
      <c r="Z37" s="1"/>
    </row>
    <row r="38" spans="1:26" ht="15.75" customHeight="1" x14ac:dyDescent="0.25">
      <c r="A38" s="1"/>
      <c r="B38" s="7" t="s">
        <v>8</v>
      </c>
      <c r="C38" s="8">
        <v>100</v>
      </c>
      <c r="D38" s="1"/>
      <c r="E38" s="19" t="s">
        <v>22</v>
      </c>
      <c r="F38" s="30">
        <f>F31-F36</f>
        <v>4550</v>
      </c>
      <c r="G38" s="15"/>
      <c r="H38" s="1"/>
      <c r="I38" s="2"/>
      <c r="J38" s="1"/>
      <c r="K38" s="1"/>
      <c r="L38" s="1"/>
      <c r="M38" s="1"/>
      <c r="N38" s="1"/>
      <c r="O38" s="1"/>
      <c r="P38" s="1"/>
      <c r="Q38" s="1"/>
      <c r="R38" s="1"/>
      <c r="S38" s="1"/>
      <c r="T38" s="1"/>
      <c r="U38" s="1"/>
      <c r="V38" s="1"/>
      <c r="W38" s="1"/>
      <c r="X38" s="1"/>
      <c r="Y38" s="1"/>
      <c r="Z38" s="1"/>
    </row>
    <row r="39" spans="1:26" ht="15.75" customHeight="1" x14ac:dyDescent="0.25">
      <c r="A39" s="1"/>
      <c r="B39" s="7" t="s">
        <v>9</v>
      </c>
      <c r="C39" s="8">
        <v>1000</v>
      </c>
      <c r="D39" s="1"/>
      <c r="E39" s="24" t="s">
        <v>23</v>
      </c>
      <c r="F39" s="32">
        <f>F38</f>
        <v>4550</v>
      </c>
      <c r="G39" s="15"/>
      <c r="H39" s="1"/>
      <c r="I39" s="2"/>
      <c r="J39" s="1"/>
      <c r="K39" s="1"/>
      <c r="L39" s="1"/>
      <c r="M39" s="1"/>
      <c r="N39" s="1"/>
      <c r="O39" s="1"/>
      <c r="P39" s="1"/>
      <c r="Q39" s="1"/>
      <c r="R39" s="1"/>
      <c r="S39" s="1"/>
      <c r="T39" s="1"/>
      <c r="U39" s="1"/>
      <c r="V39" s="1"/>
      <c r="W39" s="1"/>
      <c r="X39" s="1"/>
      <c r="Y39" s="1"/>
      <c r="Z39" s="1"/>
    </row>
    <row r="40" spans="1:26" ht="15.75" customHeight="1" thickBot="1" x14ac:dyDescent="0.3">
      <c r="A40" s="1"/>
      <c r="B40" s="10" t="s">
        <v>10</v>
      </c>
      <c r="C40" s="11">
        <v>800</v>
      </c>
      <c r="D40" s="1"/>
      <c r="E40" s="10" t="s">
        <v>25</v>
      </c>
      <c r="F40" s="34">
        <f>F36/C42</f>
        <v>1521.7391304347827</v>
      </c>
      <c r="G40" s="15"/>
      <c r="H40" s="1"/>
      <c r="I40" s="2"/>
      <c r="J40" s="1"/>
      <c r="K40" s="1"/>
      <c r="L40" s="1"/>
      <c r="M40" s="1"/>
      <c r="N40" s="1"/>
      <c r="O40" s="1"/>
      <c r="P40" s="1"/>
      <c r="Q40" s="1"/>
      <c r="R40" s="1"/>
      <c r="S40" s="1"/>
      <c r="T40" s="1"/>
      <c r="U40" s="1"/>
      <c r="V40" s="1"/>
      <c r="W40" s="1"/>
      <c r="X40" s="1"/>
      <c r="Y40" s="1"/>
      <c r="Z40" s="1"/>
    </row>
    <row r="41" spans="1:26" ht="15.75" customHeight="1" thickBot="1" x14ac:dyDescent="0.3">
      <c r="A41" s="1"/>
      <c r="B41" s="1"/>
      <c r="C41" s="1"/>
      <c r="D41" s="1"/>
      <c r="E41" s="1"/>
      <c r="F41" s="1"/>
      <c r="G41" s="15"/>
      <c r="H41" s="1"/>
      <c r="I41" s="2"/>
      <c r="J41" s="1"/>
      <c r="K41" s="1"/>
      <c r="L41" s="1"/>
      <c r="M41" s="1"/>
      <c r="N41" s="1"/>
      <c r="O41" s="1"/>
      <c r="P41" s="1"/>
      <c r="Q41" s="1"/>
      <c r="R41" s="1"/>
      <c r="S41" s="1"/>
      <c r="T41" s="1"/>
      <c r="U41" s="1"/>
      <c r="V41" s="1"/>
      <c r="W41" s="1"/>
      <c r="X41" s="1"/>
      <c r="Y41" s="1"/>
      <c r="Z41" s="1"/>
    </row>
    <row r="42" spans="1:26" ht="15.75" customHeight="1" thickBot="1" x14ac:dyDescent="0.3">
      <c r="A42" s="1"/>
      <c r="B42" s="25" t="s">
        <v>26</v>
      </c>
      <c r="C42" s="26">
        <f>C30-C33</f>
        <v>2.2999999999999998</v>
      </c>
      <c r="D42" s="1"/>
      <c r="E42" s="1"/>
      <c r="F42" s="1"/>
      <c r="G42" s="15"/>
      <c r="H42" s="1"/>
      <c r="I42" s="2"/>
      <c r="J42" s="1"/>
      <c r="K42" s="1"/>
      <c r="L42" s="1"/>
      <c r="M42" s="1"/>
      <c r="N42" s="1"/>
      <c r="O42" s="1"/>
      <c r="P42" s="1"/>
      <c r="Q42" s="1"/>
      <c r="R42" s="1"/>
      <c r="S42" s="1"/>
      <c r="T42" s="1"/>
      <c r="U42" s="1"/>
      <c r="V42" s="1"/>
      <c r="W42" s="1"/>
      <c r="X42" s="1"/>
      <c r="Y42" s="1"/>
      <c r="Z42" s="1"/>
    </row>
    <row r="43" spans="1:26" ht="15.75" customHeight="1" thickBot="1" x14ac:dyDescent="0.3">
      <c r="A43" s="1"/>
      <c r="B43" s="1"/>
      <c r="C43" s="1"/>
      <c r="D43" s="1"/>
      <c r="E43" s="16" t="s">
        <v>24</v>
      </c>
      <c r="F43" s="3"/>
      <c r="G43" s="15"/>
      <c r="H43" s="1"/>
      <c r="I43" s="2"/>
      <c r="J43" s="1"/>
      <c r="K43" s="1"/>
      <c r="L43" s="1"/>
      <c r="M43" s="1"/>
      <c r="N43" s="1"/>
      <c r="O43" s="1"/>
      <c r="P43" s="1"/>
      <c r="Q43" s="1"/>
      <c r="R43" s="1"/>
      <c r="S43" s="1"/>
      <c r="T43" s="1"/>
      <c r="U43" s="1"/>
      <c r="V43" s="1"/>
      <c r="W43" s="1"/>
      <c r="X43" s="1"/>
      <c r="Y43" s="1"/>
      <c r="Z43" s="1"/>
    </row>
    <row r="44" spans="1:26" ht="15.75" customHeight="1" x14ac:dyDescent="0.25">
      <c r="A44" s="1"/>
      <c r="B44" s="5" t="s">
        <v>11</v>
      </c>
      <c r="C44" s="6">
        <f>C28*1.15</f>
        <v>4024.9999999999995</v>
      </c>
      <c r="D44" s="1"/>
      <c r="E44" s="17" t="s">
        <v>4</v>
      </c>
      <c r="F44" s="27"/>
      <c r="G44" s="15"/>
      <c r="H44" s="1"/>
      <c r="I44" s="2"/>
      <c r="J44" s="1"/>
      <c r="K44" s="1"/>
      <c r="L44" s="1"/>
      <c r="M44" s="1"/>
      <c r="N44" s="1"/>
      <c r="O44" s="1"/>
      <c r="P44" s="1"/>
      <c r="Q44" s="1"/>
      <c r="R44" s="1"/>
      <c r="S44" s="1"/>
      <c r="T44" s="1"/>
      <c r="U44" s="1"/>
      <c r="V44" s="1"/>
      <c r="W44" s="1"/>
      <c r="X44" s="1"/>
      <c r="Y44" s="1"/>
      <c r="Z44" s="1"/>
    </row>
    <row r="45" spans="1:26" ht="15.75" customHeight="1" x14ac:dyDescent="0.25">
      <c r="A45" s="1"/>
      <c r="B45" s="7" t="s">
        <v>16</v>
      </c>
      <c r="C45" s="13">
        <f>C44*C46</f>
        <v>10062.499999999998</v>
      </c>
      <c r="D45" s="1"/>
      <c r="E45" s="18" t="s">
        <v>5</v>
      </c>
      <c r="F45" s="28">
        <f>C45</f>
        <v>10062.499999999998</v>
      </c>
      <c r="G45" s="15"/>
      <c r="H45" s="1"/>
      <c r="I45" s="2"/>
      <c r="J45" s="1"/>
      <c r="K45" s="1"/>
      <c r="L45" s="1"/>
      <c r="M45" s="1"/>
      <c r="N45" s="1"/>
      <c r="O45" s="1"/>
      <c r="P45" s="1"/>
      <c r="Q45" s="1"/>
      <c r="R45" s="1"/>
      <c r="S45" s="1"/>
      <c r="T45" s="1"/>
      <c r="U45" s="1"/>
      <c r="V45" s="1"/>
      <c r="W45" s="1"/>
      <c r="X45" s="1"/>
      <c r="Y45" s="1"/>
      <c r="Z45" s="1"/>
    </row>
    <row r="46" spans="1:26" ht="15.75" customHeight="1" thickBot="1" x14ac:dyDescent="0.3">
      <c r="A46" s="1"/>
      <c r="B46" s="7" t="s">
        <v>12</v>
      </c>
      <c r="C46" s="8">
        <v>2.5</v>
      </c>
      <c r="D46" s="1"/>
      <c r="E46" s="18" t="s">
        <v>6</v>
      </c>
      <c r="F46" s="29">
        <f>C50</f>
        <v>805</v>
      </c>
      <c r="G46" s="15"/>
      <c r="H46" s="1"/>
      <c r="I46" s="2"/>
      <c r="J46" s="1"/>
      <c r="K46" s="1"/>
      <c r="L46" s="1"/>
      <c r="M46" s="1"/>
      <c r="N46" s="1"/>
      <c r="O46" s="1"/>
      <c r="P46" s="1"/>
      <c r="Q46" s="1"/>
      <c r="R46" s="1"/>
      <c r="S46" s="1"/>
      <c r="T46" s="1"/>
      <c r="U46" s="1"/>
      <c r="V46" s="1"/>
      <c r="W46" s="1"/>
      <c r="X46" s="1"/>
      <c r="Y46" s="1"/>
      <c r="Z46" s="1"/>
    </row>
    <row r="47" spans="1:26" ht="15.75" customHeight="1" thickTop="1" x14ac:dyDescent="0.25">
      <c r="A47" s="1"/>
      <c r="B47" s="7" t="s">
        <v>13</v>
      </c>
      <c r="C47" s="8">
        <v>0.1</v>
      </c>
      <c r="D47" s="1"/>
      <c r="E47" s="19" t="s">
        <v>7</v>
      </c>
      <c r="F47" s="30">
        <f>F45-F46</f>
        <v>9257.4999999999982</v>
      </c>
      <c r="G47" s="15"/>
      <c r="H47" s="1"/>
      <c r="I47" s="2"/>
      <c r="J47" s="1"/>
      <c r="K47" s="1"/>
      <c r="L47" s="1"/>
      <c r="M47" s="1"/>
      <c r="N47" s="1"/>
      <c r="O47" s="1"/>
      <c r="P47" s="1"/>
      <c r="Q47" s="1"/>
      <c r="R47" s="1"/>
      <c r="S47" s="1"/>
      <c r="T47" s="1"/>
      <c r="U47" s="1"/>
      <c r="V47" s="1"/>
      <c r="W47" s="1"/>
      <c r="X47" s="1"/>
      <c r="Y47" s="1"/>
      <c r="Z47" s="1"/>
    </row>
    <row r="48" spans="1:26" ht="15.75" customHeight="1" x14ac:dyDescent="0.25">
      <c r="A48" s="1"/>
      <c r="B48" s="7" t="s">
        <v>14</v>
      </c>
      <c r="C48" s="8">
        <v>0.1</v>
      </c>
      <c r="D48" s="1"/>
      <c r="E48" s="20"/>
      <c r="F48" s="27"/>
      <c r="G48" s="1"/>
      <c r="H48" s="1"/>
      <c r="I48" s="2"/>
      <c r="J48" s="1"/>
      <c r="K48" s="1"/>
      <c r="L48" s="1"/>
      <c r="M48" s="1"/>
      <c r="N48" s="1"/>
      <c r="O48" s="1"/>
      <c r="P48" s="1"/>
      <c r="Q48" s="1"/>
      <c r="R48" s="1"/>
      <c r="S48" s="1"/>
      <c r="T48" s="1"/>
      <c r="U48" s="1"/>
      <c r="V48" s="1"/>
      <c r="W48" s="1"/>
      <c r="X48" s="1"/>
      <c r="Y48" s="1"/>
      <c r="Z48" s="1"/>
    </row>
    <row r="49" spans="1:26" ht="15.75" customHeight="1" x14ac:dyDescent="0.25">
      <c r="A49" s="1"/>
      <c r="B49" s="7" t="s">
        <v>2</v>
      </c>
      <c r="C49" s="8">
        <f>SUM(C47:C48)</f>
        <v>0.2</v>
      </c>
      <c r="D49" s="1"/>
      <c r="E49" s="21" t="s">
        <v>17</v>
      </c>
      <c r="F49" s="31"/>
      <c r="G49" s="1"/>
      <c r="H49" s="1"/>
      <c r="I49" s="2"/>
      <c r="J49" s="1"/>
      <c r="K49" s="1"/>
      <c r="L49" s="1"/>
      <c r="M49" s="1"/>
      <c r="N49" s="1"/>
      <c r="O49" s="1"/>
      <c r="P49" s="1"/>
      <c r="Q49" s="1"/>
      <c r="R49" s="1"/>
      <c r="S49" s="1"/>
      <c r="T49" s="1"/>
      <c r="U49" s="1"/>
      <c r="V49" s="1"/>
      <c r="W49" s="1"/>
      <c r="X49" s="1"/>
      <c r="Y49" s="1"/>
      <c r="Z49" s="1"/>
    </row>
    <row r="50" spans="1:26" ht="15.75" customHeight="1" x14ac:dyDescent="0.25">
      <c r="A50" s="1"/>
      <c r="B50" s="12" t="s">
        <v>15</v>
      </c>
      <c r="C50" s="8">
        <f>C49*C44</f>
        <v>805</v>
      </c>
      <c r="D50" s="1"/>
      <c r="E50" s="22" t="s">
        <v>18</v>
      </c>
      <c r="F50" s="33">
        <f>C53</f>
        <v>1600</v>
      </c>
      <c r="G50" s="1"/>
      <c r="H50" s="1"/>
      <c r="I50" s="2"/>
      <c r="J50" s="1"/>
      <c r="K50" s="1"/>
      <c r="L50" s="1"/>
      <c r="M50" s="1"/>
      <c r="N50" s="1"/>
      <c r="O50" s="1"/>
      <c r="P50" s="1"/>
      <c r="Q50" s="1"/>
      <c r="R50" s="1"/>
      <c r="S50" s="1"/>
      <c r="T50" s="1"/>
      <c r="U50" s="1"/>
      <c r="V50" s="1"/>
      <c r="W50" s="1"/>
      <c r="X50" s="1"/>
      <c r="Y50" s="1"/>
      <c r="Z50" s="1"/>
    </row>
    <row r="51" spans="1:26" ht="15.75" customHeight="1" x14ac:dyDescent="0.25">
      <c r="A51" s="1"/>
      <c r="B51" s="7" t="s">
        <v>0</v>
      </c>
      <c r="C51" s="9">
        <v>4</v>
      </c>
      <c r="D51" s="1"/>
      <c r="E51" s="22" t="s">
        <v>19</v>
      </c>
      <c r="F51" s="33">
        <f>SUM(C54,C55,C56)</f>
        <v>2700</v>
      </c>
      <c r="G51" s="1"/>
      <c r="H51" s="1"/>
      <c r="I51" s="2"/>
      <c r="J51" s="1"/>
      <c r="K51" s="1"/>
      <c r="L51" s="1"/>
      <c r="M51" s="1"/>
      <c r="N51" s="1"/>
      <c r="O51" s="1"/>
      <c r="P51" s="1"/>
      <c r="Q51" s="1"/>
      <c r="R51" s="1"/>
      <c r="S51" s="1"/>
      <c r="T51" s="1"/>
      <c r="U51" s="1"/>
      <c r="V51" s="1"/>
      <c r="W51" s="1"/>
      <c r="X51" s="1"/>
      <c r="Y51" s="1"/>
      <c r="Z51" s="1"/>
    </row>
    <row r="52" spans="1:26" ht="15.75" customHeight="1" x14ac:dyDescent="0.25">
      <c r="A52" s="1"/>
      <c r="B52" s="7" t="s">
        <v>1</v>
      </c>
      <c r="C52" s="8">
        <v>400</v>
      </c>
      <c r="D52" s="1"/>
      <c r="E52" s="22" t="s">
        <v>20</v>
      </c>
      <c r="F52" s="33">
        <f>F50+F51</f>
        <v>4300</v>
      </c>
      <c r="G52" s="1"/>
      <c r="H52" s="1"/>
      <c r="I52" s="2"/>
      <c r="J52" s="1"/>
      <c r="K52" s="1"/>
      <c r="L52" s="1"/>
      <c r="M52" s="1"/>
      <c r="N52" s="1"/>
      <c r="O52" s="1"/>
      <c r="P52" s="1"/>
      <c r="Q52" s="1"/>
      <c r="R52" s="1"/>
      <c r="S52" s="1"/>
      <c r="T52" s="1"/>
      <c r="U52" s="1"/>
      <c r="V52" s="1"/>
      <c r="W52" s="1"/>
      <c r="X52" s="1"/>
      <c r="Y52" s="1"/>
      <c r="Z52" s="1"/>
    </row>
    <row r="53" spans="1:26" ht="15.75" customHeight="1" x14ac:dyDescent="0.25">
      <c r="A53" s="1"/>
      <c r="B53" s="7" t="s">
        <v>21</v>
      </c>
      <c r="C53" s="8">
        <f>C52*C51</f>
        <v>1600</v>
      </c>
      <c r="D53" s="1"/>
      <c r="E53" s="23"/>
      <c r="F53" s="4"/>
      <c r="G53" s="1"/>
      <c r="H53" s="1"/>
      <c r="I53" s="2"/>
      <c r="J53" s="1"/>
      <c r="K53" s="1"/>
      <c r="L53" s="1"/>
      <c r="M53" s="1"/>
      <c r="N53" s="1"/>
      <c r="O53" s="1"/>
      <c r="P53" s="1"/>
      <c r="Q53" s="1"/>
      <c r="R53" s="1"/>
      <c r="S53" s="1"/>
      <c r="T53" s="1"/>
      <c r="U53" s="1"/>
      <c r="V53" s="1"/>
      <c r="W53" s="1"/>
      <c r="X53" s="1"/>
      <c r="Y53" s="1"/>
      <c r="Z53" s="1"/>
    </row>
    <row r="54" spans="1:26" ht="15.75" customHeight="1" x14ac:dyDescent="0.25">
      <c r="A54" s="1"/>
      <c r="B54" s="7" t="s">
        <v>8</v>
      </c>
      <c r="C54" s="8">
        <v>100</v>
      </c>
      <c r="D54" s="1"/>
      <c r="E54" s="19" t="s">
        <v>22</v>
      </c>
      <c r="F54" s="30">
        <f>F47-F52</f>
        <v>4957.4999999999982</v>
      </c>
      <c r="G54" s="1"/>
      <c r="H54" s="1"/>
      <c r="I54" s="2"/>
      <c r="J54" s="1"/>
      <c r="K54" s="1"/>
      <c r="L54" s="1"/>
      <c r="M54" s="1"/>
      <c r="N54" s="1"/>
      <c r="O54" s="1"/>
      <c r="P54" s="1"/>
      <c r="Q54" s="1"/>
      <c r="R54" s="1"/>
      <c r="S54" s="1"/>
      <c r="T54" s="1"/>
      <c r="U54" s="1"/>
      <c r="V54" s="1"/>
      <c r="W54" s="1"/>
      <c r="X54" s="1"/>
      <c r="Y54" s="1"/>
      <c r="Z54" s="1"/>
    </row>
    <row r="55" spans="1:26" ht="15.75" customHeight="1" x14ac:dyDescent="0.25">
      <c r="A55" s="1"/>
      <c r="B55" s="7" t="s">
        <v>9</v>
      </c>
      <c r="C55" s="8">
        <v>1000</v>
      </c>
      <c r="D55" s="1"/>
      <c r="E55" s="24" t="s">
        <v>23</v>
      </c>
      <c r="F55" s="32">
        <f>F54</f>
        <v>4957.4999999999982</v>
      </c>
      <c r="G55" s="1"/>
      <c r="H55" s="1"/>
      <c r="I55" s="2"/>
      <c r="J55" s="1"/>
      <c r="K55" s="1"/>
      <c r="L55" s="1"/>
      <c r="M55" s="1"/>
      <c r="N55" s="1"/>
      <c r="O55" s="1"/>
      <c r="P55" s="1"/>
      <c r="Q55" s="1"/>
      <c r="R55" s="1"/>
      <c r="S55" s="1"/>
      <c r="T55" s="1"/>
      <c r="U55" s="1"/>
      <c r="V55" s="1"/>
      <c r="W55" s="1"/>
      <c r="X55" s="1"/>
      <c r="Y55" s="1"/>
      <c r="Z55" s="1"/>
    </row>
    <row r="56" spans="1:26" ht="15.75" customHeight="1" thickBot="1" x14ac:dyDescent="0.3">
      <c r="A56" s="1"/>
      <c r="B56" s="10" t="s">
        <v>10</v>
      </c>
      <c r="C56" s="11">
        <f>C40*2</f>
        <v>1600</v>
      </c>
      <c r="D56" s="1"/>
      <c r="E56" s="10" t="s">
        <v>25</v>
      </c>
      <c r="F56" s="35">
        <f>F52/C42</f>
        <v>1869.5652173913045</v>
      </c>
      <c r="G56" s="1"/>
      <c r="H56" s="1"/>
      <c r="I56" s="2"/>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2"/>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2"/>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2"/>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2"/>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2"/>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2"/>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2"/>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2"/>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2"/>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2"/>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2"/>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2"/>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2"/>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2"/>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2"/>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2"/>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2"/>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2"/>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2"/>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2"/>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2"/>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2"/>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2"/>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2"/>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2"/>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2"/>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2"/>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2"/>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2"/>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2"/>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2"/>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2"/>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2"/>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2"/>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2"/>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2"/>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2"/>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2"/>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2"/>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2"/>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2"/>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2"/>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2"/>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2"/>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2"/>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2"/>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2"/>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2"/>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2"/>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2"/>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2"/>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2"/>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2"/>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2"/>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2"/>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2"/>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2"/>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2"/>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2"/>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2"/>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2"/>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2"/>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2"/>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2"/>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2"/>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2"/>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2"/>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2"/>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2"/>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2"/>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2"/>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2"/>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2"/>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2"/>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2"/>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2"/>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2"/>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2"/>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2"/>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2"/>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2"/>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2"/>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2"/>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2"/>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2"/>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2"/>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2"/>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2"/>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2"/>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2"/>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2"/>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2"/>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2"/>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2"/>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2"/>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2"/>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2"/>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2"/>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2"/>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2"/>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2"/>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2"/>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2"/>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2"/>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2"/>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2"/>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2"/>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2"/>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2"/>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2"/>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2"/>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2"/>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2"/>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2"/>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2"/>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2"/>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2"/>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2"/>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2"/>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2"/>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2"/>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2"/>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2"/>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2"/>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2"/>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2"/>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2"/>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2"/>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2"/>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2"/>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2"/>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2"/>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2"/>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2"/>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2"/>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2"/>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2"/>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2"/>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2"/>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2"/>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2"/>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2"/>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2"/>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2"/>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2"/>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2"/>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2"/>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2"/>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2"/>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2"/>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2"/>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2"/>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2"/>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2"/>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2"/>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2"/>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2"/>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2"/>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2"/>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2"/>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2"/>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2"/>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2"/>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2"/>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2"/>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2"/>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2"/>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2"/>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2"/>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2"/>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2"/>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2"/>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2"/>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2"/>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2"/>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2"/>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2"/>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2"/>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2"/>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2"/>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2"/>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2"/>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2"/>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2"/>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2"/>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2"/>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2"/>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2"/>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2"/>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2"/>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2"/>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2"/>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2"/>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2"/>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2"/>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2"/>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2"/>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2"/>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2"/>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2"/>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2"/>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2"/>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2"/>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2"/>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2"/>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2"/>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2"/>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2"/>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2"/>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2"/>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2"/>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2"/>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2"/>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2"/>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2"/>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2"/>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2"/>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2"/>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2"/>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2"/>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2"/>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2"/>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2"/>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2"/>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2"/>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2"/>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2"/>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2"/>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2"/>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2"/>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2"/>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2"/>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2"/>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2"/>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2"/>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2"/>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2"/>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2"/>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2"/>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2"/>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2"/>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2"/>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2"/>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2"/>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2"/>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2"/>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2"/>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2"/>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2"/>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2"/>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2"/>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2"/>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2"/>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2"/>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2"/>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2"/>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2"/>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2"/>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2"/>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2"/>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2"/>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2"/>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2"/>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2"/>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2"/>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2"/>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2"/>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2"/>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2"/>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2"/>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2"/>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2"/>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2"/>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2"/>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2"/>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2"/>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2"/>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2"/>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2"/>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2"/>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2"/>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2"/>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2"/>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2"/>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2"/>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2"/>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2"/>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2"/>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2"/>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2"/>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2"/>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2"/>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2"/>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2"/>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2"/>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2"/>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2"/>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2"/>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2"/>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2"/>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2"/>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2"/>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2"/>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2"/>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2"/>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2"/>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2"/>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2"/>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2"/>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2"/>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2"/>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2"/>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2"/>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2"/>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2"/>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2"/>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2"/>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2"/>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2"/>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2"/>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2"/>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2"/>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2"/>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2"/>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2"/>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2"/>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2"/>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2"/>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2"/>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2"/>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2"/>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2"/>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2"/>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2"/>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2"/>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2"/>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2"/>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2"/>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2"/>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2"/>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2"/>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2"/>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2"/>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2"/>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2"/>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2"/>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2"/>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2"/>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2"/>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2"/>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2"/>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2"/>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2"/>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2"/>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2"/>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2"/>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2"/>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2"/>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2"/>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2"/>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2"/>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2"/>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2"/>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2"/>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2"/>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2"/>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2"/>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2"/>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2"/>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2"/>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2"/>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2"/>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2"/>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2"/>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2"/>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2"/>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2"/>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2"/>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2"/>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2"/>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2"/>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2"/>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2"/>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2"/>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2"/>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2"/>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2"/>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2"/>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2"/>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2"/>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2"/>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2"/>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2"/>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2"/>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2"/>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2"/>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2"/>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2"/>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2"/>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2"/>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2"/>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2"/>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2"/>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2"/>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2"/>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2"/>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2"/>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2"/>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2"/>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2"/>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2"/>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2"/>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2"/>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2"/>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2"/>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2"/>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2"/>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2"/>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2"/>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2"/>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2"/>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2"/>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2"/>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2"/>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2"/>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2"/>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2"/>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2"/>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2"/>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2"/>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2"/>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2"/>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2"/>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2"/>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2"/>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2"/>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2"/>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2"/>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2"/>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2"/>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2"/>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2"/>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2"/>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2"/>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2"/>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2"/>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2"/>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2"/>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2"/>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2"/>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2"/>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2"/>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2"/>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2"/>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2"/>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2"/>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2"/>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2"/>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2"/>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2"/>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2"/>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2"/>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2"/>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2"/>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2"/>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2"/>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2"/>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2"/>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2"/>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2"/>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2"/>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2"/>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2"/>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2"/>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2"/>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2"/>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2"/>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2"/>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2"/>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2"/>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2"/>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2"/>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2"/>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2"/>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2"/>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2"/>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2"/>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2"/>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2"/>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2"/>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2"/>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2"/>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2"/>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2"/>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2"/>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2"/>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2"/>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2"/>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2"/>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2"/>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2"/>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2"/>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2"/>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2"/>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2"/>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2"/>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2"/>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2"/>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2"/>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2"/>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2"/>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2"/>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2"/>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2"/>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2"/>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2"/>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2"/>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2"/>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2"/>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2"/>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2"/>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2"/>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2"/>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2"/>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2"/>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2"/>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2"/>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2"/>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2"/>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2"/>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2"/>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2"/>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2"/>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2"/>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2"/>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2"/>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2"/>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2"/>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2"/>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2"/>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2"/>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2"/>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2"/>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2"/>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2"/>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2"/>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2"/>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2"/>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2"/>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2"/>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2"/>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2"/>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2"/>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2"/>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2"/>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2"/>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2"/>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2"/>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2"/>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2"/>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2"/>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2"/>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2"/>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2"/>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2"/>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2"/>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2"/>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2"/>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2"/>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2"/>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2"/>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2"/>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2"/>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2"/>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2"/>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2"/>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2"/>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2"/>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2"/>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2"/>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2"/>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2"/>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2"/>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2"/>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2"/>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2"/>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2"/>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2"/>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2"/>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2"/>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2"/>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2"/>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2"/>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2"/>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2"/>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2"/>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2"/>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2"/>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2"/>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2"/>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2"/>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2"/>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2"/>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2"/>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2"/>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2"/>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2"/>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2"/>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2"/>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2"/>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2"/>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2"/>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2"/>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2"/>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2"/>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2"/>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2"/>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2"/>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2"/>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2"/>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2"/>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2"/>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2"/>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2"/>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2"/>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2"/>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2"/>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2"/>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2"/>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2"/>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2"/>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2"/>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2"/>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2"/>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2"/>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2"/>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2"/>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2"/>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2"/>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2"/>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2"/>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2"/>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2"/>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2"/>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2"/>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2"/>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2"/>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2"/>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2"/>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2"/>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2"/>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2"/>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2"/>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2"/>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2"/>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2"/>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2"/>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2"/>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2"/>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2"/>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2"/>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2"/>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2"/>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2"/>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2"/>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2"/>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2"/>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2"/>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2"/>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2"/>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2"/>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2"/>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2"/>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2"/>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2"/>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2"/>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2"/>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2"/>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2"/>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2"/>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2"/>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2"/>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2"/>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2"/>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2"/>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2"/>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2"/>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2"/>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2"/>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2"/>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2"/>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2"/>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2"/>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2"/>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2"/>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2"/>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2"/>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2"/>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2"/>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2"/>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2"/>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2"/>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2"/>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2"/>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2"/>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2"/>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2"/>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2"/>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2"/>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2"/>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2"/>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2"/>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2"/>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2"/>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2"/>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2"/>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2"/>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2"/>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2"/>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2"/>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2"/>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2"/>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2"/>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2"/>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2"/>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2"/>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2"/>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2"/>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2"/>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2"/>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2"/>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2"/>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2"/>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2"/>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2"/>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2"/>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2"/>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2"/>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2"/>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2"/>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2"/>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2"/>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2"/>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2"/>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2"/>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2"/>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2"/>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2"/>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2"/>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2"/>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2"/>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2"/>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2"/>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2"/>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2"/>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2"/>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2"/>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2"/>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2"/>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2"/>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2"/>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2"/>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2"/>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2"/>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2"/>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2"/>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2"/>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2"/>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2"/>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2"/>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2"/>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2"/>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2"/>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2"/>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2"/>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2"/>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2"/>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2"/>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2"/>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2"/>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2"/>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2"/>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2"/>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2"/>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2"/>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2"/>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2"/>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2"/>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2"/>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2"/>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2"/>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2"/>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2"/>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2"/>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2"/>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2"/>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2"/>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2"/>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2"/>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2"/>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2"/>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2"/>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2"/>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2"/>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2"/>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2"/>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2"/>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2"/>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2"/>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2"/>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2"/>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2"/>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2"/>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2"/>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2"/>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2"/>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2"/>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2"/>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2"/>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2"/>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2"/>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2"/>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2"/>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2"/>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2"/>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2"/>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2"/>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2"/>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2"/>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2"/>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2"/>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2"/>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2"/>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2"/>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2"/>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2"/>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2"/>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2"/>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2"/>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2"/>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2"/>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2"/>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2"/>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2"/>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2"/>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2"/>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2"/>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2"/>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2"/>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2"/>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2"/>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2"/>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2"/>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2"/>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2"/>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2"/>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2"/>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2"/>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2"/>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2"/>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2"/>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2"/>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2"/>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2"/>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2"/>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2"/>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2"/>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2"/>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2"/>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2"/>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2"/>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2"/>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2"/>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2"/>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2"/>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2"/>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2"/>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2"/>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2"/>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2"/>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2"/>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2"/>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2"/>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2"/>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2"/>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2"/>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2"/>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2"/>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2"/>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2"/>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2"/>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2"/>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2"/>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2"/>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2"/>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2"/>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2"/>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2"/>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2"/>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2"/>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2"/>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2"/>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2"/>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2"/>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2"/>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2"/>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2"/>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2"/>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2"/>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2"/>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2"/>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2"/>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2"/>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2"/>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2"/>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2"/>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2"/>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2"/>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2"/>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2"/>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2"/>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2"/>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2"/>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2"/>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2"/>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2"/>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2"/>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2"/>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2"/>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2"/>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2"/>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2"/>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2"/>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2"/>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2"/>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2"/>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2"/>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2"/>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2"/>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2"/>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2"/>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2"/>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2"/>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2"/>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2"/>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2"/>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2"/>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2"/>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2"/>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2"/>
      <c r="J1006" s="1"/>
      <c r="K1006" s="1"/>
      <c r="L1006" s="1"/>
      <c r="M1006" s="1"/>
      <c r="N1006" s="1"/>
      <c r="O1006" s="1"/>
      <c r="P1006" s="1"/>
      <c r="Q1006" s="1"/>
      <c r="R1006" s="1"/>
      <c r="S1006" s="1"/>
      <c r="T1006" s="1"/>
      <c r="U1006" s="1"/>
      <c r="V1006" s="1"/>
      <c r="W1006" s="1"/>
      <c r="X1006" s="1"/>
      <c r="Y1006" s="1"/>
      <c r="Z1006" s="1"/>
    </row>
  </sheetData>
  <pageMargins left="0.7" right="0.7" top="0.75" bottom="0.75" header="0" footer="0"/>
  <pageSetup orientation="landscape"/>
  <ignoredErrors>
    <ignoredError sqref="C33 C49"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Caso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N</dc:creator>
  <cp:lastModifiedBy>Carlos Vargas</cp:lastModifiedBy>
  <dcterms:created xsi:type="dcterms:W3CDTF">2021-05-11T05:51:35Z</dcterms:created>
  <dcterms:modified xsi:type="dcterms:W3CDTF">2022-07-27T22:53:09Z</dcterms:modified>
</cp:coreProperties>
</file>